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6" windowWidth="19872" windowHeight="7716" activeTab="4"/>
  </bookViews>
  <sheets>
    <sheet name="Иванов" sheetId="4" r:id="rId1"/>
    <sheet name="Петров" sheetId="5" r:id="rId2"/>
    <sheet name="Сводная оценки" sheetId="2" r:id="rId3"/>
    <sheet name="Лист3" sheetId="3" r:id="rId4"/>
    <sheet name="Лист1" sheetId="6" r:id="rId5"/>
  </sheets>
  <calcPr calcId="144525"/>
  <pivotCaches>
    <pivotCache cacheId="0" r:id="rId6"/>
  </pivotCaches>
</workbook>
</file>

<file path=xl/calcChain.xml><?xml version="1.0" encoding="utf-8"?>
<calcChain xmlns="http://schemas.openxmlformats.org/spreadsheetml/2006/main">
  <c r="B63" i="6" l="1"/>
  <c r="B71" i="6"/>
  <c r="B79" i="6"/>
  <c r="B87" i="6"/>
  <c r="B95" i="6"/>
  <c r="B103" i="6"/>
  <c r="C56" i="6"/>
  <c r="B56" i="6" s="1"/>
  <c r="C57" i="6"/>
  <c r="B57" i="6" s="1"/>
  <c r="C58" i="6"/>
  <c r="B58" i="6" s="1"/>
  <c r="C59" i="6"/>
  <c r="B59" i="6" s="1"/>
  <c r="C60" i="6"/>
  <c r="B60" i="6" s="1"/>
  <c r="C61" i="6"/>
  <c r="B61" i="6" s="1"/>
  <c r="C62" i="6"/>
  <c r="B62" i="6" s="1"/>
  <c r="C63" i="6"/>
  <c r="C64" i="6"/>
  <c r="B64" i="6" s="1"/>
  <c r="C65" i="6"/>
  <c r="B65" i="6" s="1"/>
  <c r="C66" i="6"/>
  <c r="B66" i="6" s="1"/>
  <c r="C67" i="6"/>
  <c r="B67" i="6" s="1"/>
  <c r="C68" i="6"/>
  <c r="B68" i="6" s="1"/>
  <c r="C69" i="6"/>
  <c r="B69" i="6" s="1"/>
  <c r="C70" i="6"/>
  <c r="B70" i="6" s="1"/>
  <c r="C71" i="6"/>
  <c r="C72" i="6"/>
  <c r="B72" i="6" s="1"/>
  <c r="C73" i="6"/>
  <c r="B73" i="6" s="1"/>
  <c r="C74" i="6"/>
  <c r="B74" i="6" s="1"/>
  <c r="C75" i="6"/>
  <c r="B75" i="6" s="1"/>
  <c r="C76" i="6"/>
  <c r="B76" i="6" s="1"/>
  <c r="C77" i="6"/>
  <c r="B77" i="6" s="1"/>
  <c r="C78" i="6"/>
  <c r="B78" i="6" s="1"/>
  <c r="C79" i="6"/>
  <c r="C80" i="6"/>
  <c r="B80" i="6" s="1"/>
  <c r="C81" i="6"/>
  <c r="B81" i="6" s="1"/>
  <c r="C82" i="6"/>
  <c r="B82" i="6" s="1"/>
  <c r="C83" i="6"/>
  <c r="B83" i="6" s="1"/>
  <c r="C84" i="6"/>
  <c r="B84" i="6" s="1"/>
  <c r="C85" i="6"/>
  <c r="B85" i="6" s="1"/>
  <c r="C86" i="6"/>
  <c r="B86" i="6" s="1"/>
  <c r="C87" i="6"/>
  <c r="C88" i="6"/>
  <c r="B88" i="6" s="1"/>
  <c r="C89" i="6"/>
  <c r="B89" i="6" s="1"/>
  <c r="C90" i="6"/>
  <c r="B90" i="6" s="1"/>
  <c r="C91" i="6"/>
  <c r="B91" i="6" s="1"/>
  <c r="C92" i="6"/>
  <c r="B92" i="6" s="1"/>
  <c r="C93" i="6"/>
  <c r="B93" i="6" s="1"/>
  <c r="C94" i="6"/>
  <c r="B94" i="6" s="1"/>
  <c r="C95" i="6"/>
  <c r="C96" i="6"/>
  <c r="B96" i="6" s="1"/>
  <c r="C97" i="6"/>
  <c r="B97" i="6" s="1"/>
  <c r="C98" i="6"/>
  <c r="B98" i="6" s="1"/>
  <c r="C99" i="6"/>
  <c r="B99" i="6" s="1"/>
  <c r="C100" i="6"/>
  <c r="B100" i="6" s="1"/>
  <c r="C101" i="6"/>
  <c r="B101" i="6" s="1"/>
  <c r="C102" i="6"/>
  <c r="B102" i="6" s="1"/>
  <c r="C103" i="6"/>
  <c r="C104" i="6"/>
  <c r="B104" i="6" s="1"/>
  <c r="C105" i="6"/>
  <c r="B105" i="6" s="1"/>
  <c r="C106" i="6"/>
  <c r="B106" i="6" s="1"/>
  <c r="C107" i="6"/>
  <c r="B107" i="6" s="1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C55" i="6"/>
  <c r="B55" i="6" s="1"/>
  <c r="C4" i="3" l="1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5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3" i="3"/>
  <c r="B4" i="3"/>
  <c r="B2" i="3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49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48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47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46" i="2"/>
  <c r="B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45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41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37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33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D31" i="2"/>
  <c r="F31" i="2"/>
  <c r="G31" i="2"/>
  <c r="H31" i="2"/>
  <c r="H50" i="2" s="1"/>
  <c r="I31" i="2"/>
  <c r="J31" i="2"/>
  <c r="K31" i="2"/>
  <c r="L31" i="2"/>
  <c r="M31" i="2"/>
  <c r="N31" i="2"/>
  <c r="O31" i="2"/>
  <c r="P31" i="2"/>
  <c r="P50" i="2" s="1"/>
  <c r="Q31" i="2"/>
  <c r="R31" i="2"/>
  <c r="S31" i="2"/>
  <c r="T31" i="2"/>
  <c r="U31" i="2"/>
  <c r="V31" i="2"/>
  <c r="W31" i="2"/>
  <c r="X31" i="2"/>
  <c r="X50" i="2" s="1"/>
  <c r="Y31" i="2"/>
  <c r="Z31" i="2"/>
  <c r="AA31" i="2"/>
  <c r="AB31" i="2"/>
  <c r="AC31" i="2"/>
  <c r="AD31" i="2"/>
  <c r="AE31" i="2"/>
  <c r="AF31" i="2"/>
  <c r="AF50" i="2" s="1"/>
  <c r="AG31" i="2"/>
  <c r="AH31" i="2"/>
  <c r="AI31" i="2"/>
  <c r="AJ31" i="2"/>
  <c r="AK31" i="2"/>
  <c r="AL31" i="2"/>
  <c r="AM31" i="2"/>
  <c r="AN31" i="2"/>
  <c r="AN50" i="2" s="1"/>
  <c r="AO31" i="2"/>
  <c r="AP31" i="2"/>
  <c r="AQ31" i="2"/>
  <c r="AR31" i="2"/>
  <c r="AS31" i="2"/>
  <c r="AT31" i="2"/>
  <c r="AU31" i="2"/>
  <c r="AV31" i="2"/>
  <c r="AW31" i="2"/>
  <c r="AX31" i="2"/>
  <c r="AY31" i="2"/>
  <c r="AZ31" i="2"/>
  <c r="AZ50" i="2" s="1"/>
  <c r="BA31" i="2"/>
  <c r="BB31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F29" i="2"/>
  <c r="F50" i="2" s="1"/>
  <c r="G29" i="2"/>
  <c r="H29" i="2"/>
  <c r="I29" i="2"/>
  <c r="J29" i="2"/>
  <c r="J50" i="2" s="1"/>
  <c r="K29" i="2"/>
  <c r="L29" i="2"/>
  <c r="M29" i="2"/>
  <c r="N29" i="2"/>
  <c r="N50" i="2" s="1"/>
  <c r="O29" i="2"/>
  <c r="P29" i="2"/>
  <c r="Q29" i="2"/>
  <c r="R29" i="2"/>
  <c r="R50" i="2" s="1"/>
  <c r="S29" i="2"/>
  <c r="T29" i="2"/>
  <c r="U29" i="2"/>
  <c r="V29" i="2"/>
  <c r="V50" i="2" s="1"/>
  <c r="W29" i="2"/>
  <c r="X29" i="2"/>
  <c r="Y29" i="2"/>
  <c r="Z29" i="2"/>
  <c r="Z50" i="2" s="1"/>
  <c r="AA29" i="2"/>
  <c r="AB29" i="2"/>
  <c r="AC29" i="2"/>
  <c r="AD29" i="2"/>
  <c r="AD50" i="2" s="1"/>
  <c r="AE29" i="2"/>
  <c r="AF29" i="2"/>
  <c r="AG29" i="2"/>
  <c r="AH29" i="2"/>
  <c r="AH50" i="2" s="1"/>
  <c r="AI29" i="2"/>
  <c r="AJ29" i="2"/>
  <c r="AK29" i="2"/>
  <c r="AL29" i="2"/>
  <c r="AL50" i="2" s="1"/>
  <c r="AM29" i="2"/>
  <c r="AN29" i="2"/>
  <c r="AO29" i="2"/>
  <c r="AP29" i="2"/>
  <c r="AP50" i="2" s="1"/>
  <c r="AQ29" i="2"/>
  <c r="AR29" i="2"/>
  <c r="AS29" i="2"/>
  <c r="AT29" i="2"/>
  <c r="AU29" i="2"/>
  <c r="AV29" i="2"/>
  <c r="AV50" i="2" s="1"/>
  <c r="AW29" i="2"/>
  <c r="AX29" i="2"/>
  <c r="AY29" i="2"/>
  <c r="AZ29" i="2"/>
  <c r="BA29" i="2"/>
  <c r="BB29" i="2"/>
  <c r="BB50" i="2" s="1"/>
  <c r="AR50" i="2"/>
  <c r="AJ50" i="2"/>
  <c r="AB50" i="2"/>
  <c r="T50" i="2"/>
  <c r="L50" i="2"/>
  <c r="E71" i="5"/>
  <c r="D71" i="5"/>
  <c r="C71" i="5"/>
  <c r="B71" i="5"/>
  <c r="E70" i="5"/>
  <c r="D70" i="5"/>
  <c r="C70" i="5"/>
  <c r="B70" i="5"/>
  <c r="E69" i="5"/>
  <c r="D69" i="5"/>
  <c r="C69" i="5"/>
  <c r="B69" i="5"/>
  <c r="E68" i="5"/>
  <c r="D68" i="5"/>
  <c r="C68" i="5"/>
  <c r="B68" i="5"/>
  <c r="E67" i="5"/>
  <c r="D67" i="5"/>
  <c r="C67" i="5"/>
  <c r="B67" i="5"/>
  <c r="E63" i="5"/>
  <c r="D63" i="5"/>
  <c r="C63" i="5"/>
  <c r="B63" i="5"/>
  <c r="E59" i="5"/>
  <c r="D59" i="5"/>
  <c r="C59" i="5"/>
  <c r="B59" i="5"/>
  <c r="E58" i="5"/>
  <c r="D58" i="5"/>
  <c r="C58" i="5"/>
  <c r="B58" i="5"/>
  <c r="E57" i="5"/>
  <c r="D57" i="5"/>
  <c r="C57" i="5"/>
  <c r="B57" i="5"/>
  <c r="E56" i="5"/>
  <c r="D56" i="5"/>
  <c r="C56" i="5"/>
  <c r="B56" i="5"/>
  <c r="E55" i="5"/>
  <c r="D55" i="5"/>
  <c r="C55" i="5"/>
  <c r="B55" i="5"/>
  <c r="E54" i="5"/>
  <c r="E32" i="2" s="1"/>
  <c r="D54" i="5"/>
  <c r="D32" i="2" s="1"/>
  <c r="C54" i="5"/>
  <c r="C32" i="2" s="1"/>
  <c r="B54" i="5"/>
  <c r="B32" i="2" s="1"/>
  <c r="E53" i="5"/>
  <c r="E31" i="2" s="1"/>
  <c r="D53" i="5"/>
  <c r="C53" i="5"/>
  <c r="C31" i="2" s="1"/>
  <c r="B53" i="5"/>
  <c r="B31" i="2" s="1"/>
  <c r="E52" i="5"/>
  <c r="E30" i="2" s="1"/>
  <c r="D52" i="5"/>
  <c r="D30" i="2" s="1"/>
  <c r="C52" i="5"/>
  <c r="C30" i="2" s="1"/>
  <c r="B52" i="5"/>
  <c r="B30" i="2" s="1"/>
  <c r="E51" i="5"/>
  <c r="E29" i="2" s="1"/>
  <c r="D51" i="5"/>
  <c r="D29" i="2" s="1"/>
  <c r="C51" i="5"/>
  <c r="C29" i="2" s="1"/>
  <c r="B51" i="5"/>
  <c r="B29" i="2" s="1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23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22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21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20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19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15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11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7" i="2"/>
  <c r="C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6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E5" i="2"/>
  <c r="C71" i="4"/>
  <c r="D71" i="4"/>
  <c r="E71" i="4"/>
  <c r="B71" i="4"/>
  <c r="C70" i="4"/>
  <c r="D70" i="4"/>
  <c r="E70" i="4"/>
  <c r="B70" i="4"/>
  <c r="C69" i="4"/>
  <c r="D69" i="4"/>
  <c r="E69" i="4"/>
  <c r="B69" i="4"/>
  <c r="C68" i="4"/>
  <c r="D68" i="4"/>
  <c r="E68" i="4"/>
  <c r="B68" i="4"/>
  <c r="C67" i="4"/>
  <c r="D67" i="4"/>
  <c r="E67" i="4"/>
  <c r="B67" i="4"/>
  <c r="C63" i="4"/>
  <c r="D63" i="4"/>
  <c r="E63" i="4"/>
  <c r="B63" i="4"/>
  <c r="B56" i="4"/>
  <c r="C56" i="4"/>
  <c r="D56" i="4"/>
  <c r="E56" i="4"/>
  <c r="B57" i="4"/>
  <c r="C57" i="4"/>
  <c r="D57" i="4"/>
  <c r="E57" i="4"/>
  <c r="B58" i="4"/>
  <c r="C58" i="4"/>
  <c r="D58" i="4"/>
  <c r="E58" i="4"/>
  <c r="B59" i="4"/>
  <c r="C59" i="4"/>
  <c r="D59" i="4"/>
  <c r="E59" i="4"/>
  <c r="C55" i="4"/>
  <c r="D55" i="4"/>
  <c r="E55" i="4"/>
  <c r="B55" i="4"/>
  <c r="B54" i="4"/>
  <c r="F4" i="2"/>
  <c r="G4" i="2"/>
  <c r="H4" i="2"/>
  <c r="H24" i="2" s="1"/>
  <c r="I4" i="2"/>
  <c r="J4" i="2"/>
  <c r="K4" i="2"/>
  <c r="L4" i="2"/>
  <c r="L24" i="2" s="1"/>
  <c r="M4" i="2"/>
  <c r="N4" i="2"/>
  <c r="O4" i="2"/>
  <c r="P4" i="2"/>
  <c r="P24" i="2" s="1"/>
  <c r="Q4" i="2"/>
  <c r="R4" i="2"/>
  <c r="S4" i="2"/>
  <c r="T4" i="2"/>
  <c r="T24" i="2" s="1"/>
  <c r="U4" i="2"/>
  <c r="V4" i="2"/>
  <c r="W4" i="2"/>
  <c r="X4" i="2"/>
  <c r="X24" i="2" s="1"/>
  <c r="Y4" i="2"/>
  <c r="Z4" i="2"/>
  <c r="AA4" i="2"/>
  <c r="AB4" i="2"/>
  <c r="AB24" i="2" s="1"/>
  <c r="AC4" i="2"/>
  <c r="AD4" i="2"/>
  <c r="AE4" i="2"/>
  <c r="AF4" i="2"/>
  <c r="AF24" i="2" s="1"/>
  <c r="AG4" i="2"/>
  <c r="AH4" i="2"/>
  <c r="AI4" i="2"/>
  <c r="AJ4" i="2"/>
  <c r="AJ24" i="2" s="1"/>
  <c r="AK4" i="2"/>
  <c r="AL4" i="2"/>
  <c r="AM4" i="2"/>
  <c r="AN4" i="2"/>
  <c r="AN24" i="2" s="1"/>
  <c r="AO4" i="2"/>
  <c r="AP4" i="2"/>
  <c r="AQ4" i="2"/>
  <c r="AR4" i="2"/>
  <c r="AR24" i="2" s="1"/>
  <c r="AS4" i="2"/>
  <c r="AT4" i="2"/>
  <c r="AU4" i="2"/>
  <c r="AV4" i="2"/>
  <c r="AV24" i="2" s="1"/>
  <c r="AW4" i="2"/>
  <c r="AX4" i="2"/>
  <c r="AY4" i="2"/>
  <c r="AZ4" i="2"/>
  <c r="AZ24" i="2" s="1"/>
  <c r="BA4" i="2"/>
  <c r="BB4" i="2"/>
  <c r="C3" i="2"/>
  <c r="E3" i="2"/>
  <c r="F3" i="2"/>
  <c r="G3" i="2"/>
  <c r="G24" i="2" s="1"/>
  <c r="H3" i="2"/>
  <c r="I3" i="2"/>
  <c r="I24" i="2" s="1"/>
  <c r="J3" i="2"/>
  <c r="K3" i="2"/>
  <c r="L3" i="2"/>
  <c r="M3" i="2"/>
  <c r="M24" i="2" s="1"/>
  <c r="N3" i="2"/>
  <c r="O3" i="2"/>
  <c r="O24" i="2" s="1"/>
  <c r="P3" i="2"/>
  <c r="Q3" i="2"/>
  <c r="Q24" i="2" s="1"/>
  <c r="R3" i="2"/>
  <c r="S3" i="2"/>
  <c r="T3" i="2"/>
  <c r="U3" i="2"/>
  <c r="U24" i="2" s="1"/>
  <c r="V3" i="2"/>
  <c r="W3" i="2"/>
  <c r="W24" i="2" s="1"/>
  <c r="X3" i="2"/>
  <c r="Y3" i="2"/>
  <c r="Y24" i="2" s="1"/>
  <c r="Z3" i="2"/>
  <c r="AA3" i="2"/>
  <c r="AB3" i="2"/>
  <c r="AC3" i="2"/>
  <c r="AC24" i="2" s="1"/>
  <c r="AD3" i="2"/>
  <c r="AE3" i="2"/>
  <c r="AE24" i="2" s="1"/>
  <c r="AF3" i="2"/>
  <c r="AG3" i="2"/>
  <c r="AG24" i="2" s="1"/>
  <c r="AH3" i="2"/>
  <c r="AI3" i="2"/>
  <c r="AJ3" i="2"/>
  <c r="AK3" i="2"/>
  <c r="AK24" i="2" s="1"/>
  <c r="AL3" i="2"/>
  <c r="AM3" i="2"/>
  <c r="AM24" i="2" s="1"/>
  <c r="AN3" i="2"/>
  <c r="AO3" i="2"/>
  <c r="AO24" i="2" s="1"/>
  <c r="AP3" i="2"/>
  <c r="AQ3" i="2"/>
  <c r="AR3" i="2"/>
  <c r="AS3" i="2"/>
  <c r="AS24" i="2" s="1"/>
  <c r="AT3" i="2"/>
  <c r="AU3" i="2"/>
  <c r="AU24" i="2" s="1"/>
  <c r="AV3" i="2"/>
  <c r="AW3" i="2"/>
  <c r="AW24" i="2" s="1"/>
  <c r="AX3" i="2"/>
  <c r="AY3" i="2"/>
  <c r="AZ3" i="2"/>
  <c r="BA3" i="2"/>
  <c r="BA24" i="2" s="1"/>
  <c r="BB3" i="2"/>
  <c r="B3" i="2"/>
  <c r="K24" i="2"/>
  <c r="S24" i="2"/>
  <c r="AA24" i="2"/>
  <c r="AI24" i="2"/>
  <c r="AQ24" i="2"/>
  <c r="AY24" i="2"/>
  <c r="B51" i="4"/>
  <c r="C51" i="4"/>
  <c r="D51" i="4"/>
  <c r="D3" i="2" s="1"/>
  <c r="E51" i="4"/>
  <c r="B52" i="4"/>
  <c r="B4" i="2" s="1"/>
  <c r="C52" i="4"/>
  <c r="C4" i="2" s="1"/>
  <c r="D52" i="4"/>
  <c r="D4" i="2" s="1"/>
  <c r="E52" i="4"/>
  <c r="E4" i="2" s="1"/>
  <c r="B53" i="4"/>
  <c r="B5" i="2" s="1"/>
  <c r="C53" i="4"/>
  <c r="C5" i="2" s="1"/>
  <c r="D53" i="4"/>
  <c r="D5" i="2" s="1"/>
  <c r="E53" i="4"/>
  <c r="C54" i="4"/>
  <c r="D54" i="4"/>
  <c r="D6" i="2" s="1"/>
  <c r="E54" i="4"/>
  <c r="E6" i="2" s="1"/>
  <c r="BA6" i="3" l="1"/>
  <c r="AW6" i="3"/>
  <c r="AS6" i="3"/>
  <c r="AO6" i="3"/>
  <c r="AK6" i="3"/>
  <c r="AG6" i="3"/>
  <c r="AC6" i="3"/>
  <c r="Y6" i="3"/>
  <c r="U6" i="3"/>
  <c r="Q6" i="3"/>
  <c r="M6" i="3"/>
  <c r="I6" i="3"/>
  <c r="E6" i="3"/>
  <c r="AZ6" i="3"/>
  <c r="AV6" i="3"/>
  <c r="AR6" i="3"/>
  <c r="AN6" i="3"/>
  <c r="AJ6" i="3"/>
  <c r="AF6" i="3"/>
  <c r="AB6" i="3"/>
  <c r="X6" i="3"/>
  <c r="T6" i="3"/>
  <c r="P6" i="3"/>
  <c r="L6" i="3"/>
  <c r="H6" i="3"/>
  <c r="D6" i="3"/>
  <c r="AY6" i="3"/>
  <c r="AU6" i="3"/>
  <c r="AQ6" i="3"/>
  <c r="AM6" i="3"/>
  <c r="AI6" i="3"/>
  <c r="AE6" i="3"/>
  <c r="AA6" i="3"/>
  <c r="W6" i="3"/>
  <c r="S6" i="3"/>
  <c r="O6" i="3"/>
  <c r="K6" i="3"/>
  <c r="G6" i="3"/>
  <c r="C6" i="3"/>
  <c r="BB6" i="3"/>
  <c r="AX6" i="3"/>
  <c r="AT6" i="3"/>
  <c r="AP6" i="3"/>
  <c r="AL6" i="3"/>
  <c r="AH6" i="3"/>
  <c r="AD6" i="3"/>
  <c r="Z6" i="3"/>
  <c r="V6" i="3"/>
  <c r="R6" i="3"/>
  <c r="N6" i="3"/>
  <c r="J6" i="3"/>
  <c r="F6" i="3"/>
  <c r="B6" i="3"/>
  <c r="BC4" i="3"/>
  <c r="BC3" i="3"/>
  <c r="BC5" i="3"/>
  <c r="BC2" i="3"/>
  <c r="E24" i="2"/>
  <c r="BB24" i="2"/>
  <c r="AX24" i="2"/>
  <c r="AT24" i="2"/>
  <c r="AP24" i="2"/>
  <c r="AL24" i="2"/>
  <c r="AH24" i="2"/>
  <c r="AD24" i="2"/>
  <c r="Z24" i="2"/>
  <c r="V24" i="2"/>
  <c r="R24" i="2"/>
  <c r="N24" i="2"/>
  <c r="J24" i="2"/>
  <c r="F24" i="2"/>
  <c r="C24" i="2"/>
  <c r="B50" i="2"/>
  <c r="AX50" i="2"/>
  <c r="AT50" i="2"/>
  <c r="D50" i="2"/>
  <c r="BA50" i="2"/>
  <c r="AY50" i="2"/>
  <c r="AW50" i="2"/>
  <c r="AU50" i="2"/>
  <c r="AS50" i="2"/>
  <c r="AQ50" i="2"/>
  <c r="AO50" i="2"/>
  <c r="AM50" i="2"/>
  <c r="AK50" i="2"/>
  <c r="AI50" i="2"/>
  <c r="AG50" i="2"/>
  <c r="AE50" i="2"/>
  <c r="AC50" i="2"/>
  <c r="AA50" i="2"/>
  <c r="Y50" i="2"/>
  <c r="W50" i="2"/>
  <c r="U50" i="2"/>
  <c r="S50" i="2"/>
  <c r="Q50" i="2"/>
  <c r="O50" i="2"/>
  <c r="M50" i="2"/>
  <c r="K50" i="2"/>
  <c r="I50" i="2"/>
  <c r="G50" i="2"/>
  <c r="E50" i="2"/>
  <c r="C50" i="2"/>
  <c r="B24" i="2"/>
  <c r="D24" i="2"/>
  <c r="BC6" i="3" l="1"/>
</calcChain>
</file>

<file path=xl/sharedStrings.xml><?xml version="1.0" encoding="utf-8"?>
<sst xmlns="http://schemas.openxmlformats.org/spreadsheetml/2006/main" count="481" uniqueCount="41">
  <si>
    <t>Внутренняя отчетность без опозданий</t>
  </si>
  <si>
    <t>Выполнение требований к Fin Reports, заполнение и сроки</t>
  </si>
  <si>
    <t>Полный комплект ТА и ТЛ</t>
  </si>
  <si>
    <t>Выполнение нормативов по тренингам/ аудитам</t>
  </si>
  <si>
    <t>Отсутствие опозданий</t>
  </si>
  <si>
    <t>A-site 3B</t>
  </si>
  <si>
    <t>A-site KKV</t>
  </si>
  <si>
    <t>A-site FC</t>
  </si>
  <si>
    <t>Gold Standart</t>
  </si>
  <si>
    <t>Дисплеизация в А и В категории</t>
  </si>
  <si>
    <t>Средние продажи на Агента</t>
  </si>
  <si>
    <t>Средние продажи на DDO</t>
  </si>
  <si>
    <t>Участие в MBI</t>
  </si>
  <si>
    <t>Наличие Highlights Эрия/Регион/Контакт</t>
  </si>
  <si>
    <t>Победа в национальной мотивационной программе этап/год</t>
  </si>
  <si>
    <t>Дистрибьюция New Launches/Limited Edition</t>
  </si>
  <si>
    <t>Проведение Ориентационной программы</t>
  </si>
  <si>
    <t>KKV</t>
  </si>
  <si>
    <t>Tablets</t>
  </si>
  <si>
    <t>Future Consumption</t>
  </si>
  <si>
    <t>Батоны</t>
  </si>
  <si>
    <t>Прирост  продаж в % 2012 год</t>
  </si>
  <si>
    <t>ПОКАЗАТЕЛИ</t>
  </si>
  <si>
    <t>да</t>
  </si>
  <si>
    <t>нет</t>
  </si>
  <si>
    <t>ИВАНОВ</t>
  </si>
  <si>
    <t>ИТОГО</t>
  </si>
  <si>
    <t xml:space="preserve">Сводная таблица оценок </t>
  </si>
  <si>
    <t>ПЕТРОВ</t>
  </si>
  <si>
    <t>Смирнов</t>
  </si>
  <si>
    <t>****ОВ</t>
  </si>
  <si>
    <t>ФИО</t>
  </si>
  <si>
    <t>баллы</t>
  </si>
  <si>
    <t>иванов</t>
  </si>
  <si>
    <t>петров</t>
  </si>
  <si>
    <t>неделя</t>
  </si>
  <si>
    <t>№агента</t>
  </si>
  <si>
    <t>Названия строк</t>
  </si>
  <si>
    <t>Общий итог</t>
  </si>
  <si>
    <t>Сумма по полю баллы</t>
  </si>
  <si>
    <t>(несколько элементов)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</si>
</sst>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C3EF"/>
        <bgColor indexed="64"/>
      </patternFill>
    </fill>
    <fill>
      <patternFill patternType="solid">
        <fgColor rgb="FFAF1D9E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88167A"/>
      </left>
      <right style="thin">
        <color rgb="FF88167A"/>
      </right>
      <top style="thin">
        <color rgb="FF88167A"/>
      </top>
      <bottom style="thin">
        <color rgb="FF88167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167A"/>
      </left>
      <right/>
      <top style="thin">
        <color rgb="FF88167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1" applyFont="1"/>
    <xf numFmtId="0" fontId="2" fillId="0" borderId="0" xfId="1" applyFont="1" applyFill="1" applyBorder="1"/>
    <xf numFmtId="0" fontId="2" fillId="0" borderId="1" xfId="1" applyFont="1" applyBorder="1"/>
    <xf numFmtId="0" fontId="3" fillId="0" borderId="1" xfId="1" applyFont="1" applyFill="1" applyBorder="1" applyAlignment="1">
      <alignment wrapText="1"/>
    </xf>
    <xf numFmtId="0" fontId="2" fillId="2" borderId="1" xfId="1" applyFont="1" applyFill="1" applyBorder="1"/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/>
    <xf numFmtId="0" fontId="3" fillId="0" borderId="1" xfId="1" applyFont="1" applyFill="1" applyBorder="1" applyAlignment="1"/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/>
    <xf numFmtId="0" fontId="4" fillId="3" borderId="1" xfId="1" applyFont="1" applyFill="1" applyBorder="1"/>
    <xf numFmtId="0" fontId="2" fillId="0" borderId="1" xfId="1" applyFont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" fillId="0" borderId="0" xfId="1" applyFont="1" applyAlignment="1">
      <alignment horizontal="right"/>
    </xf>
    <xf numFmtId="0" fontId="6" fillId="2" borderId="2" xfId="1" applyFont="1" applyFill="1" applyBorder="1" applyAlignment="1">
      <alignment wrapText="1"/>
    </xf>
    <xf numFmtId="0" fontId="7" fillId="2" borderId="0" xfId="0" applyFont="1" applyFill="1"/>
    <xf numFmtId="0" fontId="7" fillId="0" borderId="0" xfId="0" applyFont="1"/>
    <xf numFmtId="0" fontId="2" fillId="0" borderId="1" xfId="2" applyNumberFormat="1" applyFont="1" applyBorder="1" applyAlignment="1">
      <alignment horizontal="right"/>
    </xf>
    <xf numFmtId="0" fontId="3" fillId="0" borderId="1" xfId="1" applyNumberFormat="1" applyFont="1" applyFill="1" applyBorder="1" applyAlignment="1">
      <alignment wrapText="1"/>
    </xf>
    <xf numFmtId="0" fontId="2" fillId="0" borderId="1" xfId="1" applyNumberFormat="1" applyFont="1" applyBorder="1"/>
    <xf numFmtId="0" fontId="2" fillId="0" borderId="0" xfId="1" applyNumberFormat="1" applyFont="1"/>
    <xf numFmtId="0" fontId="3" fillId="2" borderId="1" xfId="1" applyNumberFormat="1" applyFont="1" applyFill="1" applyBorder="1" applyAlignment="1">
      <alignment wrapText="1"/>
    </xf>
    <xf numFmtId="0" fontId="2" fillId="2" borderId="1" xfId="2" applyNumberFormat="1" applyFont="1" applyFill="1" applyBorder="1" applyAlignment="1">
      <alignment horizontal="right"/>
    </xf>
    <xf numFmtId="0" fontId="2" fillId="2" borderId="1" xfId="1" applyNumberFormat="1" applyFont="1" applyFill="1" applyBorder="1"/>
    <xf numFmtId="0" fontId="3" fillId="0" borderId="4" xfId="1" applyNumberFormat="1" applyFont="1" applyFill="1" applyBorder="1" applyAlignment="1">
      <alignment wrapText="1"/>
    </xf>
    <xf numFmtId="0" fontId="2" fillId="0" borderId="4" xfId="2" applyNumberFormat="1" applyFont="1" applyBorder="1" applyAlignment="1">
      <alignment horizontal="right"/>
    </xf>
    <xf numFmtId="0" fontId="2" fillId="0" borderId="4" xfId="1" applyNumberFormat="1" applyFont="1" applyBorder="1"/>
    <xf numFmtId="0" fontId="2" fillId="4" borderId="3" xfId="1" applyFont="1" applyFill="1" applyBorder="1"/>
    <xf numFmtId="0" fontId="4" fillId="4" borderId="3" xfId="1" applyFont="1" applyFill="1" applyBorder="1"/>
    <xf numFmtId="0" fontId="2" fillId="5" borderId="3" xfId="1" applyFont="1" applyFill="1" applyBorder="1" applyAlignment="1">
      <alignment horizontal="center"/>
    </xf>
    <xf numFmtId="0" fontId="3" fillId="0" borderId="3" xfId="1" applyFont="1" applyFill="1" applyBorder="1" applyAlignment="1"/>
    <xf numFmtId="9" fontId="2" fillId="0" borderId="3" xfId="2" applyFont="1" applyBorder="1" applyAlignment="1">
      <alignment horizontal="right"/>
    </xf>
    <xf numFmtId="9" fontId="2" fillId="0" borderId="3" xfId="2" applyFont="1" applyBorder="1"/>
    <xf numFmtId="0" fontId="3" fillId="5" borderId="3" xfId="1" applyFont="1" applyFill="1" applyBorder="1" applyAlignment="1"/>
    <xf numFmtId="9" fontId="2" fillId="5" borderId="3" xfId="2" applyFont="1" applyFill="1" applyBorder="1" applyAlignment="1">
      <alignment horizontal="right"/>
    </xf>
    <xf numFmtId="9" fontId="2" fillId="5" borderId="3" xfId="2" applyFont="1" applyFill="1" applyBorder="1"/>
    <xf numFmtId="0" fontId="3" fillId="0" borderId="3" xfId="1" applyFont="1" applyFill="1" applyBorder="1" applyAlignment="1">
      <alignment wrapText="1"/>
    </xf>
    <xf numFmtId="0" fontId="2" fillId="0" borderId="3" xfId="1" applyFont="1" applyBorder="1"/>
    <xf numFmtId="0" fontId="3" fillId="5" borderId="3" xfId="1" applyFont="1" applyFill="1" applyBorder="1" applyAlignment="1">
      <alignment wrapText="1"/>
    </xf>
    <xf numFmtId="49" fontId="2" fillId="5" borderId="3" xfId="2" applyNumberFormat="1" applyFont="1" applyFill="1" applyBorder="1" applyAlignment="1">
      <alignment horizontal="right"/>
    </xf>
    <xf numFmtId="0" fontId="2" fillId="5" borderId="3" xfId="1" applyFont="1" applyFill="1" applyBorder="1"/>
    <xf numFmtId="49" fontId="2" fillId="0" borderId="3" xfId="2" applyNumberFormat="1" applyFont="1" applyBorder="1" applyAlignment="1">
      <alignment horizontal="right"/>
    </xf>
    <xf numFmtId="0" fontId="3" fillId="2" borderId="3" xfId="1" applyFont="1" applyFill="1" applyBorder="1" applyAlignment="1">
      <alignment wrapText="1"/>
    </xf>
    <xf numFmtId="0" fontId="2" fillId="2" borderId="3" xfId="1" applyFont="1" applyFill="1" applyBorder="1"/>
    <xf numFmtId="0" fontId="3" fillId="0" borderId="3" xfId="1" applyNumberFormat="1" applyFont="1" applyFill="1" applyBorder="1" applyAlignment="1">
      <alignment wrapText="1"/>
    </xf>
    <xf numFmtId="0" fontId="2" fillId="0" borderId="3" xfId="2" applyNumberFormat="1" applyFont="1" applyBorder="1" applyAlignment="1">
      <alignment horizontal="right"/>
    </xf>
    <xf numFmtId="0" fontId="2" fillId="0" borderId="3" xfId="1" applyNumberFormat="1" applyFont="1" applyBorder="1"/>
    <xf numFmtId="0" fontId="2" fillId="0" borderId="0" xfId="1" applyFont="1" applyFill="1"/>
    <xf numFmtId="0" fontId="2" fillId="6" borderId="5" xfId="1" applyFont="1" applyFill="1" applyBorder="1"/>
    <xf numFmtId="0" fontId="8" fillId="6" borderId="5" xfId="1" applyFont="1" applyFill="1" applyBorder="1"/>
    <xf numFmtId="0" fontId="2" fillId="7" borderId="5" xfId="1" applyFont="1" applyFill="1" applyBorder="1" applyAlignment="1">
      <alignment horizontal="center"/>
    </xf>
    <xf numFmtId="0" fontId="3" fillId="0" borderId="5" xfId="1" applyFont="1" applyFill="1" applyBorder="1" applyAlignment="1"/>
    <xf numFmtId="0" fontId="2" fillId="0" borderId="5" xfId="1" applyFont="1" applyBorder="1" applyAlignment="1">
      <alignment horizontal="right"/>
    </xf>
    <xf numFmtId="0" fontId="2" fillId="0" borderId="5" xfId="1" applyFont="1" applyBorder="1"/>
    <xf numFmtId="0" fontId="3" fillId="7" borderId="5" xfId="1" applyFont="1" applyFill="1" applyBorder="1" applyAlignment="1"/>
    <xf numFmtId="0" fontId="2" fillId="7" borderId="5" xfId="1" applyFont="1" applyFill="1" applyBorder="1" applyAlignment="1">
      <alignment horizontal="right"/>
    </xf>
    <xf numFmtId="0" fontId="2" fillId="7" borderId="5" xfId="1" applyFont="1" applyFill="1" applyBorder="1"/>
    <xf numFmtId="0" fontId="3" fillId="0" borderId="5" xfId="1" applyFont="1" applyFill="1" applyBorder="1" applyAlignment="1">
      <alignment wrapText="1"/>
    </xf>
    <xf numFmtId="0" fontId="3" fillId="7" borderId="5" xfId="1" applyFont="1" applyFill="1" applyBorder="1" applyAlignment="1">
      <alignment wrapText="1"/>
    </xf>
    <xf numFmtId="0" fontId="2" fillId="0" borderId="5" xfId="1" applyFont="1" applyFill="1" applyBorder="1" applyAlignment="1">
      <alignment horizontal="right"/>
    </xf>
    <xf numFmtId="0" fontId="2" fillId="0" borderId="5" xfId="1" applyFont="1" applyFill="1" applyBorder="1"/>
    <xf numFmtId="0" fontId="2" fillId="8" borderId="3" xfId="1" applyFont="1" applyFill="1" applyBorder="1"/>
    <xf numFmtId="0" fontId="2" fillId="8" borderId="3" xfId="1" applyFont="1" applyFill="1" applyBorder="1" applyAlignment="1">
      <alignment horizontal="center"/>
    </xf>
    <xf numFmtId="0" fontId="3" fillId="8" borderId="3" xfId="1" applyFont="1" applyFill="1" applyBorder="1" applyAlignment="1"/>
    <xf numFmtId="9" fontId="2" fillId="8" borderId="3" xfId="2" applyFont="1" applyFill="1" applyBorder="1" applyAlignment="1">
      <alignment horizontal="right"/>
    </xf>
    <xf numFmtId="9" fontId="2" fillId="8" borderId="3" xfId="2" applyFont="1" applyFill="1" applyBorder="1"/>
    <xf numFmtId="0" fontId="3" fillId="8" borderId="3" xfId="1" applyFont="1" applyFill="1" applyBorder="1" applyAlignment="1">
      <alignment wrapText="1"/>
    </xf>
    <xf numFmtId="49" fontId="2" fillId="8" borderId="3" xfId="2" applyNumberFormat="1" applyFont="1" applyFill="1" applyBorder="1" applyAlignment="1">
      <alignment horizontal="right"/>
    </xf>
    <xf numFmtId="0" fontId="3" fillId="8" borderId="3" xfId="1" applyNumberFormat="1" applyFont="1" applyFill="1" applyBorder="1" applyAlignment="1">
      <alignment wrapText="1"/>
    </xf>
    <xf numFmtId="0" fontId="2" fillId="8" borderId="3" xfId="2" applyNumberFormat="1" applyFont="1" applyFill="1" applyBorder="1" applyAlignment="1">
      <alignment horizontal="right"/>
    </xf>
    <xf numFmtId="0" fontId="2" fillId="8" borderId="3" xfId="1" applyNumberFormat="1" applyFont="1" applyFill="1" applyBorder="1"/>
    <xf numFmtId="0" fontId="2" fillId="9" borderId="3" xfId="1" applyFont="1" applyFill="1" applyBorder="1"/>
    <xf numFmtId="0" fontId="8" fillId="9" borderId="3" xfId="1" applyFont="1" applyFill="1" applyBorder="1"/>
    <xf numFmtId="9" fontId="2" fillId="0" borderId="3" xfId="2" applyFont="1" applyFill="1" applyBorder="1" applyAlignment="1">
      <alignment horizontal="right"/>
    </xf>
    <xf numFmtId="9" fontId="2" fillId="0" borderId="3" xfId="2" applyFont="1" applyFill="1" applyBorder="1"/>
    <xf numFmtId="49" fontId="2" fillId="0" borderId="3" xfId="2" applyNumberFormat="1" applyFont="1" applyFill="1" applyBorder="1" applyAlignment="1">
      <alignment horizontal="right"/>
    </xf>
    <xf numFmtId="0" fontId="2" fillId="0" borderId="3" xfId="1" applyFont="1" applyFill="1" applyBorder="1"/>
    <xf numFmtId="0" fontId="3" fillId="0" borderId="6" xfId="1" applyFont="1" applyFill="1" applyBorder="1" applyAlignment="1"/>
    <xf numFmtId="0" fontId="3" fillId="0" borderId="6" xfId="1" applyFont="1" applyFill="1" applyBorder="1" applyAlignment="1">
      <alignment wrapText="1"/>
    </xf>
    <xf numFmtId="0" fontId="2" fillId="8" borderId="6" xfId="1" applyFont="1" applyFill="1" applyBorder="1"/>
    <xf numFmtId="0" fontId="2" fillId="8" borderId="6" xfId="1" applyFont="1" applyFill="1" applyBorder="1" applyAlignment="1">
      <alignment horizontal="center"/>
    </xf>
    <xf numFmtId="0" fontId="3" fillId="8" borderId="6" xfId="1" applyFont="1" applyFill="1" applyBorder="1" applyAlignment="1"/>
    <xf numFmtId="0" fontId="2" fillId="8" borderId="6" xfId="1" applyFont="1" applyFill="1" applyBorder="1" applyAlignment="1">
      <alignment horizontal="right"/>
    </xf>
    <xf numFmtId="0" fontId="3" fillId="8" borderId="6" xfId="1" applyFont="1" applyFill="1" applyBorder="1" applyAlignment="1">
      <alignment wrapText="1"/>
    </xf>
    <xf numFmtId="0" fontId="6" fillId="8" borderId="6" xfId="1" applyFont="1" applyFill="1" applyBorder="1" applyAlignment="1">
      <alignment wrapText="1"/>
    </xf>
    <xf numFmtId="0" fontId="7" fillId="8" borderId="6" xfId="0" applyFont="1" applyFill="1" applyBorder="1"/>
    <xf numFmtId="0" fontId="2" fillId="9" borderId="6" xfId="1" applyFont="1" applyFill="1" applyBorder="1"/>
    <xf numFmtId="0" fontId="4" fillId="9" borderId="6" xfId="1" applyFont="1" applyFill="1" applyBorder="1"/>
    <xf numFmtId="0" fontId="2" fillId="0" borderId="6" xfId="1" applyFont="1" applyFill="1" applyBorder="1" applyAlignment="1">
      <alignment horizontal="right"/>
    </xf>
    <xf numFmtId="0" fontId="2" fillId="0" borderId="6" xfId="1" applyFont="1" applyFill="1" applyBorder="1"/>
    <xf numFmtId="0" fontId="9" fillId="6" borderId="5" xfId="1" applyFont="1" applyFill="1" applyBorder="1"/>
    <xf numFmtId="0" fontId="9" fillId="0" borderId="0" xfId="1" applyFont="1"/>
    <xf numFmtId="0" fontId="5" fillId="9" borderId="8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5" fillId="10" borderId="8" xfId="1" applyFont="1" applyFill="1" applyBorder="1" applyAlignment="1">
      <alignment vertical="center"/>
    </xf>
    <xf numFmtId="0" fontId="5" fillId="11" borderId="8" xfId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6" borderId="9" xfId="1" applyFont="1" applyFill="1" applyBorder="1" applyAlignment="1">
      <alignment vertical="center"/>
    </xf>
    <xf numFmtId="0" fontId="5" fillId="3" borderId="13" xfId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7" xfId="0" pivotButton="1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7" xfId="0" applyNumberFormat="1" applyBorder="1"/>
    <xf numFmtId="0" fontId="4" fillId="3" borderId="1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/>
    </xf>
    <xf numFmtId="0" fontId="8" fillId="9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9" borderId="6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4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bgColor rgb="FF33CC33"/>
        </patternFill>
      </fill>
    </dxf>
    <dxf>
      <fill>
        <patternFill>
          <bgColor rgb="FF00CC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bgColor rgb="FF33CC33"/>
        </patternFill>
      </fill>
    </dxf>
    <dxf>
      <fill>
        <patternFill>
          <bgColor rgb="FF00CC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3CC33"/>
      <color rgb="FFAF1D9E"/>
      <color rgb="FFF5C3EF"/>
      <color rgb="FF88167A"/>
      <color rgb="FFFFFF99"/>
      <color rgb="FFFFFFCC"/>
      <color rgb="FFFF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!" refreshedDate="41292.737884259259" createdVersion="4" refreshedVersion="4" minRefreshableVersion="3" recordCount="224">
  <cacheSource type="worksheet">
    <worksheetSource ref="A1:D1048576" sheet="Лист1"/>
  </cacheSource>
  <cacheFields count="4">
    <cacheField name="ФИО" numFmtId="0">
      <sharedItems containsBlank="1" count="3">
        <s v="иванов"/>
        <s v="петров"/>
        <m/>
      </sharedItems>
    </cacheField>
    <cacheField name="баллы" numFmtId="0">
      <sharedItems containsString="0" containsBlank="1" containsNumber="1" containsInteger="1" minValue="0" maxValue="40"/>
    </cacheField>
    <cacheField name="неделя" numFmtId="0">
      <sharedItems containsString="0" containsBlank="1" containsNumber="1" containsInteger="1" minValue="1" maxValue="53" count="5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m/>
      </sharedItems>
    </cacheField>
    <cacheField name="№агента" numFmtId="0">
      <sharedItems containsString="0" containsBlank="1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4">
  <r>
    <x v="0"/>
    <n v="40"/>
    <x v="0"/>
    <n v="1"/>
  </r>
  <r>
    <x v="0"/>
    <n v="24"/>
    <x v="1"/>
    <n v="1"/>
  </r>
  <r>
    <x v="0"/>
    <n v="26"/>
    <x v="2"/>
    <n v="1"/>
  </r>
  <r>
    <x v="0"/>
    <n v="35"/>
    <x v="3"/>
    <n v="1"/>
  </r>
  <r>
    <x v="0"/>
    <n v="0"/>
    <x v="4"/>
    <n v="1"/>
  </r>
  <r>
    <x v="0"/>
    <n v="0"/>
    <x v="5"/>
    <n v="1"/>
  </r>
  <r>
    <x v="0"/>
    <n v="0"/>
    <x v="6"/>
    <n v="1"/>
  </r>
  <r>
    <x v="0"/>
    <n v="0"/>
    <x v="7"/>
    <n v="1"/>
  </r>
  <r>
    <x v="0"/>
    <n v="0"/>
    <x v="8"/>
    <n v="1"/>
  </r>
  <r>
    <x v="0"/>
    <n v="0"/>
    <x v="9"/>
    <n v="1"/>
  </r>
  <r>
    <x v="0"/>
    <n v="0"/>
    <x v="10"/>
    <n v="1"/>
  </r>
  <r>
    <x v="0"/>
    <n v="0"/>
    <x v="11"/>
    <n v="1"/>
  </r>
  <r>
    <x v="0"/>
    <n v="0"/>
    <x v="12"/>
    <n v="1"/>
  </r>
  <r>
    <x v="0"/>
    <n v="0"/>
    <x v="13"/>
    <n v="1"/>
  </r>
  <r>
    <x v="0"/>
    <n v="0"/>
    <x v="14"/>
    <n v="1"/>
  </r>
  <r>
    <x v="0"/>
    <n v="0"/>
    <x v="15"/>
    <n v="1"/>
  </r>
  <r>
    <x v="0"/>
    <n v="0"/>
    <x v="16"/>
    <n v="1"/>
  </r>
  <r>
    <x v="0"/>
    <n v="0"/>
    <x v="17"/>
    <n v="1"/>
  </r>
  <r>
    <x v="0"/>
    <n v="0"/>
    <x v="18"/>
    <n v="1"/>
  </r>
  <r>
    <x v="0"/>
    <n v="0"/>
    <x v="19"/>
    <n v="1"/>
  </r>
  <r>
    <x v="0"/>
    <n v="0"/>
    <x v="20"/>
    <n v="1"/>
  </r>
  <r>
    <x v="0"/>
    <n v="0"/>
    <x v="21"/>
    <n v="1"/>
  </r>
  <r>
    <x v="0"/>
    <n v="0"/>
    <x v="22"/>
    <n v="1"/>
  </r>
  <r>
    <x v="0"/>
    <n v="0"/>
    <x v="23"/>
    <n v="1"/>
  </r>
  <r>
    <x v="0"/>
    <n v="0"/>
    <x v="24"/>
    <n v="1"/>
  </r>
  <r>
    <x v="0"/>
    <n v="0"/>
    <x v="25"/>
    <n v="1"/>
  </r>
  <r>
    <x v="0"/>
    <n v="0"/>
    <x v="26"/>
    <n v="1"/>
  </r>
  <r>
    <x v="0"/>
    <n v="0"/>
    <x v="27"/>
    <n v="1"/>
  </r>
  <r>
    <x v="0"/>
    <n v="0"/>
    <x v="28"/>
    <n v="1"/>
  </r>
  <r>
    <x v="0"/>
    <n v="0"/>
    <x v="29"/>
    <n v="1"/>
  </r>
  <r>
    <x v="0"/>
    <n v="0"/>
    <x v="30"/>
    <n v="1"/>
  </r>
  <r>
    <x v="0"/>
    <n v="0"/>
    <x v="31"/>
    <n v="1"/>
  </r>
  <r>
    <x v="0"/>
    <n v="0"/>
    <x v="32"/>
    <n v="1"/>
  </r>
  <r>
    <x v="0"/>
    <n v="0"/>
    <x v="33"/>
    <n v="1"/>
  </r>
  <r>
    <x v="0"/>
    <n v="0"/>
    <x v="34"/>
    <n v="1"/>
  </r>
  <r>
    <x v="0"/>
    <n v="0"/>
    <x v="35"/>
    <n v="1"/>
  </r>
  <r>
    <x v="0"/>
    <n v="0"/>
    <x v="36"/>
    <n v="1"/>
  </r>
  <r>
    <x v="0"/>
    <n v="0"/>
    <x v="37"/>
    <n v="1"/>
  </r>
  <r>
    <x v="0"/>
    <n v="0"/>
    <x v="38"/>
    <n v="1"/>
  </r>
  <r>
    <x v="0"/>
    <n v="0"/>
    <x v="39"/>
    <n v="1"/>
  </r>
  <r>
    <x v="0"/>
    <n v="0"/>
    <x v="40"/>
    <n v="1"/>
  </r>
  <r>
    <x v="0"/>
    <n v="0"/>
    <x v="41"/>
    <n v="1"/>
  </r>
  <r>
    <x v="0"/>
    <n v="0"/>
    <x v="42"/>
    <n v="1"/>
  </r>
  <r>
    <x v="0"/>
    <n v="0"/>
    <x v="43"/>
    <n v="1"/>
  </r>
  <r>
    <x v="0"/>
    <n v="0"/>
    <x v="44"/>
    <n v="1"/>
  </r>
  <r>
    <x v="0"/>
    <n v="0"/>
    <x v="45"/>
    <n v="1"/>
  </r>
  <r>
    <x v="0"/>
    <n v="0"/>
    <x v="46"/>
    <n v="1"/>
  </r>
  <r>
    <x v="0"/>
    <n v="0"/>
    <x v="47"/>
    <n v="1"/>
  </r>
  <r>
    <x v="0"/>
    <n v="0"/>
    <x v="48"/>
    <n v="1"/>
  </r>
  <r>
    <x v="0"/>
    <n v="0"/>
    <x v="49"/>
    <n v="1"/>
  </r>
  <r>
    <x v="0"/>
    <n v="0"/>
    <x v="50"/>
    <n v="1"/>
  </r>
  <r>
    <x v="0"/>
    <n v="0"/>
    <x v="51"/>
    <n v="1"/>
  </r>
  <r>
    <x v="0"/>
    <n v="0"/>
    <x v="52"/>
    <n v="1"/>
  </r>
  <r>
    <x v="1"/>
    <n v="40"/>
    <x v="0"/>
    <n v="2"/>
  </r>
  <r>
    <x v="1"/>
    <n v="27"/>
    <x v="1"/>
    <n v="2"/>
  </r>
  <r>
    <x v="1"/>
    <n v="21"/>
    <x v="2"/>
    <n v="2"/>
  </r>
  <r>
    <x v="1"/>
    <n v="33"/>
    <x v="3"/>
    <n v="2"/>
  </r>
  <r>
    <x v="1"/>
    <n v="0"/>
    <x v="4"/>
    <n v="2"/>
  </r>
  <r>
    <x v="1"/>
    <n v="0"/>
    <x v="5"/>
    <n v="2"/>
  </r>
  <r>
    <x v="1"/>
    <n v="0"/>
    <x v="6"/>
    <n v="2"/>
  </r>
  <r>
    <x v="1"/>
    <n v="0"/>
    <x v="7"/>
    <n v="2"/>
  </r>
  <r>
    <x v="1"/>
    <n v="0"/>
    <x v="8"/>
    <n v="2"/>
  </r>
  <r>
    <x v="1"/>
    <n v="0"/>
    <x v="9"/>
    <n v="2"/>
  </r>
  <r>
    <x v="1"/>
    <n v="0"/>
    <x v="10"/>
    <n v="2"/>
  </r>
  <r>
    <x v="1"/>
    <n v="0"/>
    <x v="11"/>
    <n v="2"/>
  </r>
  <r>
    <x v="1"/>
    <n v="0"/>
    <x v="12"/>
    <n v="2"/>
  </r>
  <r>
    <x v="1"/>
    <n v="0"/>
    <x v="13"/>
    <n v="2"/>
  </r>
  <r>
    <x v="1"/>
    <n v="0"/>
    <x v="14"/>
    <n v="2"/>
  </r>
  <r>
    <x v="1"/>
    <n v="0"/>
    <x v="15"/>
    <n v="2"/>
  </r>
  <r>
    <x v="1"/>
    <n v="0"/>
    <x v="16"/>
    <n v="2"/>
  </r>
  <r>
    <x v="1"/>
    <n v="0"/>
    <x v="17"/>
    <n v="2"/>
  </r>
  <r>
    <x v="1"/>
    <n v="0"/>
    <x v="18"/>
    <n v="2"/>
  </r>
  <r>
    <x v="1"/>
    <n v="0"/>
    <x v="19"/>
    <n v="2"/>
  </r>
  <r>
    <x v="1"/>
    <n v="0"/>
    <x v="20"/>
    <n v="2"/>
  </r>
  <r>
    <x v="1"/>
    <n v="0"/>
    <x v="21"/>
    <n v="2"/>
  </r>
  <r>
    <x v="1"/>
    <n v="0"/>
    <x v="22"/>
    <n v="2"/>
  </r>
  <r>
    <x v="1"/>
    <n v="0"/>
    <x v="23"/>
    <n v="2"/>
  </r>
  <r>
    <x v="1"/>
    <n v="0"/>
    <x v="24"/>
    <n v="2"/>
  </r>
  <r>
    <x v="1"/>
    <n v="0"/>
    <x v="25"/>
    <n v="2"/>
  </r>
  <r>
    <x v="1"/>
    <n v="0"/>
    <x v="26"/>
    <n v="2"/>
  </r>
  <r>
    <x v="1"/>
    <n v="0"/>
    <x v="27"/>
    <n v="2"/>
  </r>
  <r>
    <x v="1"/>
    <n v="0"/>
    <x v="28"/>
    <n v="2"/>
  </r>
  <r>
    <x v="1"/>
    <n v="0"/>
    <x v="29"/>
    <n v="2"/>
  </r>
  <r>
    <x v="1"/>
    <n v="0"/>
    <x v="30"/>
    <n v="2"/>
  </r>
  <r>
    <x v="1"/>
    <n v="0"/>
    <x v="31"/>
    <n v="2"/>
  </r>
  <r>
    <x v="1"/>
    <n v="0"/>
    <x v="32"/>
    <n v="2"/>
  </r>
  <r>
    <x v="1"/>
    <n v="0"/>
    <x v="33"/>
    <n v="2"/>
  </r>
  <r>
    <x v="1"/>
    <n v="0"/>
    <x v="34"/>
    <n v="2"/>
  </r>
  <r>
    <x v="1"/>
    <n v="0"/>
    <x v="35"/>
    <n v="2"/>
  </r>
  <r>
    <x v="1"/>
    <n v="0"/>
    <x v="36"/>
    <n v="2"/>
  </r>
  <r>
    <x v="1"/>
    <n v="0"/>
    <x v="37"/>
    <n v="2"/>
  </r>
  <r>
    <x v="1"/>
    <n v="0"/>
    <x v="38"/>
    <n v="2"/>
  </r>
  <r>
    <x v="1"/>
    <n v="0"/>
    <x v="39"/>
    <n v="2"/>
  </r>
  <r>
    <x v="1"/>
    <n v="0"/>
    <x v="40"/>
    <n v="2"/>
  </r>
  <r>
    <x v="1"/>
    <n v="0"/>
    <x v="41"/>
    <n v="2"/>
  </r>
  <r>
    <x v="1"/>
    <n v="0"/>
    <x v="42"/>
    <n v="2"/>
  </r>
  <r>
    <x v="1"/>
    <n v="0"/>
    <x v="43"/>
    <n v="2"/>
  </r>
  <r>
    <x v="1"/>
    <n v="0"/>
    <x v="44"/>
    <n v="2"/>
  </r>
  <r>
    <x v="1"/>
    <n v="0"/>
    <x v="45"/>
    <n v="2"/>
  </r>
  <r>
    <x v="1"/>
    <n v="0"/>
    <x v="46"/>
    <n v="2"/>
  </r>
  <r>
    <x v="1"/>
    <n v="0"/>
    <x v="47"/>
    <n v="2"/>
  </r>
  <r>
    <x v="1"/>
    <n v="0"/>
    <x v="48"/>
    <n v="2"/>
  </r>
  <r>
    <x v="1"/>
    <n v="0"/>
    <x v="49"/>
    <n v="2"/>
  </r>
  <r>
    <x v="1"/>
    <n v="0"/>
    <x v="50"/>
    <n v="2"/>
  </r>
  <r>
    <x v="1"/>
    <n v="0"/>
    <x v="51"/>
    <n v="2"/>
  </r>
  <r>
    <x v="1"/>
    <n v="0"/>
    <x v="52"/>
    <n v="2"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  <r>
    <x v="2"/>
    <m/>
    <x v="5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3:H6" firstHeaderRow="1" firstDataRow="1" firstDataCol="1" rowPageCount="1" colPageCount="1"/>
  <pivotFields count="4">
    <pivotField axis="axisRow" showAll="0">
      <items count="4">
        <item x="0"/>
        <item x="1"/>
        <item x="2"/>
        <item t="default"/>
      </items>
    </pivotField>
    <pivotField dataField="1" showAll="0"/>
    <pivotField axis="axisPage" multipleItemSelectionAllowed="1" showAll="0">
      <items count="55">
        <item x="0"/>
        <item h="1" x="1"/>
        <item x="2"/>
        <item h="1" x="3"/>
        <item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t="default"/>
      </items>
    </pivotField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pageFields count="1">
    <pageField fld="2" hier="-1"/>
  </pageFields>
  <dataFields count="1">
    <dataField name="Сумма по полю баллы" fld="1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1"/>
  <sheetViews>
    <sheetView topLeftCell="A28" workbookViewId="0">
      <selection activeCell="H64" sqref="H64"/>
    </sheetView>
  </sheetViews>
  <sheetFormatPr defaultColWidth="9.109375" defaultRowHeight="10.199999999999999" x14ac:dyDescent="0.2"/>
  <cols>
    <col min="1" max="1" width="35.109375" style="2" bestFit="1" customWidth="1"/>
    <col min="2" max="9" width="9.6640625" style="1" customWidth="1"/>
    <col min="10" max="55" width="10.5546875" style="1" customWidth="1"/>
    <col min="56" max="16384" width="9.109375" style="1"/>
  </cols>
  <sheetData>
    <row r="1" spans="1:54" ht="13.8" x14ac:dyDescent="0.3">
      <c r="A1" s="122" t="s">
        <v>22</v>
      </c>
      <c r="B1" s="11"/>
      <c r="C1" s="12">
        <v>2011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4" s="9" customFormat="1" x14ac:dyDescent="0.2">
      <c r="A2" s="122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0">
        <v>32</v>
      </c>
      <c r="AH2" s="10">
        <v>33</v>
      </c>
      <c r="AI2" s="10">
        <v>34</v>
      </c>
      <c r="AJ2" s="10">
        <v>35</v>
      </c>
      <c r="AK2" s="10">
        <v>36</v>
      </c>
      <c r="AL2" s="10">
        <v>37</v>
      </c>
      <c r="AM2" s="10">
        <v>38</v>
      </c>
      <c r="AN2" s="10">
        <v>39</v>
      </c>
      <c r="AO2" s="10">
        <v>40</v>
      </c>
      <c r="AP2" s="10">
        <v>41</v>
      </c>
      <c r="AQ2" s="10">
        <v>42</v>
      </c>
      <c r="AR2" s="10">
        <v>43</v>
      </c>
      <c r="AS2" s="10">
        <v>44</v>
      </c>
      <c r="AT2" s="10">
        <v>45</v>
      </c>
      <c r="AU2" s="10">
        <v>46</v>
      </c>
      <c r="AV2" s="10">
        <v>47</v>
      </c>
      <c r="AW2" s="10">
        <v>48</v>
      </c>
      <c r="AX2" s="10">
        <v>49</v>
      </c>
      <c r="AY2" s="10">
        <v>50</v>
      </c>
      <c r="AZ2" s="10">
        <v>51</v>
      </c>
      <c r="BA2" s="10">
        <v>52</v>
      </c>
      <c r="BB2" s="10">
        <v>53</v>
      </c>
    </row>
    <row r="3" spans="1:54" x14ac:dyDescent="0.2">
      <c r="A3" s="8" t="s">
        <v>20</v>
      </c>
      <c r="B3" s="13">
        <v>123</v>
      </c>
      <c r="C3" s="13">
        <v>654</v>
      </c>
      <c r="D3" s="13">
        <v>876</v>
      </c>
      <c r="E3" s="13">
        <v>654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54" x14ac:dyDescent="0.2">
      <c r="A4" s="7" t="s">
        <v>19</v>
      </c>
      <c r="B4" s="14">
        <v>341</v>
      </c>
      <c r="C4" s="14">
        <v>375</v>
      </c>
      <c r="D4" s="14">
        <v>510</v>
      </c>
      <c r="E4" s="14">
        <v>309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 x14ac:dyDescent="0.2">
      <c r="A5" s="8" t="s">
        <v>18</v>
      </c>
      <c r="B5" s="13">
        <v>843</v>
      </c>
      <c r="C5" s="13">
        <v>409</v>
      </c>
      <c r="D5" s="13">
        <v>179</v>
      </c>
      <c r="E5" s="13">
        <v>437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 x14ac:dyDescent="0.2">
      <c r="A6" s="7" t="s">
        <v>17</v>
      </c>
      <c r="B6" s="14">
        <v>105</v>
      </c>
      <c r="C6" s="14">
        <v>537</v>
      </c>
      <c r="D6" s="14">
        <v>1854</v>
      </c>
      <c r="E6" s="14">
        <v>543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x14ac:dyDescent="0.2">
      <c r="A7" s="4" t="s">
        <v>16</v>
      </c>
      <c r="B7" s="13" t="s">
        <v>23</v>
      </c>
      <c r="C7" s="13" t="s">
        <v>24</v>
      </c>
      <c r="D7" s="13" t="s">
        <v>24</v>
      </c>
      <c r="E7" s="13" t="s">
        <v>23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 x14ac:dyDescent="0.2">
      <c r="A8" s="6" t="s">
        <v>15</v>
      </c>
      <c r="B8" s="14"/>
      <c r="C8" s="14"/>
      <c r="D8" s="14"/>
      <c r="E8" s="1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ht="20.399999999999999" x14ac:dyDescent="0.2">
      <c r="A9" s="4" t="s">
        <v>14</v>
      </c>
      <c r="B9" s="13"/>
      <c r="C9" s="13"/>
      <c r="D9" s="13"/>
      <c r="E9" s="1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x14ac:dyDescent="0.2">
      <c r="A10" s="6" t="s">
        <v>13</v>
      </c>
      <c r="B10" s="14"/>
      <c r="C10" s="14"/>
      <c r="D10" s="14"/>
      <c r="E10" s="1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x14ac:dyDescent="0.2">
      <c r="A11" s="4" t="s">
        <v>12</v>
      </c>
      <c r="B11" s="13" t="s">
        <v>24</v>
      </c>
      <c r="C11" s="13" t="s">
        <v>24</v>
      </c>
      <c r="D11" s="13" t="s">
        <v>23</v>
      </c>
      <c r="E11" s="13" t="s">
        <v>24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x14ac:dyDescent="0.2">
      <c r="A12" s="6" t="s">
        <v>11</v>
      </c>
      <c r="B12" s="14">
        <v>487</v>
      </c>
      <c r="C12" s="14">
        <v>176</v>
      </c>
      <c r="D12" s="14">
        <v>243</v>
      </c>
      <c r="E12" s="14">
        <v>530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x14ac:dyDescent="0.2">
      <c r="A13" s="4" t="s">
        <v>10</v>
      </c>
      <c r="B13" s="13">
        <v>106</v>
      </c>
      <c r="C13" s="13">
        <v>176</v>
      </c>
      <c r="D13" s="13">
        <v>211</v>
      </c>
      <c r="E13" s="13">
        <v>213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x14ac:dyDescent="0.2">
      <c r="A14" s="6" t="s">
        <v>9</v>
      </c>
      <c r="B14" s="14"/>
      <c r="C14" s="14"/>
      <c r="D14" s="14"/>
      <c r="E14" s="1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 x14ac:dyDescent="0.2">
      <c r="A15" s="4" t="s">
        <v>8</v>
      </c>
      <c r="B15" s="13" t="s">
        <v>24</v>
      </c>
      <c r="C15" s="13" t="s">
        <v>23</v>
      </c>
      <c r="D15" s="13" t="s">
        <v>24</v>
      </c>
      <c r="E15" s="13" t="s">
        <v>24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">
      <c r="A16" s="6" t="s">
        <v>7</v>
      </c>
      <c r="B16" s="14" t="s">
        <v>23</v>
      </c>
      <c r="C16" s="14" t="s">
        <v>23</v>
      </c>
      <c r="D16" s="14" t="s">
        <v>23</v>
      </c>
      <c r="E16" s="14" t="s">
        <v>23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 x14ac:dyDescent="0.2">
      <c r="A17" s="4" t="s">
        <v>6</v>
      </c>
      <c r="B17" s="13" t="s">
        <v>24</v>
      </c>
      <c r="C17" s="13" t="s">
        <v>23</v>
      </c>
      <c r="D17" s="13" t="s">
        <v>24</v>
      </c>
      <c r="E17" s="13" t="s">
        <v>23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x14ac:dyDescent="0.2">
      <c r="A18" s="6" t="s">
        <v>5</v>
      </c>
      <c r="B18" s="14" t="s">
        <v>23</v>
      </c>
      <c r="C18" s="14" t="s">
        <v>24</v>
      </c>
      <c r="D18" s="14" t="s">
        <v>24</v>
      </c>
      <c r="E18" s="14" t="s">
        <v>24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x14ac:dyDescent="0.2">
      <c r="A19" s="4" t="s">
        <v>4</v>
      </c>
      <c r="B19" s="13" t="s">
        <v>23</v>
      </c>
      <c r="C19" s="13" t="s">
        <v>24</v>
      </c>
      <c r="D19" s="13" t="s">
        <v>23</v>
      </c>
      <c r="E19" s="13" t="s">
        <v>23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ht="11.25" customHeight="1" x14ac:dyDescent="0.2">
      <c r="A20" s="6" t="s">
        <v>3</v>
      </c>
      <c r="B20" s="14" t="s">
        <v>24</v>
      </c>
      <c r="C20" s="14" t="s">
        <v>23</v>
      </c>
      <c r="D20" s="14" t="s">
        <v>23</v>
      </c>
      <c r="E20" s="14" t="s">
        <v>24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x14ac:dyDescent="0.2">
      <c r="A21" s="4" t="s">
        <v>2</v>
      </c>
      <c r="B21" s="13" t="s">
        <v>24</v>
      </c>
      <c r="C21" s="13" t="s">
        <v>23</v>
      </c>
      <c r="D21" s="13" t="s">
        <v>23</v>
      </c>
      <c r="E21" s="13" t="s">
        <v>24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ht="20.399999999999999" x14ac:dyDescent="0.2">
      <c r="A22" s="6" t="s">
        <v>1</v>
      </c>
      <c r="B22" s="14" t="s">
        <v>23</v>
      </c>
      <c r="C22" s="14" t="s">
        <v>23</v>
      </c>
      <c r="D22" s="14" t="s">
        <v>24</v>
      </c>
      <c r="E22" s="14" t="s">
        <v>23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x14ac:dyDescent="0.2">
      <c r="A23" s="4" t="s">
        <v>0</v>
      </c>
      <c r="B23" s="13" t="s">
        <v>23</v>
      </c>
      <c r="C23" s="13" t="s">
        <v>23</v>
      </c>
      <c r="D23" s="13" t="s">
        <v>23</v>
      </c>
      <c r="E23" s="13" t="s">
        <v>23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 x14ac:dyDescent="0.2">
      <c r="B24" s="15"/>
      <c r="C24" s="15"/>
      <c r="D24" s="15"/>
      <c r="E24" s="15"/>
    </row>
    <row r="25" spans="1:54" ht="13.8" x14ac:dyDescent="0.3">
      <c r="A25" s="122" t="s">
        <v>22</v>
      </c>
      <c r="B25" s="11"/>
      <c r="C25" s="12">
        <v>2012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</row>
    <row r="26" spans="1:54" s="9" customFormat="1" x14ac:dyDescent="0.2">
      <c r="A26" s="122"/>
      <c r="B26" s="10">
        <v>1</v>
      </c>
      <c r="C26" s="10">
        <v>2</v>
      </c>
      <c r="D26" s="10">
        <v>3</v>
      </c>
      <c r="E26" s="10">
        <v>4</v>
      </c>
      <c r="F26" s="10">
        <v>5</v>
      </c>
      <c r="G26" s="10">
        <v>6</v>
      </c>
      <c r="H26" s="10">
        <v>7</v>
      </c>
      <c r="I26" s="10">
        <v>8</v>
      </c>
      <c r="J26" s="10">
        <v>9</v>
      </c>
      <c r="K26" s="10">
        <v>10</v>
      </c>
      <c r="L26" s="10">
        <v>11</v>
      </c>
      <c r="M26" s="10">
        <v>12</v>
      </c>
      <c r="N26" s="10">
        <v>13</v>
      </c>
      <c r="O26" s="10">
        <v>14</v>
      </c>
      <c r="P26" s="10">
        <v>15</v>
      </c>
      <c r="Q26" s="10">
        <v>16</v>
      </c>
      <c r="R26" s="10">
        <v>17</v>
      </c>
      <c r="S26" s="10">
        <v>18</v>
      </c>
      <c r="T26" s="10">
        <v>19</v>
      </c>
      <c r="U26" s="10">
        <v>20</v>
      </c>
      <c r="V26" s="10">
        <v>21</v>
      </c>
      <c r="W26" s="10">
        <v>22</v>
      </c>
      <c r="X26" s="10">
        <v>23</v>
      </c>
      <c r="Y26" s="10">
        <v>24</v>
      </c>
      <c r="Z26" s="10">
        <v>25</v>
      </c>
      <c r="AA26" s="10">
        <v>26</v>
      </c>
      <c r="AB26" s="10">
        <v>27</v>
      </c>
      <c r="AC26" s="10">
        <v>28</v>
      </c>
      <c r="AD26" s="10">
        <v>29</v>
      </c>
      <c r="AE26" s="10">
        <v>30</v>
      </c>
      <c r="AF26" s="10">
        <v>31</v>
      </c>
      <c r="AG26" s="10">
        <v>32</v>
      </c>
      <c r="AH26" s="10">
        <v>33</v>
      </c>
      <c r="AI26" s="10">
        <v>34</v>
      </c>
      <c r="AJ26" s="10">
        <v>35</v>
      </c>
      <c r="AK26" s="10">
        <v>36</v>
      </c>
      <c r="AL26" s="10">
        <v>37</v>
      </c>
      <c r="AM26" s="10">
        <v>38</v>
      </c>
      <c r="AN26" s="10">
        <v>39</v>
      </c>
      <c r="AO26" s="10">
        <v>40</v>
      </c>
      <c r="AP26" s="10">
        <v>41</v>
      </c>
      <c r="AQ26" s="10">
        <v>42</v>
      </c>
      <c r="AR26" s="10">
        <v>43</v>
      </c>
      <c r="AS26" s="10">
        <v>44</v>
      </c>
      <c r="AT26" s="10">
        <v>45</v>
      </c>
      <c r="AU26" s="10">
        <v>46</v>
      </c>
      <c r="AV26" s="10">
        <v>47</v>
      </c>
      <c r="AW26" s="10">
        <v>48</v>
      </c>
      <c r="AX26" s="10">
        <v>49</v>
      </c>
      <c r="AY26" s="10">
        <v>50</v>
      </c>
      <c r="AZ26" s="10">
        <v>51</v>
      </c>
      <c r="BA26" s="10">
        <v>52</v>
      </c>
      <c r="BB26" s="10">
        <v>53</v>
      </c>
    </row>
    <row r="27" spans="1:54" x14ac:dyDescent="0.2">
      <c r="A27" s="8" t="s">
        <v>20</v>
      </c>
      <c r="B27" s="13">
        <v>286</v>
      </c>
      <c r="C27" s="13">
        <v>660</v>
      </c>
      <c r="D27" s="13">
        <v>877</v>
      </c>
      <c r="E27" s="13">
        <v>765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</row>
    <row r="28" spans="1:54" x14ac:dyDescent="0.2">
      <c r="A28" s="7" t="s">
        <v>19</v>
      </c>
      <c r="B28" s="14">
        <v>512</v>
      </c>
      <c r="C28" s="14">
        <v>360</v>
      </c>
      <c r="D28" s="14">
        <v>509</v>
      </c>
      <c r="E28" s="14">
        <v>412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x14ac:dyDescent="0.2">
      <c r="A29" s="8" t="s">
        <v>18</v>
      </c>
      <c r="B29" s="13">
        <v>795</v>
      </c>
      <c r="C29" s="13">
        <v>432</v>
      </c>
      <c r="D29" s="13">
        <v>298</v>
      </c>
      <c r="E29" s="13">
        <v>521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x14ac:dyDescent="0.2">
      <c r="A30" s="7" t="s">
        <v>17</v>
      </c>
      <c r="B30" s="14">
        <v>153</v>
      </c>
      <c r="C30" s="14">
        <v>637</v>
      </c>
      <c r="D30" s="14">
        <v>1000</v>
      </c>
      <c r="E30" s="14">
        <v>632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x14ac:dyDescent="0.2">
      <c r="A31" s="4" t="s">
        <v>16</v>
      </c>
      <c r="B31" s="13" t="s">
        <v>24</v>
      </c>
      <c r="C31" s="13" t="s">
        <v>23</v>
      </c>
      <c r="D31" s="13" t="s">
        <v>23</v>
      </c>
      <c r="E31" s="13" t="s">
        <v>23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54" x14ac:dyDescent="0.2">
      <c r="A32" s="6" t="s">
        <v>15</v>
      </c>
      <c r="B32" s="14"/>
      <c r="C32" s="14"/>
      <c r="D32" s="14"/>
      <c r="E32" s="1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4" ht="20.399999999999999" x14ac:dyDescent="0.2">
      <c r="A33" s="4" t="s">
        <v>14</v>
      </c>
      <c r="B33" s="13"/>
      <c r="C33" s="13"/>
      <c r="D33" s="13"/>
      <c r="E33" s="1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</row>
    <row r="34" spans="1:54" x14ac:dyDescent="0.2">
      <c r="A34" s="6" t="s">
        <v>13</v>
      </c>
      <c r="B34" s="14"/>
      <c r="C34" s="14"/>
      <c r="D34" s="14"/>
      <c r="E34" s="1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 x14ac:dyDescent="0.2">
      <c r="A35" s="4" t="s">
        <v>12</v>
      </c>
      <c r="B35" s="13" t="s">
        <v>24</v>
      </c>
      <c r="C35" s="13" t="s">
        <v>23</v>
      </c>
      <c r="D35" s="13" t="s">
        <v>23</v>
      </c>
      <c r="E35" s="13" t="s">
        <v>23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x14ac:dyDescent="0.2">
      <c r="A36" s="6" t="s">
        <v>11</v>
      </c>
      <c r="B36" s="14">
        <v>341</v>
      </c>
      <c r="C36" s="14">
        <v>109</v>
      </c>
      <c r="D36" s="14">
        <v>538</v>
      </c>
      <c r="E36" s="14">
        <v>648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54" x14ac:dyDescent="0.2">
      <c r="A37" s="4" t="s">
        <v>10</v>
      </c>
      <c r="B37" s="13">
        <v>275</v>
      </c>
      <c r="C37" s="13">
        <v>99</v>
      </c>
      <c r="D37" s="13">
        <v>365</v>
      </c>
      <c r="E37" s="13">
        <v>200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54" x14ac:dyDescent="0.2">
      <c r="A38" s="6" t="s">
        <v>9</v>
      </c>
      <c r="B38" s="14"/>
      <c r="C38" s="14"/>
      <c r="D38" s="14"/>
      <c r="E38" s="1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54" x14ac:dyDescent="0.2">
      <c r="A39" s="4" t="s">
        <v>8</v>
      </c>
      <c r="B39" s="13" t="s">
        <v>23</v>
      </c>
      <c r="C39" s="13" t="s">
        <v>24</v>
      </c>
      <c r="D39" s="13" t="s">
        <v>24</v>
      </c>
      <c r="E39" s="13" t="s">
        <v>23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54" x14ac:dyDescent="0.2">
      <c r="A40" s="6" t="s">
        <v>7</v>
      </c>
      <c r="B40" s="14" t="s">
        <v>24</v>
      </c>
      <c r="C40" s="14" t="s">
        <v>23</v>
      </c>
      <c r="D40" s="14" t="s">
        <v>24</v>
      </c>
      <c r="E40" s="14" t="s">
        <v>23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x14ac:dyDescent="0.2">
      <c r="A41" s="4" t="s">
        <v>6</v>
      </c>
      <c r="B41" s="13" t="s">
        <v>23</v>
      </c>
      <c r="C41" s="13" t="s">
        <v>24</v>
      </c>
      <c r="D41" s="13" t="s">
        <v>23</v>
      </c>
      <c r="E41" s="13" t="s">
        <v>24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1:54" x14ac:dyDescent="0.2">
      <c r="A42" s="6" t="s">
        <v>5</v>
      </c>
      <c r="B42" s="14" t="s">
        <v>23</v>
      </c>
      <c r="C42" s="14" t="s">
        <v>23</v>
      </c>
      <c r="D42" s="14" t="s">
        <v>24</v>
      </c>
      <c r="E42" s="14" t="s">
        <v>24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1:54" x14ac:dyDescent="0.2">
      <c r="A43" s="4" t="s">
        <v>4</v>
      </c>
      <c r="B43" s="13" t="s">
        <v>24</v>
      </c>
      <c r="C43" s="13" t="s">
        <v>23</v>
      </c>
      <c r="D43" s="13" t="s">
        <v>23</v>
      </c>
      <c r="E43" s="13" t="s">
        <v>24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</row>
    <row r="44" spans="1:54" ht="11.25" customHeight="1" x14ac:dyDescent="0.2">
      <c r="A44" s="6" t="s">
        <v>3</v>
      </c>
      <c r="B44" s="14" t="s">
        <v>23</v>
      </c>
      <c r="C44" s="14" t="s">
        <v>24</v>
      </c>
      <c r="D44" s="14" t="s">
        <v>23</v>
      </c>
      <c r="E44" s="14" t="s">
        <v>24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1:54" x14ac:dyDescent="0.2">
      <c r="A45" s="4" t="s">
        <v>2</v>
      </c>
      <c r="B45" s="13" t="s">
        <v>23</v>
      </c>
      <c r="C45" s="13" t="s">
        <v>23</v>
      </c>
      <c r="D45" s="13" t="s">
        <v>24</v>
      </c>
      <c r="E45" s="13" t="s">
        <v>23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54" ht="20.399999999999999" x14ac:dyDescent="0.2">
      <c r="A46" s="6" t="s">
        <v>1</v>
      </c>
      <c r="B46" s="14" t="s">
        <v>24</v>
      </c>
      <c r="C46" s="14" t="s">
        <v>23</v>
      </c>
      <c r="D46" s="14" t="s">
        <v>23</v>
      </c>
      <c r="E46" s="14" t="s">
        <v>23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54" x14ac:dyDescent="0.2">
      <c r="A47" s="4" t="s">
        <v>0</v>
      </c>
      <c r="B47" s="13" t="s">
        <v>24</v>
      </c>
      <c r="C47" s="13" t="s">
        <v>24</v>
      </c>
      <c r="D47" s="13" t="s">
        <v>23</v>
      </c>
      <c r="E47" s="13" t="s">
        <v>23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</row>
    <row r="49" spans="1:54" ht="13.8" x14ac:dyDescent="0.3">
      <c r="A49" s="123" t="s">
        <v>22</v>
      </c>
      <c r="B49" s="29"/>
      <c r="C49" s="30" t="s">
        <v>21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</row>
    <row r="50" spans="1:54" s="9" customFormat="1" x14ac:dyDescent="0.2">
      <c r="A50" s="123"/>
      <c r="B50" s="31">
        <v>1</v>
      </c>
      <c r="C50" s="31">
        <v>2</v>
      </c>
      <c r="D50" s="31">
        <v>3</v>
      </c>
      <c r="E50" s="31">
        <v>4</v>
      </c>
      <c r="F50" s="31">
        <v>5</v>
      </c>
      <c r="G50" s="31">
        <v>6</v>
      </c>
      <c r="H50" s="31">
        <v>7</v>
      </c>
      <c r="I50" s="31">
        <v>8</v>
      </c>
      <c r="J50" s="31">
        <v>9</v>
      </c>
      <c r="K50" s="31">
        <v>10</v>
      </c>
      <c r="L50" s="31">
        <v>11</v>
      </c>
      <c r="M50" s="31">
        <v>12</v>
      </c>
      <c r="N50" s="31">
        <v>13</v>
      </c>
      <c r="O50" s="31">
        <v>14</v>
      </c>
      <c r="P50" s="31">
        <v>15</v>
      </c>
      <c r="Q50" s="31">
        <v>16</v>
      </c>
      <c r="R50" s="31">
        <v>17</v>
      </c>
      <c r="S50" s="31">
        <v>18</v>
      </c>
      <c r="T50" s="31">
        <v>19</v>
      </c>
      <c r="U50" s="31">
        <v>20</v>
      </c>
      <c r="V50" s="31">
        <v>21</v>
      </c>
      <c r="W50" s="31">
        <v>22</v>
      </c>
      <c r="X50" s="31">
        <v>23</v>
      </c>
      <c r="Y50" s="31">
        <v>24</v>
      </c>
      <c r="Z50" s="31">
        <v>25</v>
      </c>
      <c r="AA50" s="31">
        <v>26</v>
      </c>
      <c r="AB50" s="31">
        <v>27</v>
      </c>
      <c r="AC50" s="31">
        <v>28</v>
      </c>
      <c r="AD50" s="31">
        <v>29</v>
      </c>
      <c r="AE50" s="31">
        <v>30</v>
      </c>
      <c r="AF50" s="31">
        <v>31</v>
      </c>
      <c r="AG50" s="31">
        <v>32</v>
      </c>
      <c r="AH50" s="31">
        <v>33</v>
      </c>
      <c r="AI50" s="31">
        <v>34</v>
      </c>
      <c r="AJ50" s="31">
        <v>35</v>
      </c>
      <c r="AK50" s="31">
        <v>36</v>
      </c>
      <c r="AL50" s="31">
        <v>37</v>
      </c>
      <c r="AM50" s="31">
        <v>38</v>
      </c>
      <c r="AN50" s="31">
        <v>39</v>
      </c>
      <c r="AO50" s="31">
        <v>40</v>
      </c>
      <c r="AP50" s="31">
        <v>41</v>
      </c>
      <c r="AQ50" s="31">
        <v>42</v>
      </c>
      <c r="AR50" s="31">
        <v>43</v>
      </c>
      <c r="AS50" s="31">
        <v>44</v>
      </c>
      <c r="AT50" s="31">
        <v>45</v>
      </c>
      <c r="AU50" s="31">
        <v>46</v>
      </c>
      <c r="AV50" s="31">
        <v>47</v>
      </c>
      <c r="AW50" s="31">
        <v>48</v>
      </c>
      <c r="AX50" s="31">
        <v>49</v>
      </c>
      <c r="AY50" s="31">
        <v>50</v>
      </c>
      <c r="AZ50" s="31">
        <v>51</v>
      </c>
      <c r="BA50" s="31">
        <v>52</v>
      </c>
      <c r="BB50" s="31">
        <v>53</v>
      </c>
    </row>
    <row r="51" spans="1:54" x14ac:dyDescent="0.2">
      <c r="A51" s="32" t="s">
        <v>20</v>
      </c>
      <c r="B51" s="33">
        <f t="shared" ref="B51:E54" si="0">B27/B3-100%</f>
        <v>1.3252032520325203</v>
      </c>
      <c r="C51" s="33">
        <f t="shared" si="0"/>
        <v>9.1743119266054496E-3</v>
      </c>
      <c r="D51" s="33">
        <f t="shared" si="0"/>
        <v>1.1415525114155667E-3</v>
      </c>
      <c r="E51" s="33">
        <f t="shared" si="0"/>
        <v>0.16972477064220182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</row>
    <row r="52" spans="1:54" x14ac:dyDescent="0.2">
      <c r="A52" s="35" t="s">
        <v>19</v>
      </c>
      <c r="B52" s="36">
        <f t="shared" si="0"/>
        <v>0.50146627565982405</v>
      </c>
      <c r="C52" s="36">
        <f t="shared" si="0"/>
        <v>-4.0000000000000036E-2</v>
      </c>
      <c r="D52" s="36">
        <f t="shared" si="0"/>
        <v>-1.9607843137254832E-3</v>
      </c>
      <c r="E52" s="36">
        <f t="shared" si="0"/>
        <v>0.33333333333333326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</row>
    <row r="53" spans="1:54" x14ac:dyDescent="0.2">
      <c r="A53" s="32" t="s">
        <v>18</v>
      </c>
      <c r="B53" s="33">
        <f t="shared" si="0"/>
        <v>-5.6939501779359469E-2</v>
      </c>
      <c r="C53" s="33">
        <f t="shared" si="0"/>
        <v>5.623471882640585E-2</v>
      </c>
      <c r="D53" s="33">
        <f t="shared" si="0"/>
        <v>0.66480446927374293</v>
      </c>
      <c r="E53" s="33">
        <f t="shared" si="0"/>
        <v>0.19221967963386732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</row>
    <row r="54" spans="1:54" x14ac:dyDescent="0.2">
      <c r="A54" s="35" t="s">
        <v>17</v>
      </c>
      <c r="B54" s="36">
        <f t="shared" si="0"/>
        <v>0.45714285714285707</v>
      </c>
      <c r="C54" s="36">
        <f t="shared" si="0"/>
        <v>0.18621973929236502</v>
      </c>
      <c r="D54" s="36">
        <f t="shared" si="0"/>
        <v>-0.46062567421790723</v>
      </c>
      <c r="E54" s="36">
        <f t="shared" si="0"/>
        <v>0.16390423572744006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</row>
    <row r="55" spans="1:54" hidden="1" x14ac:dyDescent="0.2">
      <c r="A55" s="38" t="s">
        <v>16</v>
      </c>
      <c r="B55" s="33" t="str">
        <f>B31</f>
        <v>нет</v>
      </c>
      <c r="C55" s="33" t="str">
        <f t="shared" ref="C55:E55" si="1">C31</f>
        <v>да</v>
      </c>
      <c r="D55" s="33" t="str">
        <f t="shared" si="1"/>
        <v>да</v>
      </c>
      <c r="E55" s="33" t="str">
        <f t="shared" si="1"/>
        <v>да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1:54" x14ac:dyDescent="0.2">
      <c r="A56" s="40" t="s">
        <v>15</v>
      </c>
      <c r="B56" s="41">
        <f t="shared" ref="B56:E56" si="2">B32</f>
        <v>0</v>
      </c>
      <c r="C56" s="41">
        <f t="shared" si="2"/>
        <v>0</v>
      </c>
      <c r="D56" s="41">
        <f t="shared" si="2"/>
        <v>0</v>
      </c>
      <c r="E56" s="41">
        <f t="shared" si="2"/>
        <v>0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</row>
    <row r="57" spans="1:54" ht="20.399999999999999" hidden="1" x14ac:dyDescent="0.2">
      <c r="A57" s="38" t="s">
        <v>14</v>
      </c>
      <c r="B57" s="43">
        <f t="shared" ref="B57:E57" si="3">B33</f>
        <v>0</v>
      </c>
      <c r="C57" s="43">
        <f t="shared" si="3"/>
        <v>0</v>
      </c>
      <c r="D57" s="43">
        <f t="shared" si="3"/>
        <v>0</v>
      </c>
      <c r="E57" s="43">
        <f t="shared" si="3"/>
        <v>0</v>
      </c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1:54" hidden="1" x14ac:dyDescent="0.2">
      <c r="A58" s="44" t="s">
        <v>13</v>
      </c>
      <c r="B58" s="43">
        <f t="shared" ref="B58:E58" si="4">B34</f>
        <v>0</v>
      </c>
      <c r="C58" s="43">
        <f t="shared" si="4"/>
        <v>0</v>
      </c>
      <c r="D58" s="43">
        <f t="shared" si="4"/>
        <v>0</v>
      </c>
      <c r="E58" s="43">
        <f t="shared" si="4"/>
        <v>0</v>
      </c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</row>
    <row r="59" spans="1:54" hidden="1" x14ac:dyDescent="0.2">
      <c r="A59" s="38" t="s">
        <v>12</v>
      </c>
      <c r="B59" s="33" t="str">
        <f t="shared" ref="B59:E59" si="5">B35</f>
        <v>нет</v>
      </c>
      <c r="C59" s="33" t="str">
        <f t="shared" si="5"/>
        <v>да</v>
      </c>
      <c r="D59" s="33" t="str">
        <f t="shared" si="5"/>
        <v>да</v>
      </c>
      <c r="E59" s="33" t="str">
        <f t="shared" si="5"/>
        <v>да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</row>
    <row r="60" spans="1:54" x14ac:dyDescent="0.2">
      <c r="A60" s="40" t="s">
        <v>11</v>
      </c>
      <c r="B60" s="36"/>
      <c r="C60" s="36"/>
      <c r="D60" s="36"/>
      <c r="E60" s="36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</row>
    <row r="61" spans="1:54" x14ac:dyDescent="0.2">
      <c r="A61" s="38" t="s">
        <v>10</v>
      </c>
      <c r="B61" s="33"/>
      <c r="C61" s="33"/>
      <c r="D61" s="33"/>
      <c r="E61" s="33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</row>
    <row r="62" spans="1:54" x14ac:dyDescent="0.2">
      <c r="A62" s="40" t="s">
        <v>9</v>
      </c>
      <c r="B62" s="36"/>
      <c r="C62" s="36"/>
      <c r="D62" s="36"/>
      <c r="E62" s="36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</row>
    <row r="63" spans="1:54" s="22" customFormat="1" hidden="1" x14ac:dyDescent="0.2">
      <c r="A63" s="46" t="s">
        <v>8</v>
      </c>
      <c r="B63" s="47" t="str">
        <f>B39</f>
        <v>да</v>
      </c>
      <c r="C63" s="47" t="str">
        <f t="shared" ref="C63:E63" si="6">C39</f>
        <v>нет</v>
      </c>
      <c r="D63" s="47" t="str">
        <f t="shared" si="6"/>
        <v>нет</v>
      </c>
      <c r="E63" s="47" t="str">
        <f t="shared" si="6"/>
        <v>да</v>
      </c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</row>
    <row r="64" spans="1:54" x14ac:dyDescent="0.2">
      <c r="A64" s="40" t="s">
        <v>7</v>
      </c>
      <c r="B64" s="36"/>
      <c r="C64" s="36"/>
      <c r="D64" s="36"/>
      <c r="E64" s="36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</row>
    <row r="65" spans="1:54" x14ac:dyDescent="0.2">
      <c r="A65" s="38" t="s">
        <v>6</v>
      </c>
      <c r="B65" s="33"/>
      <c r="C65" s="33"/>
      <c r="D65" s="33"/>
      <c r="E65" s="33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</row>
    <row r="66" spans="1:54" x14ac:dyDescent="0.2">
      <c r="A66" s="40" t="s">
        <v>5</v>
      </c>
      <c r="B66" s="36"/>
      <c r="C66" s="36"/>
      <c r="D66" s="36"/>
      <c r="E66" s="3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</row>
    <row r="67" spans="1:54" s="22" customFormat="1" hidden="1" x14ac:dyDescent="0.2">
      <c r="A67" s="26" t="s">
        <v>4</v>
      </c>
      <c r="B67" s="27" t="str">
        <f>B43</f>
        <v>нет</v>
      </c>
      <c r="C67" s="27" t="str">
        <f t="shared" ref="C67:E67" si="7">C43</f>
        <v>да</v>
      </c>
      <c r="D67" s="27" t="str">
        <f t="shared" si="7"/>
        <v>да</v>
      </c>
      <c r="E67" s="27" t="str">
        <f t="shared" si="7"/>
        <v>нет</v>
      </c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</row>
    <row r="68" spans="1:54" s="22" customFormat="1" ht="11.25" hidden="1" customHeight="1" x14ac:dyDescent="0.2">
      <c r="A68" s="23" t="s">
        <v>3</v>
      </c>
      <c r="B68" s="24" t="str">
        <f>B44</f>
        <v>да</v>
      </c>
      <c r="C68" s="24" t="str">
        <f t="shared" ref="C68:E68" si="8">C44</f>
        <v>нет</v>
      </c>
      <c r="D68" s="24" t="str">
        <f t="shared" si="8"/>
        <v>да</v>
      </c>
      <c r="E68" s="24" t="str">
        <f t="shared" si="8"/>
        <v>нет</v>
      </c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</row>
    <row r="69" spans="1:54" s="22" customFormat="1" hidden="1" x14ac:dyDescent="0.2">
      <c r="A69" s="20" t="s">
        <v>2</v>
      </c>
      <c r="B69" s="19" t="str">
        <f>B45</f>
        <v>да</v>
      </c>
      <c r="C69" s="19" t="str">
        <f t="shared" ref="C69:E69" si="9">C45</f>
        <v>да</v>
      </c>
      <c r="D69" s="19" t="str">
        <f t="shared" si="9"/>
        <v>нет</v>
      </c>
      <c r="E69" s="19" t="str">
        <f t="shared" si="9"/>
        <v>да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</row>
    <row r="70" spans="1:54" s="22" customFormat="1" ht="20.399999999999999" hidden="1" x14ac:dyDescent="0.2">
      <c r="A70" s="23" t="s">
        <v>1</v>
      </c>
      <c r="B70" s="24" t="str">
        <f>B46</f>
        <v>нет</v>
      </c>
      <c r="C70" s="24" t="str">
        <f t="shared" ref="C70:E70" si="10">C46</f>
        <v>да</v>
      </c>
      <c r="D70" s="24" t="str">
        <f t="shared" si="10"/>
        <v>да</v>
      </c>
      <c r="E70" s="24" t="str">
        <f t="shared" si="10"/>
        <v>да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1:54" s="22" customFormat="1" hidden="1" x14ac:dyDescent="0.2">
      <c r="A71" s="20" t="s">
        <v>0</v>
      </c>
      <c r="B71" s="19" t="str">
        <f>B47</f>
        <v>нет</v>
      </c>
      <c r="C71" s="19" t="str">
        <f t="shared" ref="C71:E71" si="11">C47</f>
        <v>нет</v>
      </c>
      <c r="D71" s="19" t="str">
        <f t="shared" si="11"/>
        <v>да</v>
      </c>
      <c r="E71" s="19" t="str">
        <f t="shared" si="11"/>
        <v>да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</row>
  </sheetData>
  <mergeCells count="3">
    <mergeCell ref="A1:A2"/>
    <mergeCell ref="A25:A26"/>
    <mergeCell ref="A49:A50"/>
  </mergeCells>
  <conditionalFormatting sqref="B53">
    <cfRule type="cellIs" dxfId="40" priority="19" operator="lessThan">
      <formula>1.01</formula>
    </cfRule>
    <cfRule type="cellIs" dxfId="39" priority="20" stopIfTrue="1" operator="greaterThan">
      <formula>1</formula>
    </cfRule>
  </conditionalFormatting>
  <conditionalFormatting sqref="C52">
    <cfRule type="cellIs" dxfId="38" priority="17" operator="greaterThan">
      <formula>0.02</formula>
    </cfRule>
    <cfRule type="cellIs" dxfId="37" priority="18" operator="lessThan">
      <formula>0.02</formula>
    </cfRule>
  </conditionalFormatting>
  <conditionalFormatting sqref="C51">
    <cfRule type="cellIs" dxfId="36" priority="15" operator="lessThan">
      <formula>0.02</formula>
    </cfRule>
    <cfRule type="cellIs" dxfId="35" priority="16" operator="greaterThan">
      <formula>0.02</formula>
    </cfRule>
  </conditionalFormatting>
  <conditionalFormatting sqref="D51">
    <cfRule type="cellIs" dxfId="34" priority="13" operator="lessThan">
      <formula>0.02</formula>
    </cfRule>
    <cfRule type="cellIs" dxfId="33" priority="14" operator="greaterThan">
      <formula>0.02</formula>
    </cfRule>
  </conditionalFormatting>
  <conditionalFormatting sqref="D52">
    <cfRule type="cellIs" dxfId="32" priority="11" operator="lessThan">
      <formula>0.02</formula>
    </cfRule>
    <cfRule type="cellIs" dxfId="31" priority="12" operator="greaterThan">
      <formula>0.02</formula>
    </cfRule>
  </conditionalFormatting>
  <conditionalFormatting sqref="B51">
    <cfRule type="cellIs" dxfId="30" priority="9" operator="lessThan">
      <formula>0.02</formula>
    </cfRule>
    <cfRule type="cellIs" dxfId="29" priority="10" operator="greaterThan">
      <formula>0.02</formula>
    </cfRule>
  </conditionalFormatting>
  <conditionalFormatting sqref="C53:E54">
    <cfRule type="cellIs" dxfId="28" priority="7" operator="lessThan">
      <formula>0.02</formula>
    </cfRule>
    <cfRule type="cellIs" dxfId="27" priority="8" operator="greaterThan">
      <formula>0.02</formula>
    </cfRule>
  </conditionalFormatting>
  <conditionalFormatting sqref="E51:E52">
    <cfRule type="cellIs" dxfId="26" priority="5" operator="lessThan">
      <formula>0.02</formula>
    </cfRule>
    <cfRule type="cellIs" dxfId="25" priority="6" operator="greaterThan">
      <formula>0.02</formula>
    </cfRule>
  </conditionalFormatting>
  <conditionalFormatting sqref="B52">
    <cfRule type="cellIs" dxfId="24" priority="3" operator="lessThan">
      <formula>0.02</formula>
    </cfRule>
    <cfRule type="cellIs" dxfId="23" priority="4" operator="greaterThan">
      <formula>0.02</formula>
    </cfRule>
  </conditionalFormatting>
  <conditionalFormatting sqref="B54">
    <cfRule type="cellIs" dxfId="22" priority="1" operator="lessThan">
      <formula>0.02</formula>
    </cfRule>
    <cfRule type="cellIs" dxfId="21" priority="2" operator="greaterThan">
      <formula>0.02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1"/>
  <sheetViews>
    <sheetView topLeftCell="A13" workbookViewId="0">
      <selection activeCell="D29" sqref="D29"/>
    </sheetView>
  </sheetViews>
  <sheetFormatPr defaultColWidth="9.109375" defaultRowHeight="10.199999999999999" x14ac:dyDescent="0.2"/>
  <cols>
    <col min="1" max="1" width="35.109375" style="2" bestFit="1" customWidth="1"/>
    <col min="2" max="9" width="9.6640625" style="1" customWidth="1"/>
    <col min="10" max="55" width="10.5546875" style="1" customWidth="1"/>
    <col min="56" max="16384" width="9.109375" style="1"/>
  </cols>
  <sheetData>
    <row r="1" spans="1:54" ht="13.8" x14ac:dyDescent="0.3">
      <c r="A1" s="124" t="s">
        <v>22</v>
      </c>
      <c r="B1" s="50"/>
      <c r="C1" s="51">
        <v>2011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</row>
    <row r="2" spans="1:54" s="9" customFormat="1" x14ac:dyDescent="0.2">
      <c r="A2" s="124"/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  <c r="AG2" s="52">
        <v>32</v>
      </c>
      <c r="AH2" s="52">
        <v>33</v>
      </c>
      <c r="AI2" s="52">
        <v>34</v>
      </c>
      <c r="AJ2" s="52">
        <v>35</v>
      </c>
      <c r="AK2" s="52">
        <v>36</v>
      </c>
      <c r="AL2" s="52">
        <v>37</v>
      </c>
      <c r="AM2" s="52">
        <v>38</v>
      </c>
      <c r="AN2" s="52">
        <v>39</v>
      </c>
      <c r="AO2" s="52">
        <v>40</v>
      </c>
      <c r="AP2" s="52">
        <v>41</v>
      </c>
      <c r="AQ2" s="52">
        <v>42</v>
      </c>
      <c r="AR2" s="52">
        <v>43</v>
      </c>
      <c r="AS2" s="52">
        <v>44</v>
      </c>
      <c r="AT2" s="52">
        <v>45</v>
      </c>
      <c r="AU2" s="52">
        <v>46</v>
      </c>
      <c r="AV2" s="52">
        <v>47</v>
      </c>
      <c r="AW2" s="52">
        <v>48</v>
      </c>
      <c r="AX2" s="52">
        <v>49</v>
      </c>
      <c r="AY2" s="52">
        <v>50</v>
      </c>
      <c r="AZ2" s="52">
        <v>51</v>
      </c>
      <c r="BA2" s="52">
        <v>52</v>
      </c>
      <c r="BB2" s="52">
        <v>53</v>
      </c>
    </row>
    <row r="3" spans="1:54" x14ac:dyDescent="0.2">
      <c r="A3" s="53" t="s">
        <v>20</v>
      </c>
      <c r="B3" s="54">
        <v>123</v>
      </c>
      <c r="C3" s="54">
        <v>654</v>
      </c>
      <c r="D3" s="54">
        <v>876</v>
      </c>
      <c r="E3" s="54">
        <v>654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</row>
    <row r="4" spans="1:54" x14ac:dyDescent="0.2">
      <c r="A4" s="56" t="s">
        <v>19</v>
      </c>
      <c r="B4" s="57">
        <v>341</v>
      </c>
      <c r="C4" s="57">
        <v>375</v>
      </c>
      <c r="D4" s="57">
        <v>510</v>
      </c>
      <c r="E4" s="57">
        <v>309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</row>
    <row r="5" spans="1:54" x14ac:dyDescent="0.2">
      <c r="A5" s="53" t="s">
        <v>18</v>
      </c>
      <c r="B5" s="54">
        <v>843</v>
      </c>
      <c r="C5" s="54">
        <v>409</v>
      </c>
      <c r="D5" s="54">
        <v>179</v>
      </c>
      <c r="E5" s="54">
        <v>437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</row>
    <row r="6" spans="1:54" x14ac:dyDescent="0.2">
      <c r="A6" s="56" t="s">
        <v>17</v>
      </c>
      <c r="B6" s="57">
        <v>105</v>
      </c>
      <c r="C6" s="57">
        <v>537</v>
      </c>
      <c r="D6" s="57">
        <v>1854</v>
      </c>
      <c r="E6" s="57">
        <v>543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</row>
    <row r="7" spans="1:54" x14ac:dyDescent="0.2">
      <c r="A7" s="59" t="s">
        <v>16</v>
      </c>
      <c r="B7" s="54" t="s">
        <v>23</v>
      </c>
      <c r="C7" s="54" t="s">
        <v>24</v>
      </c>
      <c r="D7" s="54" t="s">
        <v>24</v>
      </c>
      <c r="E7" s="54" t="s">
        <v>23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</row>
    <row r="8" spans="1:54" x14ac:dyDescent="0.2">
      <c r="A8" s="60" t="s">
        <v>15</v>
      </c>
      <c r="B8" s="57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</row>
    <row r="9" spans="1:54" ht="20.399999999999999" x14ac:dyDescent="0.2">
      <c r="A9" s="59" t="s">
        <v>14</v>
      </c>
      <c r="B9" s="54"/>
      <c r="C9" s="54"/>
      <c r="D9" s="54"/>
      <c r="E9" s="5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</row>
    <row r="10" spans="1:54" x14ac:dyDescent="0.2">
      <c r="A10" s="60" t="s">
        <v>13</v>
      </c>
      <c r="B10" s="57"/>
      <c r="C10" s="57"/>
      <c r="D10" s="57"/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</row>
    <row r="11" spans="1:54" x14ac:dyDescent="0.2">
      <c r="A11" s="59" t="s">
        <v>12</v>
      </c>
      <c r="B11" s="54" t="s">
        <v>24</v>
      </c>
      <c r="C11" s="54" t="s">
        <v>24</v>
      </c>
      <c r="D11" s="54" t="s">
        <v>23</v>
      </c>
      <c r="E11" s="54" t="s">
        <v>24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</row>
    <row r="12" spans="1:54" x14ac:dyDescent="0.2">
      <c r="A12" s="60" t="s">
        <v>11</v>
      </c>
      <c r="B12" s="57">
        <v>487</v>
      </c>
      <c r="C12" s="57">
        <v>176</v>
      </c>
      <c r="D12" s="57">
        <v>243</v>
      </c>
      <c r="E12" s="57">
        <v>530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</row>
    <row r="13" spans="1:54" s="49" customFormat="1" x14ac:dyDescent="0.2">
      <c r="A13" s="59" t="s">
        <v>10</v>
      </c>
      <c r="B13" s="61">
        <v>106</v>
      </c>
      <c r="C13" s="61">
        <v>176</v>
      </c>
      <c r="D13" s="61">
        <v>211</v>
      </c>
      <c r="E13" s="61">
        <v>213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</row>
    <row r="14" spans="1:54" x14ac:dyDescent="0.2">
      <c r="A14" s="60" t="s">
        <v>9</v>
      </c>
      <c r="B14" s="57"/>
      <c r="C14" s="57"/>
      <c r="D14" s="57"/>
      <c r="E14" s="5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</row>
    <row r="15" spans="1:54" x14ac:dyDescent="0.2">
      <c r="A15" s="59" t="s">
        <v>8</v>
      </c>
      <c r="B15" s="54" t="s">
        <v>24</v>
      </c>
      <c r="C15" s="54" t="s">
        <v>23</v>
      </c>
      <c r="D15" s="54" t="s">
        <v>24</v>
      </c>
      <c r="E15" s="54" t="s">
        <v>24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</row>
    <row r="16" spans="1:54" x14ac:dyDescent="0.2">
      <c r="A16" s="60" t="s">
        <v>7</v>
      </c>
      <c r="B16" s="57" t="s">
        <v>23</v>
      </c>
      <c r="C16" s="57" t="s">
        <v>23</v>
      </c>
      <c r="D16" s="57" t="s">
        <v>23</v>
      </c>
      <c r="E16" s="57" t="s">
        <v>23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</row>
    <row r="17" spans="1:54" x14ac:dyDescent="0.2">
      <c r="A17" s="59" t="s">
        <v>6</v>
      </c>
      <c r="B17" s="54" t="s">
        <v>24</v>
      </c>
      <c r="C17" s="54" t="s">
        <v>23</v>
      </c>
      <c r="D17" s="54" t="s">
        <v>24</v>
      </c>
      <c r="E17" s="54" t="s">
        <v>23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</row>
    <row r="18" spans="1:54" x14ac:dyDescent="0.2">
      <c r="A18" s="60" t="s">
        <v>5</v>
      </c>
      <c r="B18" s="57" t="s">
        <v>23</v>
      </c>
      <c r="C18" s="57" t="s">
        <v>24</v>
      </c>
      <c r="D18" s="57" t="s">
        <v>24</v>
      </c>
      <c r="E18" s="57" t="s">
        <v>24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</row>
    <row r="19" spans="1:54" x14ac:dyDescent="0.2">
      <c r="A19" s="59" t="s">
        <v>4</v>
      </c>
      <c r="B19" s="54" t="s">
        <v>23</v>
      </c>
      <c r="C19" s="54" t="s">
        <v>24</v>
      </c>
      <c r="D19" s="54" t="s">
        <v>23</v>
      </c>
      <c r="E19" s="54" t="s">
        <v>23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</row>
    <row r="20" spans="1:54" ht="11.25" customHeight="1" x14ac:dyDescent="0.2">
      <c r="A20" s="60" t="s">
        <v>3</v>
      </c>
      <c r="B20" s="57" t="s">
        <v>24</v>
      </c>
      <c r="C20" s="57" t="s">
        <v>23</v>
      </c>
      <c r="D20" s="57" t="s">
        <v>23</v>
      </c>
      <c r="E20" s="57" t="s">
        <v>24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</row>
    <row r="21" spans="1:54" x14ac:dyDescent="0.2">
      <c r="A21" s="59" t="s">
        <v>2</v>
      </c>
      <c r="B21" s="54" t="s">
        <v>24</v>
      </c>
      <c r="C21" s="54" t="s">
        <v>23</v>
      </c>
      <c r="D21" s="54" t="s">
        <v>23</v>
      </c>
      <c r="E21" s="54" t="s">
        <v>24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</row>
    <row r="22" spans="1:54" ht="20.399999999999999" x14ac:dyDescent="0.2">
      <c r="A22" s="60" t="s">
        <v>1</v>
      </c>
      <c r="B22" s="57" t="s">
        <v>23</v>
      </c>
      <c r="C22" s="57" t="s">
        <v>23</v>
      </c>
      <c r="D22" s="57" t="s">
        <v>24</v>
      </c>
      <c r="E22" s="57" t="s">
        <v>23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</row>
    <row r="23" spans="1:54" x14ac:dyDescent="0.2">
      <c r="A23" s="59" t="s">
        <v>0</v>
      </c>
      <c r="B23" s="54" t="s">
        <v>23</v>
      </c>
      <c r="C23" s="54" t="s">
        <v>23</v>
      </c>
      <c r="D23" s="54" t="s">
        <v>23</v>
      </c>
      <c r="E23" s="54" t="s">
        <v>23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</row>
    <row r="24" spans="1:54" x14ac:dyDescent="0.2">
      <c r="B24" s="15"/>
      <c r="C24" s="15"/>
      <c r="D24" s="15"/>
      <c r="E24" s="15"/>
    </row>
    <row r="25" spans="1:54" s="93" customFormat="1" ht="13.8" x14ac:dyDescent="0.3">
      <c r="A25" s="124" t="s">
        <v>22</v>
      </c>
      <c r="B25" s="92"/>
      <c r="C25" s="51">
        <v>2012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</row>
    <row r="26" spans="1:54" s="9" customFormat="1" x14ac:dyDescent="0.2">
      <c r="A26" s="124"/>
      <c r="B26" s="52">
        <v>1</v>
      </c>
      <c r="C26" s="52">
        <v>2</v>
      </c>
      <c r="D26" s="52">
        <v>3</v>
      </c>
      <c r="E26" s="52">
        <v>4</v>
      </c>
      <c r="F26" s="52">
        <v>5</v>
      </c>
      <c r="G26" s="52">
        <v>6</v>
      </c>
      <c r="H26" s="52">
        <v>7</v>
      </c>
      <c r="I26" s="52">
        <v>8</v>
      </c>
      <c r="J26" s="52">
        <v>9</v>
      </c>
      <c r="K26" s="52">
        <v>10</v>
      </c>
      <c r="L26" s="52">
        <v>11</v>
      </c>
      <c r="M26" s="52">
        <v>12</v>
      </c>
      <c r="N26" s="52">
        <v>13</v>
      </c>
      <c r="O26" s="52">
        <v>14</v>
      </c>
      <c r="P26" s="52">
        <v>15</v>
      </c>
      <c r="Q26" s="52">
        <v>16</v>
      </c>
      <c r="R26" s="52">
        <v>17</v>
      </c>
      <c r="S26" s="52">
        <v>18</v>
      </c>
      <c r="T26" s="52">
        <v>19</v>
      </c>
      <c r="U26" s="52">
        <v>20</v>
      </c>
      <c r="V26" s="52">
        <v>21</v>
      </c>
      <c r="W26" s="52">
        <v>22</v>
      </c>
      <c r="X26" s="52">
        <v>23</v>
      </c>
      <c r="Y26" s="52">
        <v>24</v>
      </c>
      <c r="Z26" s="52">
        <v>25</v>
      </c>
      <c r="AA26" s="52">
        <v>26</v>
      </c>
      <c r="AB26" s="52">
        <v>27</v>
      </c>
      <c r="AC26" s="52">
        <v>28</v>
      </c>
      <c r="AD26" s="52">
        <v>29</v>
      </c>
      <c r="AE26" s="52">
        <v>30</v>
      </c>
      <c r="AF26" s="52">
        <v>31</v>
      </c>
      <c r="AG26" s="52">
        <v>32</v>
      </c>
      <c r="AH26" s="52">
        <v>33</v>
      </c>
      <c r="AI26" s="52">
        <v>34</v>
      </c>
      <c r="AJ26" s="52">
        <v>35</v>
      </c>
      <c r="AK26" s="52">
        <v>36</v>
      </c>
      <c r="AL26" s="52">
        <v>37</v>
      </c>
      <c r="AM26" s="52">
        <v>38</v>
      </c>
      <c r="AN26" s="52">
        <v>39</v>
      </c>
      <c r="AO26" s="52">
        <v>40</v>
      </c>
      <c r="AP26" s="52">
        <v>41</v>
      </c>
      <c r="AQ26" s="52">
        <v>42</v>
      </c>
      <c r="AR26" s="52">
        <v>43</v>
      </c>
      <c r="AS26" s="52">
        <v>44</v>
      </c>
      <c r="AT26" s="52">
        <v>45</v>
      </c>
      <c r="AU26" s="52">
        <v>46</v>
      </c>
      <c r="AV26" s="52">
        <v>47</v>
      </c>
      <c r="AW26" s="52">
        <v>48</v>
      </c>
      <c r="AX26" s="52">
        <v>49</v>
      </c>
      <c r="AY26" s="52">
        <v>50</v>
      </c>
      <c r="AZ26" s="52">
        <v>51</v>
      </c>
      <c r="BA26" s="52">
        <v>52</v>
      </c>
      <c r="BB26" s="52">
        <v>53</v>
      </c>
    </row>
    <row r="27" spans="1:54" s="49" customFormat="1" x14ac:dyDescent="0.2">
      <c r="A27" s="53" t="s">
        <v>20</v>
      </c>
      <c r="B27" s="61">
        <v>164</v>
      </c>
      <c r="C27" s="61">
        <v>660</v>
      </c>
      <c r="D27" s="61">
        <v>953</v>
      </c>
      <c r="E27" s="61">
        <v>765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</row>
    <row r="28" spans="1:54" x14ac:dyDescent="0.2">
      <c r="A28" s="56" t="s">
        <v>19</v>
      </c>
      <c r="B28" s="57">
        <v>512</v>
      </c>
      <c r="C28" s="57">
        <v>680</v>
      </c>
      <c r="D28" s="57">
        <v>681</v>
      </c>
      <c r="E28" s="57">
        <v>369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</row>
    <row r="29" spans="1:54" s="49" customFormat="1" x14ac:dyDescent="0.2">
      <c r="A29" s="53" t="s">
        <v>18</v>
      </c>
      <c r="B29" s="61">
        <v>795</v>
      </c>
      <c r="C29" s="61">
        <v>432</v>
      </c>
      <c r="D29" s="61">
        <v>298</v>
      </c>
      <c r="E29" s="61">
        <v>521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</row>
    <row r="30" spans="1:54" x14ac:dyDescent="0.2">
      <c r="A30" s="56" t="s">
        <v>17</v>
      </c>
      <c r="B30" s="57">
        <v>153</v>
      </c>
      <c r="C30" s="57">
        <v>637</v>
      </c>
      <c r="D30" s="57">
        <v>1700</v>
      </c>
      <c r="E30" s="57">
        <v>632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</row>
    <row r="31" spans="1:54" s="49" customFormat="1" x14ac:dyDescent="0.2">
      <c r="A31" s="59" t="s">
        <v>16</v>
      </c>
      <c r="B31" s="61" t="s">
        <v>24</v>
      </c>
      <c r="C31" s="61" t="s">
        <v>23</v>
      </c>
      <c r="D31" s="61" t="s">
        <v>23</v>
      </c>
      <c r="E31" s="61" t="s">
        <v>23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</row>
    <row r="32" spans="1:54" x14ac:dyDescent="0.2">
      <c r="A32" s="60" t="s">
        <v>15</v>
      </c>
      <c r="B32" s="57"/>
      <c r="C32" s="57"/>
      <c r="D32" s="57"/>
      <c r="E32" s="5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</row>
    <row r="33" spans="1:54" s="49" customFormat="1" ht="20.399999999999999" x14ac:dyDescent="0.2">
      <c r="A33" s="59" t="s">
        <v>14</v>
      </c>
      <c r="B33" s="61"/>
      <c r="C33" s="61"/>
      <c r="D33" s="61"/>
      <c r="E33" s="61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</row>
    <row r="34" spans="1:54" x14ac:dyDescent="0.2">
      <c r="A34" s="60" t="s">
        <v>13</v>
      </c>
      <c r="B34" s="57"/>
      <c r="C34" s="57"/>
      <c r="D34" s="57"/>
      <c r="E34" s="5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</row>
    <row r="35" spans="1:54" s="49" customFormat="1" x14ac:dyDescent="0.2">
      <c r="A35" s="59" t="s">
        <v>12</v>
      </c>
      <c r="B35" s="61" t="s">
        <v>24</v>
      </c>
      <c r="C35" s="61" t="s">
        <v>24</v>
      </c>
      <c r="D35" s="61" t="s">
        <v>23</v>
      </c>
      <c r="E35" s="61" t="s">
        <v>24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</row>
    <row r="36" spans="1:54" x14ac:dyDescent="0.2">
      <c r="A36" s="60" t="s">
        <v>11</v>
      </c>
      <c r="B36" s="57">
        <v>341</v>
      </c>
      <c r="C36" s="57">
        <v>109</v>
      </c>
      <c r="D36" s="57">
        <v>538</v>
      </c>
      <c r="E36" s="57">
        <v>648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</row>
    <row r="37" spans="1:54" s="49" customFormat="1" x14ac:dyDescent="0.2">
      <c r="A37" s="59" t="s">
        <v>10</v>
      </c>
      <c r="B37" s="61">
        <v>275</v>
      </c>
      <c r="C37" s="61">
        <v>99</v>
      </c>
      <c r="D37" s="61">
        <v>365</v>
      </c>
      <c r="E37" s="61">
        <v>200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</row>
    <row r="38" spans="1:54" x14ac:dyDescent="0.2">
      <c r="A38" s="60" t="s">
        <v>9</v>
      </c>
      <c r="B38" s="57"/>
      <c r="C38" s="57"/>
      <c r="D38" s="57"/>
      <c r="E38" s="57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</row>
    <row r="39" spans="1:54" s="49" customFormat="1" x14ac:dyDescent="0.2">
      <c r="A39" s="59" t="s">
        <v>8</v>
      </c>
      <c r="B39" s="61" t="s">
        <v>23</v>
      </c>
      <c r="C39" s="61" t="s">
        <v>23</v>
      </c>
      <c r="D39" s="61" t="s">
        <v>24</v>
      </c>
      <c r="E39" s="61" t="s">
        <v>23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</row>
    <row r="40" spans="1:54" x14ac:dyDescent="0.2">
      <c r="A40" s="60" t="s">
        <v>7</v>
      </c>
      <c r="B40" s="57" t="s">
        <v>24</v>
      </c>
      <c r="C40" s="57" t="s">
        <v>23</v>
      </c>
      <c r="D40" s="57" t="s">
        <v>24</v>
      </c>
      <c r="E40" s="57" t="s">
        <v>24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</row>
    <row r="41" spans="1:54" s="49" customFormat="1" x14ac:dyDescent="0.2">
      <c r="A41" s="59" t="s">
        <v>6</v>
      </c>
      <c r="B41" s="61" t="s">
        <v>23</v>
      </c>
      <c r="C41" s="61" t="s">
        <v>24</v>
      </c>
      <c r="D41" s="61" t="s">
        <v>23</v>
      </c>
      <c r="E41" s="61" t="s">
        <v>24</v>
      </c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</row>
    <row r="42" spans="1:54" x14ac:dyDescent="0.2">
      <c r="A42" s="60" t="s">
        <v>5</v>
      </c>
      <c r="B42" s="57" t="s">
        <v>23</v>
      </c>
      <c r="C42" s="57" t="s">
        <v>23</v>
      </c>
      <c r="D42" s="57" t="s">
        <v>24</v>
      </c>
      <c r="E42" s="57" t="s">
        <v>24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</row>
    <row r="43" spans="1:54" s="49" customFormat="1" x14ac:dyDescent="0.2">
      <c r="A43" s="59" t="s">
        <v>4</v>
      </c>
      <c r="B43" s="61" t="s">
        <v>23</v>
      </c>
      <c r="C43" s="61" t="s">
        <v>23</v>
      </c>
      <c r="D43" s="61" t="s">
        <v>23</v>
      </c>
      <c r="E43" s="61" t="s">
        <v>24</v>
      </c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</row>
    <row r="44" spans="1:54" ht="11.25" customHeight="1" x14ac:dyDescent="0.2">
      <c r="A44" s="60" t="s">
        <v>3</v>
      </c>
      <c r="B44" s="57" t="s">
        <v>24</v>
      </c>
      <c r="C44" s="57" t="s">
        <v>24</v>
      </c>
      <c r="D44" s="57" t="s">
        <v>23</v>
      </c>
      <c r="E44" s="57" t="s">
        <v>24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</row>
    <row r="45" spans="1:54" s="49" customFormat="1" x14ac:dyDescent="0.2">
      <c r="A45" s="59" t="s">
        <v>2</v>
      </c>
      <c r="B45" s="61" t="s">
        <v>23</v>
      </c>
      <c r="C45" s="61" t="s">
        <v>24</v>
      </c>
      <c r="D45" s="61" t="s">
        <v>24</v>
      </c>
      <c r="E45" s="61" t="s">
        <v>23</v>
      </c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</row>
    <row r="46" spans="1:54" ht="20.399999999999999" x14ac:dyDescent="0.2">
      <c r="A46" s="60" t="s">
        <v>1</v>
      </c>
      <c r="B46" s="57" t="s">
        <v>24</v>
      </c>
      <c r="C46" s="57" t="s">
        <v>23</v>
      </c>
      <c r="D46" s="57" t="s">
        <v>24</v>
      </c>
      <c r="E46" s="57" t="s">
        <v>23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</row>
    <row r="47" spans="1:54" s="49" customFormat="1" x14ac:dyDescent="0.2">
      <c r="A47" s="59" t="s">
        <v>0</v>
      </c>
      <c r="B47" s="61" t="s">
        <v>23</v>
      </c>
      <c r="C47" s="61" t="s">
        <v>24</v>
      </c>
      <c r="D47" s="61" t="s">
        <v>23</v>
      </c>
      <c r="E47" s="61" t="s">
        <v>23</v>
      </c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</row>
    <row r="49" spans="1:54" ht="13.8" x14ac:dyDescent="0.3">
      <c r="A49" s="125" t="s">
        <v>22</v>
      </c>
      <c r="B49" s="73"/>
      <c r="C49" s="74" t="s">
        <v>21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</row>
    <row r="50" spans="1:54" s="9" customFormat="1" x14ac:dyDescent="0.2">
      <c r="A50" s="125"/>
      <c r="B50" s="64">
        <v>1</v>
      </c>
      <c r="C50" s="64">
        <v>2</v>
      </c>
      <c r="D50" s="64">
        <v>3</v>
      </c>
      <c r="E50" s="64">
        <v>4</v>
      </c>
      <c r="F50" s="64">
        <v>5</v>
      </c>
      <c r="G50" s="64">
        <v>6</v>
      </c>
      <c r="H50" s="64">
        <v>7</v>
      </c>
      <c r="I50" s="64">
        <v>8</v>
      </c>
      <c r="J50" s="64">
        <v>9</v>
      </c>
      <c r="K50" s="64">
        <v>10</v>
      </c>
      <c r="L50" s="64">
        <v>11</v>
      </c>
      <c r="M50" s="64">
        <v>12</v>
      </c>
      <c r="N50" s="64">
        <v>13</v>
      </c>
      <c r="O50" s="64">
        <v>14</v>
      </c>
      <c r="P50" s="64">
        <v>15</v>
      </c>
      <c r="Q50" s="64">
        <v>16</v>
      </c>
      <c r="R50" s="64">
        <v>17</v>
      </c>
      <c r="S50" s="64">
        <v>18</v>
      </c>
      <c r="T50" s="64">
        <v>19</v>
      </c>
      <c r="U50" s="64">
        <v>20</v>
      </c>
      <c r="V50" s="64">
        <v>21</v>
      </c>
      <c r="W50" s="64">
        <v>22</v>
      </c>
      <c r="X50" s="64">
        <v>23</v>
      </c>
      <c r="Y50" s="64">
        <v>24</v>
      </c>
      <c r="Z50" s="64">
        <v>25</v>
      </c>
      <c r="AA50" s="64">
        <v>26</v>
      </c>
      <c r="AB50" s="64">
        <v>27</v>
      </c>
      <c r="AC50" s="64">
        <v>28</v>
      </c>
      <c r="AD50" s="64">
        <v>29</v>
      </c>
      <c r="AE50" s="64">
        <v>30</v>
      </c>
      <c r="AF50" s="64">
        <v>31</v>
      </c>
      <c r="AG50" s="64">
        <v>32</v>
      </c>
      <c r="AH50" s="64">
        <v>33</v>
      </c>
      <c r="AI50" s="64">
        <v>34</v>
      </c>
      <c r="AJ50" s="64">
        <v>35</v>
      </c>
      <c r="AK50" s="64">
        <v>36</v>
      </c>
      <c r="AL50" s="64">
        <v>37</v>
      </c>
      <c r="AM50" s="64">
        <v>38</v>
      </c>
      <c r="AN50" s="64">
        <v>39</v>
      </c>
      <c r="AO50" s="64">
        <v>40</v>
      </c>
      <c r="AP50" s="64">
        <v>41</v>
      </c>
      <c r="AQ50" s="64">
        <v>42</v>
      </c>
      <c r="AR50" s="64">
        <v>43</v>
      </c>
      <c r="AS50" s="64">
        <v>44</v>
      </c>
      <c r="AT50" s="64">
        <v>45</v>
      </c>
      <c r="AU50" s="64">
        <v>46</v>
      </c>
      <c r="AV50" s="64">
        <v>47</v>
      </c>
      <c r="AW50" s="64">
        <v>48</v>
      </c>
      <c r="AX50" s="64">
        <v>49</v>
      </c>
      <c r="AY50" s="64">
        <v>50</v>
      </c>
      <c r="AZ50" s="64">
        <v>51</v>
      </c>
      <c r="BA50" s="64">
        <v>52</v>
      </c>
      <c r="BB50" s="64">
        <v>53</v>
      </c>
    </row>
    <row r="51" spans="1:54" s="49" customFormat="1" x14ac:dyDescent="0.2">
      <c r="A51" s="32" t="s">
        <v>20</v>
      </c>
      <c r="B51" s="75">
        <f t="shared" ref="B51:E54" si="0">B27/B3-100%</f>
        <v>0.33333333333333326</v>
      </c>
      <c r="C51" s="75">
        <f t="shared" si="0"/>
        <v>9.1743119266054496E-3</v>
      </c>
      <c r="D51" s="75">
        <f t="shared" si="0"/>
        <v>8.7899543378995526E-2</v>
      </c>
      <c r="E51" s="75">
        <f t="shared" si="0"/>
        <v>0.16972477064220182</v>
      </c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</row>
    <row r="52" spans="1:54" x14ac:dyDescent="0.2">
      <c r="A52" s="65" t="s">
        <v>19</v>
      </c>
      <c r="B52" s="66">
        <f t="shared" si="0"/>
        <v>0.50146627565982405</v>
      </c>
      <c r="C52" s="66">
        <f t="shared" si="0"/>
        <v>0.81333333333333324</v>
      </c>
      <c r="D52" s="66">
        <f t="shared" si="0"/>
        <v>0.33529411764705874</v>
      </c>
      <c r="E52" s="66">
        <f t="shared" si="0"/>
        <v>0.19417475728155331</v>
      </c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</row>
    <row r="53" spans="1:54" s="49" customFormat="1" x14ac:dyDescent="0.2">
      <c r="A53" s="32" t="s">
        <v>18</v>
      </c>
      <c r="B53" s="75">
        <f t="shared" si="0"/>
        <v>-5.6939501779359469E-2</v>
      </c>
      <c r="C53" s="75">
        <f t="shared" si="0"/>
        <v>5.623471882640585E-2</v>
      </c>
      <c r="D53" s="75">
        <f t="shared" si="0"/>
        <v>0.66480446927374293</v>
      </c>
      <c r="E53" s="75">
        <f t="shared" si="0"/>
        <v>0.19221967963386732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</row>
    <row r="54" spans="1:54" x14ac:dyDescent="0.2">
      <c r="A54" s="65" t="s">
        <v>17</v>
      </c>
      <c r="B54" s="66">
        <f t="shared" si="0"/>
        <v>0.45714285714285707</v>
      </c>
      <c r="C54" s="66">
        <f t="shared" si="0"/>
        <v>0.18621973929236502</v>
      </c>
      <c r="D54" s="66">
        <f t="shared" si="0"/>
        <v>-8.3063646170442262E-2</v>
      </c>
      <c r="E54" s="66">
        <f t="shared" si="0"/>
        <v>0.16390423572744006</v>
      </c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</row>
    <row r="55" spans="1:54" hidden="1" x14ac:dyDescent="0.2">
      <c r="A55" s="68" t="s">
        <v>16</v>
      </c>
      <c r="B55" s="66" t="str">
        <f>B31</f>
        <v>нет</v>
      </c>
      <c r="C55" s="66" t="str">
        <f t="shared" ref="C55:E55" si="1">C31</f>
        <v>да</v>
      </c>
      <c r="D55" s="66" t="str">
        <f t="shared" si="1"/>
        <v>да</v>
      </c>
      <c r="E55" s="66" t="str">
        <f t="shared" si="1"/>
        <v>да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</row>
    <row r="56" spans="1:54" s="49" customFormat="1" x14ac:dyDescent="0.2">
      <c r="A56" s="38" t="s">
        <v>15</v>
      </c>
      <c r="B56" s="77">
        <f t="shared" ref="B56:E59" si="2">B32</f>
        <v>0</v>
      </c>
      <c r="C56" s="77">
        <f t="shared" si="2"/>
        <v>0</v>
      </c>
      <c r="D56" s="77">
        <f t="shared" si="2"/>
        <v>0</v>
      </c>
      <c r="E56" s="77">
        <f t="shared" si="2"/>
        <v>0</v>
      </c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</row>
    <row r="57" spans="1:54" ht="20.399999999999999" hidden="1" x14ac:dyDescent="0.2">
      <c r="A57" s="68" t="s">
        <v>14</v>
      </c>
      <c r="B57" s="69">
        <f t="shared" si="2"/>
        <v>0</v>
      </c>
      <c r="C57" s="69">
        <f t="shared" si="2"/>
        <v>0</v>
      </c>
      <c r="D57" s="69">
        <f t="shared" si="2"/>
        <v>0</v>
      </c>
      <c r="E57" s="69">
        <f t="shared" si="2"/>
        <v>0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</row>
    <row r="58" spans="1:54" hidden="1" x14ac:dyDescent="0.2">
      <c r="A58" s="68" t="s">
        <v>13</v>
      </c>
      <c r="B58" s="69">
        <f t="shared" si="2"/>
        <v>0</v>
      </c>
      <c r="C58" s="69">
        <f t="shared" si="2"/>
        <v>0</v>
      </c>
      <c r="D58" s="69">
        <f t="shared" si="2"/>
        <v>0</v>
      </c>
      <c r="E58" s="69">
        <f t="shared" si="2"/>
        <v>0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</row>
    <row r="59" spans="1:54" hidden="1" x14ac:dyDescent="0.2">
      <c r="A59" s="68" t="s">
        <v>12</v>
      </c>
      <c r="B59" s="66" t="str">
        <f t="shared" si="2"/>
        <v>нет</v>
      </c>
      <c r="C59" s="66" t="str">
        <f t="shared" si="2"/>
        <v>нет</v>
      </c>
      <c r="D59" s="66" t="str">
        <f t="shared" si="2"/>
        <v>да</v>
      </c>
      <c r="E59" s="66" t="str">
        <f t="shared" si="2"/>
        <v>нет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</row>
    <row r="60" spans="1:54" x14ac:dyDescent="0.2">
      <c r="A60" s="68" t="s">
        <v>11</v>
      </c>
      <c r="B60" s="66"/>
      <c r="C60" s="66"/>
      <c r="D60" s="66"/>
      <c r="E60" s="66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</row>
    <row r="61" spans="1:54" s="49" customFormat="1" x14ac:dyDescent="0.2">
      <c r="A61" s="38" t="s">
        <v>10</v>
      </c>
      <c r="B61" s="75"/>
      <c r="C61" s="75"/>
      <c r="D61" s="75"/>
      <c r="E61" s="75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</row>
    <row r="62" spans="1:54" x14ac:dyDescent="0.2">
      <c r="A62" s="68" t="s">
        <v>9</v>
      </c>
      <c r="B62" s="66"/>
      <c r="C62" s="66"/>
      <c r="D62" s="66"/>
      <c r="E62" s="66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</row>
    <row r="63" spans="1:54" s="22" customFormat="1" hidden="1" x14ac:dyDescent="0.2">
      <c r="A63" s="70" t="s">
        <v>8</v>
      </c>
      <c r="B63" s="71" t="str">
        <f>B39</f>
        <v>да</v>
      </c>
      <c r="C63" s="71" t="str">
        <f t="shared" ref="C63:E63" si="3">C39</f>
        <v>да</v>
      </c>
      <c r="D63" s="71" t="str">
        <f t="shared" si="3"/>
        <v>нет</v>
      </c>
      <c r="E63" s="71" t="str">
        <f t="shared" si="3"/>
        <v>да</v>
      </c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</row>
    <row r="64" spans="1:54" s="49" customFormat="1" x14ac:dyDescent="0.2">
      <c r="A64" s="38" t="s">
        <v>7</v>
      </c>
      <c r="B64" s="75"/>
      <c r="C64" s="75"/>
      <c r="D64" s="75"/>
      <c r="E64" s="75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</row>
    <row r="65" spans="1:54" x14ac:dyDescent="0.2">
      <c r="A65" s="68" t="s">
        <v>6</v>
      </c>
      <c r="B65" s="66"/>
      <c r="C65" s="66"/>
      <c r="D65" s="66"/>
      <c r="E65" s="66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</row>
    <row r="66" spans="1:54" s="49" customFormat="1" x14ac:dyDescent="0.2">
      <c r="A66" s="38" t="s">
        <v>5</v>
      </c>
      <c r="B66" s="75"/>
      <c r="C66" s="75"/>
      <c r="D66" s="75"/>
      <c r="E66" s="75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</row>
    <row r="67" spans="1:54" s="22" customFormat="1" hidden="1" x14ac:dyDescent="0.2">
      <c r="A67" s="26" t="s">
        <v>4</v>
      </c>
      <c r="B67" s="27" t="str">
        <f>B43</f>
        <v>да</v>
      </c>
      <c r="C67" s="27" t="str">
        <f t="shared" ref="C67:E71" si="4">C43</f>
        <v>да</v>
      </c>
      <c r="D67" s="27" t="str">
        <f t="shared" si="4"/>
        <v>да</v>
      </c>
      <c r="E67" s="27" t="str">
        <f t="shared" si="4"/>
        <v>нет</v>
      </c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</row>
    <row r="68" spans="1:54" s="22" customFormat="1" ht="11.25" hidden="1" customHeight="1" x14ac:dyDescent="0.2">
      <c r="A68" s="23" t="s">
        <v>3</v>
      </c>
      <c r="B68" s="24" t="str">
        <f>B44</f>
        <v>нет</v>
      </c>
      <c r="C68" s="24" t="str">
        <f t="shared" si="4"/>
        <v>нет</v>
      </c>
      <c r="D68" s="24" t="str">
        <f t="shared" si="4"/>
        <v>да</v>
      </c>
      <c r="E68" s="24" t="str">
        <f t="shared" si="4"/>
        <v>нет</v>
      </c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</row>
    <row r="69" spans="1:54" s="22" customFormat="1" hidden="1" x14ac:dyDescent="0.2">
      <c r="A69" s="20" t="s">
        <v>2</v>
      </c>
      <c r="B69" s="19" t="str">
        <f>B45</f>
        <v>да</v>
      </c>
      <c r="C69" s="19" t="str">
        <f t="shared" si="4"/>
        <v>нет</v>
      </c>
      <c r="D69" s="19" t="str">
        <f t="shared" si="4"/>
        <v>нет</v>
      </c>
      <c r="E69" s="19" t="str">
        <f t="shared" si="4"/>
        <v>да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</row>
    <row r="70" spans="1:54" s="22" customFormat="1" ht="20.399999999999999" hidden="1" x14ac:dyDescent="0.2">
      <c r="A70" s="23" t="s">
        <v>1</v>
      </c>
      <c r="B70" s="24" t="str">
        <f>B46</f>
        <v>нет</v>
      </c>
      <c r="C70" s="24" t="str">
        <f t="shared" si="4"/>
        <v>да</v>
      </c>
      <c r="D70" s="24" t="str">
        <f t="shared" si="4"/>
        <v>нет</v>
      </c>
      <c r="E70" s="24" t="str">
        <f t="shared" si="4"/>
        <v>да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1:54" s="22" customFormat="1" hidden="1" x14ac:dyDescent="0.2">
      <c r="A71" s="20" t="s">
        <v>0</v>
      </c>
      <c r="B71" s="19" t="str">
        <f>B47</f>
        <v>да</v>
      </c>
      <c r="C71" s="19" t="str">
        <f t="shared" si="4"/>
        <v>нет</v>
      </c>
      <c r="D71" s="19" t="str">
        <f t="shared" si="4"/>
        <v>да</v>
      </c>
      <c r="E71" s="19" t="str">
        <f t="shared" si="4"/>
        <v>да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</row>
  </sheetData>
  <mergeCells count="3">
    <mergeCell ref="A1:A2"/>
    <mergeCell ref="A25:A26"/>
    <mergeCell ref="A49:A50"/>
  </mergeCells>
  <conditionalFormatting sqref="B53">
    <cfRule type="cellIs" dxfId="20" priority="19" operator="lessThan">
      <formula>1.01</formula>
    </cfRule>
    <cfRule type="cellIs" dxfId="19" priority="20" stopIfTrue="1" operator="greaterThan">
      <formula>1</formula>
    </cfRule>
  </conditionalFormatting>
  <conditionalFormatting sqref="C52">
    <cfRule type="cellIs" dxfId="18" priority="17" operator="greaterThan">
      <formula>0.02</formula>
    </cfRule>
    <cfRule type="cellIs" dxfId="17" priority="18" operator="lessThan">
      <formula>0.02</formula>
    </cfRule>
  </conditionalFormatting>
  <conditionalFormatting sqref="C51">
    <cfRule type="cellIs" dxfId="16" priority="15" operator="lessThan">
      <formula>0.02</formula>
    </cfRule>
    <cfRule type="cellIs" dxfId="15" priority="16" operator="greaterThan">
      <formula>0.02</formula>
    </cfRule>
  </conditionalFormatting>
  <conditionalFormatting sqref="D51">
    <cfRule type="cellIs" dxfId="14" priority="13" operator="lessThan">
      <formula>0.02</formula>
    </cfRule>
    <cfRule type="cellIs" dxfId="13" priority="14" operator="greaterThan">
      <formula>0.02</formula>
    </cfRule>
  </conditionalFormatting>
  <conditionalFormatting sqref="D52">
    <cfRule type="cellIs" dxfId="12" priority="11" operator="lessThan">
      <formula>0.02</formula>
    </cfRule>
    <cfRule type="cellIs" dxfId="11" priority="12" operator="greaterThan">
      <formula>0.02</formula>
    </cfRule>
  </conditionalFormatting>
  <conditionalFormatting sqref="B51">
    <cfRule type="cellIs" dxfId="10" priority="9" operator="lessThan">
      <formula>0.02</formula>
    </cfRule>
    <cfRule type="cellIs" dxfId="9" priority="10" operator="greaterThan">
      <formula>0.02</formula>
    </cfRule>
  </conditionalFormatting>
  <conditionalFormatting sqref="C53:E54">
    <cfRule type="cellIs" dxfId="8" priority="7" operator="lessThan">
      <formula>0.02</formula>
    </cfRule>
    <cfRule type="cellIs" dxfId="7" priority="8" operator="greaterThan">
      <formula>0.02</formula>
    </cfRule>
  </conditionalFormatting>
  <conditionalFormatting sqref="E51:E52">
    <cfRule type="cellIs" dxfId="6" priority="5" operator="lessThan">
      <formula>0.02</formula>
    </cfRule>
    <cfRule type="cellIs" dxfId="5" priority="6" operator="greaterThan">
      <formula>0.02</formula>
    </cfRule>
  </conditionalFormatting>
  <conditionalFormatting sqref="B52">
    <cfRule type="cellIs" dxfId="4" priority="3" operator="lessThan">
      <formula>0.02</formula>
    </cfRule>
    <cfRule type="cellIs" dxfId="3" priority="4" operator="greaterThan">
      <formula>0.02</formula>
    </cfRule>
  </conditionalFormatting>
  <conditionalFormatting sqref="B54">
    <cfRule type="cellIs" dxfId="2" priority="1" operator="lessThan">
      <formula>0.02</formula>
    </cfRule>
    <cfRule type="cellIs" dxfId="1" priority="2" operator="greaterThan">
      <formula>0.02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0"/>
  <sheetViews>
    <sheetView workbookViewId="0">
      <selection sqref="A1:A2"/>
    </sheetView>
  </sheetViews>
  <sheetFormatPr defaultRowHeight="14.4" x14ac:dyDescent="0.3"/>
  <cols>
    <col min="1" max="1" width="35.109375" customWidth="1"/>
  </cols>
  <sheetData>
    <row r="1" spans="1:54" s="1" customFormat="1" ht="13.8" x14ac:dyDescent="0.3">
      <c r="A1" s="126" t="s">
        <v>25</v>
      </c>
      <c r="B1" s="11"/>
      <c r="C1" s="12" t="s">
        <v>27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4" s="9" customFormat="1" ht="10.199999999999999" x14ac:dyDescent="0.2">
      <c r="A2" s="126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0">
        <v>32</v>
      </c>
      <c r="AH2" s="10">
        <v>33</v>
      </c>
      <c r="AI2" s="10">
        <v>34</v>
      </c>
      <c r="AJ2" s="10">
        <v>35</v>
      </c>
      <c r="AK2" s="10">
        <v>36</v>
      </c>
      <c r="AL2" s="10">
        <v>37</v>
      </c>
      <c r="AM2" s="10">
        <v>38</v>
      </c>
      <c r="AN2" s="10">
        <v>39</v>
      </c>
      <c r="AO2" s="10">
        <v>40</v>
      </c>
      <c r="AP2" s="10">
        <v>41</v>
      </c>
      <c r="AQ2" s="10">
        <v>42</v>
      </c>
      <c r="AR2" s="10">
        <v>43</v>
      </c>
      <c r="AS2" s="10">
        <v>44</v>
      </c>
      <c r="AT2" s="10">
        <v>45</v>
      </c>
      <c r="AU2" s="10">
        <v>46</v>
      </c>
      <c r="AV2" s="10">
        <v>47</v>
      </c>
      <c r="AW2" s="10">
        <v>48</v>
      </c>
      <c r="AX2" s="10">
        <v>49</v>
      </c>
      <c r="AY2" s="10">
        <v>50</v>
      </c>
      <c r="AZ2" s="10">
        <v>51</v>
      </c>
      <c r="BA2" s="10">
        <v>52</v>
      </c>
      <c r="BB2" s="10">
        <v>53</v>
      </c>
    </row>
    <row r="3" spans="1:54" s="1" customFormat="1" ht="10.199999999999999" x14ac:dyDescent="0.2">
      <c r="A3" s="8" t="s">
        <v>20</v>
      </c>
      <c r="B3" s="13">
        <f>IF(Иванов!B51&gt;10%,5,0)</f>
        <v>5</v>
      </c>
      <c r="C3" s="13">
        <f>IF(Иванов!C51&gt;10%,5,0)</f>
        <v>0</v>
      </c>
      <c r="D3" s="13">
        <f>IF(Иванов!D51&gt;10%,5,0)</f>
        <v>0</v>
      </c>
      <c r="E3" s="13">
        <f>IF(Иванов!E51&gt;10%,5,0)</f>
        <v>5</v>
      </c>
      <c r="F3" s="13">
        <f>IF(Иванов!F51&gt;10%,5,0)</f>
        <v>0</v>
      </c>
      <c r="G3" s="13">
        <f>IF(Иванов!G51&gt;10%,5,0)</f>
        <v>0</v>
      </c>
      <c r="H3" s="13">
        <f>IF(Иванов!H51&gt;10%,5,0)</f>
        <v>0</v>
      </c>
      <c r="I3" s="13">
        <f>IF(Иванов!I51&gt;10%,5,0)</f>
        <v>0</v>
      </c>
      <c r="J3" s="13">
        <f>IF(Иванов!J51&gt;10%,5,0)</f>
        <v>0</v>
      </c>
      <c r="K3" s="13">
        <f>IF(Иванов!K51&gt;10%,5,0)</f>
        <v>0</v>
      </c>
      <c r="L3" s="13">
        <f>IF(Иванов!L51&gt;10%,5,0)</f>
        <v>0</v>
      </c>
      <c r="M3" s="13">
        <f>IF(Иванов!M51&gt;10%,5,0)</f>
        <v>0</v>
      </c>
      <c r="N3" s="13">
        <f>IF(Иванов!N51&gt;10%,5,0)</f>
        <v>0</v>
      </c>
      <c r="O3" s="13">
        <f>IF(Иванов!O51&gt;10%,5,0)</f>
        <v>0</v>
      </c>
      <c r="P3" s="13">
        <f>IF(Иванов!P51&gt;10%,5,0)</f>
        <v>0</v>
      </c>
      <c r="Q3" s="13">
        <f>IF(Иванов!Q51&gt;10%,5,0)</f>
        <v>0</v>
      </c>
      <c r="R3" s="13">
        <f>IF(Иванов!R51&gt;10%,5,0)</f>
        <v>0</v>
      </c>
      <c r="S3" s="13">
        <f>IF(Иванов!S51&gt;10%,5,0)</f>
        <v>0</v>
      </c>
      <c r="T3" s="13">
        <f>IF(Иванов!T51&gt;10%,5,0)</f>
        <v>0</v>
      </c>
      <c r="U3" s="13">
        <f>IF(Иванов!U51&gt;10%,5,0)</f>
        <v>0</v>
      </c>
      <c r="V3" s="13">
        <f>IF(Иванов!V51&gt;10%,5,0)</f>
        <v>0</v>
      </c>
      <c r="W3" s="13">
        <f>IF(Иванов!W51&gt;10%,5,0)</f>
        <v>0</v>
      </c>
      <c r="X3" s="13">
        <f>IF(Иванов!X51&gt;10%,5,0)</f>
        <v>0</v>
      </c>
      <c r="Y3" s="13">
        <f>IF(Иванов!Y51&gt;10%,5,0)</f>
        <v>0</v>
      </c>
      <c r="Z3" s="13">
        <f>IF(Иванов!Z51&gt;10%,5,0)</f>
        <v>0</v>
      </c>
      <c r="AA3" s="13">
        <f>IF(Иванов!AA51&gt;10%,5,0)</f>
        <v>0</v>
      </c>
      <c r="AB3" s="13">
        <f>IF(Иванов!AB51&gt;10%,5,0)</f>
        <v>0</v>
      </c>
      <c r="AC3" s="13">
        <f>IF(Иванов!AC51&gt;10%,5,0)</f>
        <v>0</v>
      </c>
      <c r="AD3" s="13">
        <f>IF(Иванов!AD51&gt;10%,5,0)</f>
        <v>0</v>
      </c>
      <c r="AE3" s="13">
        <f>IF(Иванов!AE51&gt;10%,5,0)</f>
        <v>0</v>
      </c>
      <c r="AF3" s="13">
        <f>IF(Иванов!AF51&gt;10%,5,0)</f>
        <v>0</v>
      </c>
      <c r="AG3" s="13">
        <f>IF(Иванов!AG51&gt;10%,5,0)</f>
        <v>0</v>
      </c>
      <c r="AH3" s="13">
        <f>IF(Иванов!AH51&gt;10%,5,0)</f>
        <v>0</v>
      </c>
      <c r="AI3" s="13">
        <f>IF(Иванов!AI51&gt;10%,5,0)</f>
        <v>0</v>
      </c>
      <c r="AJ3" s="13">
        <f>IF(Иванов!AJ51&gt;10%,5,0)</f>
        <v>0</v>
      </c>
      <c r="AK3" s="13">
        <f>IF(Иванов!AK51&gt;10%,5,0)</f>
        <v>0</v>
      </c>
      <c r="AL3" s="13">
        <f>IF(Иванов!AL51&gt;10%,5,0)</f>
        <v>0</v>
      </c>
      <c r="AM3" s="13">
        <f>IF(Иванов!AM51&gt;10%,5,0)</f>
        <v>0</v>
      </c>
      <c r="AN3" s="13">
        <f>IF(Иванов!AN51&gt;10%,5,0)</f>
        <v>0</v>
      </c>
      <c r="AO3" s="13">
        <f>IF(Иванов!AO51&gt;10%,5,0)</f>
        <v>0</v>
      </c>
      <c r="AP3" s="13">
        <f>IF(Иванов!AP51&gt;10%,5,0)</f>
        <v>0</v>
      </c>
      <c r="AQ3" s="13">
        <f>IF(Иванов!AQ51&gt;10%,5,0)</f>
        <v>0</v>
      </c>
      <c r="AR3" s="13">
        <f>IF(Иванов!AR51&gt;10%,5,0)</f>
        <v>0</v>
      </c>
      <c r="AS3" s="13">
        <f>IF(Иванов!AS51&gt;10%,5,0)</f>
        <v>0</v>
      </c>
      <c r="AT3" s="13">
        <f>IF(Иванов!AT51&gt;10%,5,0)</f>
        <v>0</v>
      </c>
      <c r="AU3" s="13">
        <f>IF(Иванов!AU51&gt;10%,5,0)</f>
        <v>0</v>
      </c>
      <c r="AV3" s="13">
        <f>IF(Иванов!AV51&gt;10%,5,0)</f>
        <v>0</v>
      </c>
      <c r="AW3" s="13">
        <f>IF(Иванов!AW51&gt;10%,5,0)</f>
        <v>0</v>
      </c>
      <c r="AX3" s="13">
        <f>IF(Иванов!AX51&gt;10%,5,0)</f>
        <v>0</v>
      </c>
      <c r="AY3" s="13">
        <f>IF(Иванов!AY51&gt;10%,5,0)</f>
        <v>0</v>
      </c>
      <c r="AZ3" s="13">
        <f>IF(Иванов!AZ51&gt;10%,5,0)</f>
        <v>0</v>
      </c>
      <c r="BA3" s="13">
        <f>IF(Иванов!BA51&gt;10%,5,0)</f>
        <v>0</v>
      </c>
      <c r="BB3" s="13">
        <f>IF(Иванов!BB51&gt;10%,5,0)</f>
        <v>0</v>
      </c>
    </row>
    <row r="4" spans="1:54" s="1" customFormat="1" ht="10.199999999999999" x14ac:dyDescent="0.2">
      <c r="A4" s="7" t="s">
        <v>19</v>
      </c>
      <c r="B4" s="14">
        <f>IF(Иванов!B52&gt;40%,10,0)</f>
        <v>10</v>
      </c>
      <c r="C4" s="14">
        <f>IF(Иванов!C52&gt;40%,10,0)</f>
        <v>0</v>
      </c>
      <c r="D4" s="14">
        <f>IF(Иванов!D52&gt;40%,10,0)</f>
        <v>0</v>
      </c>
      <c r="E4" s="14">
        <f>IF(Иванов!E52&gt;40%,10,0)</f>
        <v>0</v>
      </c>
      <c r="F4" s="14">
        <f>IF(Иванов!F52&gt;40%,10,0)</f>
        <v>0</v>
      </c>
      <c r="G4" s="14">
        <f>IF(Иванов!G52&gt;40%,10,0)</f>
        <v>0</v>
      </c>
      <c r="H4" s="14">
        <f>IF(Иванов!H52&gt;40%,10,0)</f>
        <v>0</v>
      </c>
      <c r="I4" s="14">
        <f>IF(Иванов!I52&gt;40%,10,0)</f>
        <v>0</v>
      </c>
      <c r="J4" s="14">
        <f>IF(Иванов!J52&gt;40%,10,0)</f>
        <v>0</v>
      </c>
      <c r="K4" s="14">
        <f>IF(Иванов!K52&gt;40%,10,0)</f>
        <v>0</v>
      </c>
      <c r="L4" s="14">
        <f>IF(Иванов!L52&gt;40%,10,0)</f>
        <v>0</v>
      </c>
      <c r="M4" s="14">
        <f>IF(Иванов!M52&gt;40%,10,0)</f>
        <v>0</v>
      </c>
      <c r="N4" s="14">
        <f>IF(Иванов!N52&gt;40%,10,0)</f>
        <v>0</v>
      </c>
      <c r="O4" s="14">
        <f>IF(Иванов!O52&gt;40%,10,0)</f>
        <v>0</v>
      </c>
      <c r="P4" s="14">
        <f>IF(Иванов!P52&gt;40%,10,0)</f>
        <v>0</v>
      </c>
      <c r="Q4" s="14">
        <f>IF(Иванов!Q52&gt;40%,10,0)</f>
        <v>0</v>
      </c>
      <c r="R4" s="14">
        <f>IF(Иванов!R52&gt;40%,10,0)</f>
        <v>0</v>
      </c>
      <c r="S4" s="14">
        <f>IF(Иванов!S52&gt;40%,10,0)</f>
        <v>0</v>
      </c>
      <c r="T4" s="14">
        <f>IF(Иванов!T52&gt;40%,10,0)</f>
        <v>0</v>
      </c>
      <c r="U4" s="14">
        <f>IF(Иванов!U52&gt;40%,10,0)</f>
        <v>0</v>
      </c>
      <c r="V4" s="14">
        <f>IF(Иванов!V52&gt;40%,10,0)</f>
        <v>0</v>
      </c>
      <c r="W4" s="14">
        <f>IF(Иванов!W52&gt;40%,10,0)</f>
        <v>0</v>
      </c>
      <c r="X4" s="14">
        <f>IF(Иванов!X52&gt;40%,10,0)</f>
        <v>0</v>
      </c>
      <c r="Y4" s="14">
        <f>IF(Иванов!Y52&gt;40%,10,0)</f>
        <v>0</v>
      </c>
      <c r="Z4" s="14">
        <f>IF(Иванов!Z52&gt;40%,10,0)</f>
        <v>0</v>
      </c>
      <c r="AA4" s="14">
        <f>IF(Иванов!AA52&gt;40%,10,0)</f>
        <v>0</v>
      </c>
      <c r="AB4" s="14">
        <f>IF(Иванов!AB52&gt;40%,10,0)</f>
        <v>0</v>
      </c>
      <c r="AC4" s="14">
        <f>IF(Иванов!AC52&gt;40%,10,0)</f>
        <v>0</v>
      </c>
      <c r="AD4" s="14">
        <f>IF(Иванов!AD52&gt;40%,10,0)</f>
        <v>0</v>
      </c>
      <c r="AE4" s="14">
        <f>IF(Иванов!AE52&gt;40%,10,0)</f>
        <v>0</v>
      </c>
      <c r="AF4" s="14">
        <f>IF(Иванов!AF52&gt;40%,10,0)</f>
        <v>0</v>
      </c>
      <c r="AG4" s="14">
        <f>IF(Иванов!AG52&gt;40%,10,0)</f>
        <v>0</v>
      </c>
      <c r="AH4" s="14">
        <f>IF(Иванов!AH52&gt;40%,10,0)</f>
        <v>0</v>
      </c>
      <c r="AI4" s="14">
        <f>IF(Иванов!AI52&gt;40%,10,0)</f>
        <v>0</v>
      </c>
      <c r="AJ4" s="14">
        <f>IF(Иванов!AJ52&gt;40%,10,0)</f>
        <v>0</v>
      </c>
      <c r="AK4" s="14">
        <f>IF(Иванов!AK52&gt;40%,10,0)</f>
        <v>0</v>
      </c>
      <c r="AL4" s="14">
        <f>IF(Иванов!AL52&gt;40%,10,0)</f>
        <v>0</v>
      </c>
      <c r="AM4" s="14">
        <f>IF(Иванов!AM52&gt;40%,10,0)</f>
        <v>0</v>
      </c>
      <c r="AN4" s="14">
        <f>IF(Иванов!AN52&gt;40%,10,0)</f>
        <v>0</v>
      </c>
      <c r="AO4" s="14">
        <f>IF(Иванов!AO52&gt;40%,10,0)</f>
        <v>0</v>
      </c>
      <c r="AP4" s="14">
        <f>IF(Иванов!AP52&gt;40%,10,0)</f>
        <v>0</v>
      </c>
      <c r="AQ4" s="14">
        <f>IF(Иванов!AQ52&gt;40%,10,0)</f>
        <v>0</v>
      </c>
      <c r="AR4" s="14">
        <f>IF(Иванов!AR52&gt;40%,10,0)</f>
        <v>0</v>
      </c>
      <c r="AS4" s="14">
        <f>IF(Иванов!AS52&gt;40%,10,0)</f>
        <v>0</v>
      </c>
      <c r="AT4" s="14">
        <f>IF(Иванов!AT52&gt;40%,10,0)</f>
        <v>0</v>
      </c>
      <c r="AU4" s="14">
        <f>IF(Иванов!AU52&gt;40%,10,0)</f>
        <v>0</v>
      </c>
      <c r="AV4" s="14">
        <f>IF(Иванов!AV52&gt;40%,10,0)</f>
        <v>0</v>
      </c>
      <c r="AW4" s="14">
        <f>IF(Иванов!AW52&gt;40%,10,0)</f>
        <v>0</v>
      </c>
      <c r="AX4" s="14">
        <f>IF(Иванов!AX52&gt;40%,10,0)</f>
        <v>0</v>
      </c>
      <c r="AY4" s="14">
        <f>IF(Иванов!AY52&gt;40%,10,0)</f>
        <v>0</v>
      </c>
      <c r="AZ4" s="14">
        <f>IF(Иванов!AZ52&gt;40%,10,0)</f>
        <v>0</v>
      </c>
      <c r="BA4" s="14">
        <f>IF(Иванов!BA52&gt;40%,10,0)</f>
        <v>0</v>
      </c>
      <c r="BB4" s="14">
        <f>IF(Иванов!BB52&gt;40%,10,0)</f>
        <v>0</v>
      </c>
    </row>
    <row r="5" spans="1:54" s="1" customFormat="1" ht="10.199999999999999" x14ac:dyDescent="0.2">
      <c r="A5" s="8" t="s">
        <v>18</v>
      </c>
      <c r="B5" s="13">
        <f>IF(Иванов!B53&gt;30%,4,0)</f>
        <v>0</v>
      </c>
      <c r="C5" s="13">
        <f>IF(Иванов!C53&gt;30%,4,0)</f>
        <v>0</v>
      </c>
      <c r="D5" s="13">
        <f>IF(Иванов!D53&gt;30%,4,0)</f>
        <v>4</v>
      </c>
      <c r="E5" s="13">
        <f>IF(Иванов!E53&gt;30%,4,0)</f>
        <v>0</v>
      </c>
      <c r="F5" s="13">
        <f>IF(Иванов!F53&gt;30%,4,0)</f>
        <v>0</v>
      </c>
      <c r="G5" s="13">
        <f>IF(Иванов!G53&gt;30%,4,0)</f>
        <v>0</v>
      </c>
      <c r="H5" s="13">
        <f>IF(Иванов!H53&gt;30%,4,0)</f>
        <v>0</v>
      </c>
      <c r="I5" s="13">
        <f>IF(Иванов!I53&gt;30%,4,0)</f>
        <v>0</v>
      </c>
      <c r="J5" s="13">
        <f>IF(Иванов!J53&gt;30%,4,0)</f>
        <v>0</v>
      </c>
      <c r="K5" s="13">
        <f>IF(Иванов!K53&gt;30%,4,0)</f>
        <v>0</v>
      </c>
      <c r="L5" s="13">
        <f>IF(Иванов!L53&gt;30%,4,0)</f>
        <v>0</v>
      </c>
      <c r="M5" s="13">
        <f>IF(Иванов!M53&gt;30%,4,0)</f>
        <v>0</v>
      </c>
      <c r="N5" s="13">
        <f>IF(Иванов!N53&gt;30%,4,0)</f>
        <v>0</v>
      </c>
      <c r="O5" s="13">
        <f>IF(Иванов!O53&gt;30%,4,0)</f>
        <v>0</v>
      </c>
      <c r="P5" s="13">
        <f>IF(Иванов!P53&gt;30%,4,0)</f>
        <v>0</v>
      </c>
      <c r="Q5" s="13">
        <f>IF(Иванов!Q53&gt;30%,4,0)</f>
        <v>0</v>
      </c>
      <c r="R5" s="13">
        <f>IF(Иванов!R53&gt;30%,4,0)</f>
        <v>0</v>
      </c>
      <c r="S5" s="13">
        <f>IF(Иванов!S53&gt;30%,4,0)</f>
        <v>0</v>
      </c>
      <c r="T5" s="13">
        <f>IF(Иванов!T53&gt;30%,4,0)</f>
        <v>0</v>
      </c>
      <c r="U5" s="13">
        <f>IF(Иванов!U53&gt;30%,4,0)</f>
        <v>0</v>
      </c>
      <c r="V5" s="13">
        <f>IF(Иванов!V53&gt;30%,4,0)</f>
        <v>0</v>
      </c>
      <c r="W5" s="13">
        <f>IF(Иванов!W53&gt;30%,4,0)</f>
        <v>0</v>
      </c>
      <c r="X5" s="13">
        <f>IF(Иванов!X53&gt;30%,4,0)</f>
        <v>0</v>
      </c>
      <c r="Y5" s="13">
        <f>IF(Иванов!Y53&gt;30%,4,0)</f>
        <v>0</v>
      </c>
      <c r="Z5" s="13">
        <f>IF(Иванов!Z53&gt;30%,4,0)</f>
        <v>0</v>
      </c>
      <c r="AA5" s="13">
        <f>IF(Иванов!AA53&gt;30%,4,0)</f>
        <v>0</v>
      </c>
      <c r="AB5" s="13">
        <f>IF(Иванов!AB53&gt;30%,4,0)</f>
        <v>0</v>
      </c>
      <c r="AC5" s="13">
        <f>IF(Иванов!AC53&gt;30%,4,0)</f>
        <v>0</v>
      </c>
      <c r="AD5" s="13">
        <f>IF(Иванов!AD53&gt;30%,4,0)</f>
        <v>0</v>
      </c>
      <c r="AE5" s="13">
        <f>IF(Иванов!AE53&gt;30%,4,0)</f>
        <v>0</v>
      </c>
      <c r="AF5" s="13">
        <f>IF(Иванов!AF53&gt;30%,4,0)</f>
        <v>0</v>
      </c>
      <c r="AG5" s="13">
        <f>IF(Иванов!AG53&gt;30%,4,0)</f>
        <v>0</v>
      </c>
      <c r="AH5" s="13">
        <f>IF(Иванов!AH53&gt;30%,4,0)</f>
        <v>0</v>
      </c>
      <c r="AI5" s="13">
        <f>IF(Иванов!AI53&gt;30%,4,0)</f>
        <v>0</v>
      </c>
      <c r="AJ5" s="13">
        <f>IF(Иванов!AJ53&gt;30%,4,0)</f>
        <v>0</v>
      </c>
      <c r="AK5" s="13">
        <f>IF(Иванов!AK53&gt;30%,4,0)</f>
        <v>0</v>
      </c>
      <c r="AL5" s="13">
        <f>IF(Иванов!AL53&gt;30%,4,0)</f>
        <v>0</v>
      </c>
      <c r="AM5" s="13">
        <f>IF(Иванов!AM53&gt;30%,4,0)</f>
        <v>0</v>
      </c>
      <c r="AN5" s="13">
        <f>IF(Иванов!AN53&gt;30%,4,0)</f>
        <v>0</v>
      </c>
      <c r="AO5" s="13">
        <f>IF(Иванов!AO53&gt;30%,4,0)</f>
        <v>0</v>
      </c>
      <c r="AP5" s="13">
        <f>IF(Иванов!AP53&gt;30%,4,0)</f>
        <v>0</v>
      </c>
      <c r="AQ5" s="13">
        <f>IF(Иванов!AQ53&gt;30%,4,0)</f>
        <v>0</v>
      </c>
      <c r="AR5" s="13">
        <f>IF(Иванов!AR53&gt;30%,4,0)</f>
        <v>0</v>
      </c>
      <c r="AS5" s="13">
        <f>IF(Иванов!AS53&gt;30%,4,0)</f>
        <v>0</v>
      </c>
      <c r="AT5" s="13">
        <f>IF(Иванов!AT53&gt;30%,4,0)</f>
        <v>0</v>
      </c>
      <c r="AU5" s="13">
        <f>IF(Иванов!AU53&gt;30%,4,0)</f>
        <v>0</v>
      </c>
      <c r="AV5" s="13">
        <f>IF(Иванов!AV53&gt;30%,4,0)</f>
        <v>0</v>
      </c>
      <c r="AW5" s="13">
        <f>IF(Иванов!AW53&gt;30%,4,0)</f>
        <v>0</v>
      </c>
      <c r="AX5" s="13">
        <f>IF(Иванов!AX53&gt;30%,4,0)</f>
        <v>0</v>
      </c>
      <c r="AY5" s="13">
        <f>IF(Иванов!AY53&gt;30%,4,0)</f>
        <v>0</v>
      </c>
      <c r="AZ5" s="13">
        <f>IF(Иванов!AZ53&gt;30%,4,0)</f>
        <v>0</v>
      </c>
      <c r="BA5" s="13">
        <f>IF(Иванов!BA53&gt;30%,4,0)</f>
        <v>0</v>
      </c>
      <c r="BB5" s="13">
        <f>IF(Иванов!BB53&gt;30%,4,0)</f>
        <v>0</v>
      </c>
    </row>
    <row r="6" spans="1:54" s="1" customFormat="1" ht="10.199999999999999" x14ac:dyDescent="0.2">
      <c r="A6" s="7" t="s">
        <v>17</v>
      </c>
      <c r="B6" s="14">
        <f>IF(Иванов!B54&gt;20%,5,0)</f>
        <v>5</v>
      </c>
      <c r="C6" s="14">
        <f>IF(Иванов!C54&gt;20%,5,0)</f>
        <v>0</v>
      </c>
      <c r="D6" s="14">
        <f>IF(Иванов!D54&gt;20%,5,0)</f>
        <v>0</v>
      </c>
      <c r="E6" s="14">
        <f>IF(Иванов!E54&gt;20%,5,0)</f>
        <v>0</v>
      </c>
      <c r="F6" s="14">
        <f>IF(Иванов!F54&gt;20%,5,0)</f>
        <v>0</v>
      </c>
      <c r="G6" s="14">
        <f>IF(Иванов!G54&gt;20%,5,0)</f>
        <v>0</v>
      </c>
      <c r="H6" s="14">
        <f>IF(Иванов!H54&gt;20%,5,0)</f>
        <v>0</v>
      </c>
      <c r="I6" s="14">
        <f>IF(Иванов!I54&gt;20%,5,0)</f>
        <v>0</v>
      </c>
      <c r="J6" s="14">
        <f>IF(Иванов!J54&gt;20%,5,0)</f>
        <v>0</v>
      </c>
      <c r="K6" s="14">
        <f>IF(Иванов!K54&gt;20%,5,0)</f>
        <v>0</v>
      </c>
      <c r="L6" s="14">
        <f>IF(Иванов!L54&gt;20%,5,0)</f>
        <v>0</v>
      </c>
      <c r="M6" s="14">
        <f>IF(Иванов!M54&gt;20%,5,0)</f>
        <v>0</v>
      </c>
      <c r="N6" s="14">
        <f>IF(Иванов!N54&gt;20%,5,0)</f>
        <v>0</v>
      </c>
      <c r="O6" s="14">
        <f>IF(Иванов!O54&gt;20%,5,0)</f>
        <v>0</v>
      </c>
      <c r="P6" s="14">
        <f>IF(Иванов!P54&gt;20%,5,0)</f>
        <v>0</v>
      </c>
      <c r="Q6" s="14">
        <f>IF(Иванов!Q54&gt;20%,5,0)</f>
        <v>0</v>
      </c>
      <c r="R6" s="14">
        <f>IF(Иванов!R54&gt;20%,5,0)</f>
        <v>0</v>
      </c>
      <c r="S6" s="14">
        <f>IF(Иванов!S54&gt;20%,5,0)</f>
        <v>0</v>
      </c>
      <c r="T6" s="14">
        <f>IF(Иванов!T54&gt;20%,5,0)</f>
        <v>0</v>
      </c>
      <c r="U6" s="14">
        <f>IF(Иванов!U54&gt;20%,5,0)</f>
        <v>0</v>
      </c>
      <c r="V6" s="14">
        <f>IF(Иванов!V54&gt;20%,5,0)</f>
        <v>0</v>
      </c>
      <c r="W6" s="14">
        <f>IF(Иванов!W54&gt;20%,5,0)</f>
        <v>0</v>
      </c>
      <c r="X6" s="14">
        <f>IF(Иванов!X54&gt;20%,5,0)</f>
        <v>0</v>
      </c>
      <c r="Y6" s="14">
        <f>IF(Иванов!Y54&gt;20%,5,0)</f>
        <v>0</v>
      </c>
      <c r="Z6" s="14">
        <f>IF(Иванов!Z54&gt;20%,5,0)</f>
        <v>0</v>
      </c>
      <c r="AA6" s="14">
        <f>IF(Иванов!AA54&gt;20%,5,0)</f>
        <v>0</v>
      </c>
      <c r="AB6" s="14">
        <f>IF(Иванов!AB54&gt;20%,5,0)</f>
        <v>0</v>
      </c>
      <c r="AC6" s="14">
        <f>IF(Иванов!AC54&gt;20%,5,0)</f>
        <v>0</v>
      </c>
      <c r="AD6" s="14">
        <f>IF(Иванов!AD54&gt;20%,5,0)</f>
        <v>0</v>
      </c>
      <c r="AE6" s="14">
        <f>IF(Иванов!AE54&gt;20%,5,0)</f>
        <v>0</v>
      </c>
      <c r="AF6" s="14">
        <f>IF(Иванов!AF54&gt;20%,5,0)</f>
        <v>0</v>
      </c>
      <c r="AG6" s="14">
        <f>IF(Иванов!AG54&gt;20%,5,0)</f>
        <v>0</v>
      </c>
      <c r="AH6" s="14">
        <f>IF(Иванов!AH54&gt;20%,5,0)</f>
        <v>0</v>
      </c>
      <c r="AI6" s="14">
        <f>IF(Иванов!AI54&gt;20%,5,0)</f>
        <v>0</v>
      </c>
      <c r="AJ6" s="14">
        <f>IF(Иванов!AJ54&gt;20%,5,0)</f>
        <v>0</v>
      </c>
      <c r="AK6" s="14">
        <f>IF(Иванов!AK54&gt;20%,5,0)</f>
        <v>0</v>
      </c>
      <c r="AL6" s="14">
        <f>IF(Иванов!AL54&gt;20%,5,0)</f>
        <v>0</v>
      </c>
      <c r="AM6" s="14">
        <f>IF(Иванов!AM54&gt;20%,5,0)</f>
        <v>0</v>
      </c>
      <c r="AN6" s="14">
        <f>IF(Иванов!AN54&gt;20%,5,0)</f>
        <v>0</v>
      </c>
      <c r="AO6" s="14">
        <f>IF(Иванов!AO54&gt;20%,5,0)</f>
        <v>0</v>
      </c>
      <c r="AP6" s="14">
        <f>IF(Иванов!AP54&gt;20%,5,0)</f>
        <v>0</v>
      </c>
      <c r="AQ6" s="14">
        <f>IF(Иванов!AQ54&gt;20%,5,0)</f>
        <v>0</v>
      </c>
      <c r="AR6" s="14">
        <f>IF(Иванов!AR54&gt;20%,5,0)</f>
        <v>0</v>
      </c>
      <c r="AS6" s="14">
        <f>IF(Иванов!AS54&gt;20%,5,0)</f>
        <v>0</v>
      </c>
      <c r="AT6" s="14">
        <f>IF(Иванов!AT54&gt;20%,5,0)</f>
        <v>0</v>
      </c>
      <c r="AU6" s="14">
        <f>IF(Иванов!AU54&gt;20%,5,0)</f>
        <v>0</v>
      </c>
      <c r="AV6" s="14">
        <f>IF(Иванов!AV54&gt;20%,5,0)</f>
        <v>0</v>
      </c>
      <c r="AW6" s="14">
        <f>IF(Иванов!AW54&gt;20%,5,0)</f>
        <v>0</v>
      </c>
      <c r="AX6" s="14">
        <f>IF(Иванов!AX54&gt;20%,5,0)</f>
        <v>0</v>
      </c>
      <c r="AY6" s="14">
        <f>IF(Иванов!AY54&gt;20%,5,0)</f>
        <v>0</v>
      </c>
      <c r="AZ6" s="14">
        <f>IF(Иванов!AZ54&gt;20%,5,0)</f>
        <v>0</v>
      </c>
      <c r="BA6" s="14">
        <f>IF(Иванов!BA54&gt;20%,5,0)</f>
        <v>0</v>
      </c>
      <c r="BB6" s="14">
        <f>IF(Иванов!BB54&gt;20%,5,0)</f>
        <v>0</v>
      </c>
    </row>
    <row r="7" spans="1:54" s="1" customFormat="1" ht="10.199999999999999" x14ac:dyDescent="0.2">
      <c r="A7" s="4" t="s">
        <v>16</v>
      </c>
      <c r="B7" s="13">
        <f>IF(Иванов!B31="да",5,0)</f>
        <v>0</v>
      </c>
      <c r="C7" s="13">
        <f>IF(Иванов!C31="да",5,0)</f>
        <v>5</v>
      </c>
      <c r="D7" s="13">
        <f>IF(Иванов!D31="да",5,0)</f>
        <v>5</v>
      </c>
      <c r="E7" s="13">
        <f>IF(Иванов!E31="да",5,0)</f>
        <v>5</v>
      </c>
      <c r="F7" s="13">
        <f>IF(Иванов!F31="да",5,0)</f>
        <v>0</v>
      </c>
      <c r="G7" s="13">
        <f>IF(Иванов!G31="да",5,0)</f>
        <v>0</v>
      </c>
      <c r="H7" s="13">
        <f>IF(Иванов!H31="да",5,0)</f>
        <v>0</v>
      </c>
      <c r="I7" s="13">
        <f>IF(Иванов!I31="да",5,0)</f>
        <v>0</v>
      </c>
      <c r="J7" s="13">
        <f>IF(Иванов!J31="да",5,0)</f>
        <v>0</v>
      </c>
      <c r="K7" s="13">
        <f>IF(Иванов!K31="да",5,0)</f>
        <v>0</v>
      </c>
      <c r="L7" s="13">
        <f>IF(Иванов!L31="да",5,0)</f>
        <v>0</v>
      </c>
      <c r="M7" s="13">
        <f>IF(Иванов!M31="да",5,0)</f>
        <v>0</v>
      </c>
      <c r="N7" s="13">
        <f>IF(Иванов!N31="да",5,0)</f>
        <v>0</v>
      </c>
      <c r="O7" s="13">
        <f>IF(Иванов!O31="да",5,0)</f>
        <v>0</v>
      </c>
      <c r="P7" s="13">
        <f>IF(Иванов!P31="да",5,0)</f>
        <v>0</v>
      </c>
      <c r="Q7" s="13">
        <f>IF(Иванов!Q31="да",5,0)</f>
        <v>0</v>
      </c>
      <c r="R7" s="13">
        <f>IF(Иванов!R31="да",5,0)</f>
        <v>0</v>
      </c>
      <c r="S7" s="13">
        <f>IF(Иванов!S31="да",5,0)</f>
        <v>0</v>
      </c>
      <c r="T7" s="13">
        <f>IF(Иванов!T31="да",5,0)</f>
        <v>0</v>
      </c>
      <c r="U7" s="13">
        <f>IF(Иванов!U31="да",5,0)</f>
        <v>0</v>
      </c>
      <c r="V7" s="13">
        <f>IF(Иванов!V31="да",5,0)</f>
        <v>0</v>
      </c>
      <c r="W7" s="13">
        <f>IF(Иванов!W31="да",5,0)</f>
        <v>0</v>
      </c>
      <c r="X7" s="13">
        <f>IF(Иванов!X31="да",5,0)</f>
        <v>0</v>
      </c>
      <c r="Y7" s="13">
        <f>IF(Иванов!Y31="да",5,0)</f>
        <v>0</v>
      </c>
      <c r="Z7" s="13">
        <f>IF(Иванов!Z31="да",5,0)</f>
        <v>0</v>
      </c>
      <c r="AA7" s="13">
        <f>IF(Иванов!AA31="да",5,0)</f>
        <v>0</v>
      </c>
      <c r="AB7" s="13">
        <f>IF(Иванов!AB31="да",5,0)</f>
        <v>0</v>
      </c>
      <c r="AC7" s="13">
        <f>IF(Иванов!AC31="да",5,0)</f>
        <v>0</v>
      </c>
      <c r="AD7" s="13">
        <f>IF(Иванов!AD31="да",5,0)</f>
        <v>0</v>
      </c>
      <c r="AE7" s="13">
        <f>IF(Иванов!AE31="да",5,0)</f>
        <v>0</v>
      </c>
      <c r="AF7" s="13">
        <f>IF(Иванов!AF31="да",5,0)</f>
        <v>0</v>
      </c>
      <c r="AG7" s="13">
        <f>IF(Иванов!AG31="да",5,0)</f>
        <v>0</v>
      </c>
      <c r="AH7" s="13">
        <f>IF(Иванов!AH31="да",5,0)</f>
        <v>0</v>
      </c>
      <c r="AI7" s="13">
        <f>IF(Иванов!AI31="да",5,0)</f>
        <v>0</v>
      </c>
      <c r="AJ7" s="13">
        <f>IF(Иванов!AJ31="да",5,0)</f>
        <v>0</v>
      </c>
      <c r="AK7" s="13">
        <f>IF(Иванов!AK31="да",5,0)</f>
        <v>0</v>
      </c>
      <c r="AL7" s="13">
        <f>IF(Иванов!AL31="да",5,0)</f>
        <v>0</v>
      </c>
      <c r="AM7" s="13">
        <f>IF(Иванов!AM31="да",5,0)</f>
        <v>0</v>
      </c>
      <c r="AN7" s="13">
        <f>IF(Иванов!AN31="да",5,0)</f>
        <v>0</v>
      </c>
      <c r="AO7" s="13">
        <f>IF(Иванов!AO31="да",5,0)</f>
        <v>0</v>
      </c>
      <c r="AP7" s="13">
        <f>IF(Иванов!AP31="да",5,0)</f>
        <v>0</v>
      </c>
      <c r="AQ7" s="13">
        <f>IF(Иванов!AQ31="да",5,0)</f>
        <v>0</v>
      </c>
      <c r="AR7" s="13">
        <f>IF(Иванов!AR31="да",5,0)</f>
        <v>0</v>
      </c>
      <c r="AS7" s="13">
        <f>IF(Иванов!AS31="да",5,0)</f>
        <v>0</v>
      </c>
      <c r="AT7" s="13">
        <f>IF(Иванов!AT31="да",5,0)</f>
        <v>0</v>
      </c>
      <c r="AU7" s="13">
        <f>IF(Иванов!AU31="да",5,0)</f>
        <v>0</v>
      </c>
      <c r="AV7" s="13">
        <f>IF(Иванов!AV31="да",5,0)</f>
        <v>0</v>
      </c>
      <c r="AW7" s="13">
        <f>IF(Иванов!AW31="да",5,0)</f>
        <v>0</v>
      </c>
      <c r="AX7" s="13">
        <f>IF(Иванов!AX31="да",5,0)</f>
        <v>0</v>
      </c>
      <c r="AY7" s="13">
        <f>IF(Иванов!AY31="да",5,0)</f>
        <v>0</v>
      </c>
      <c r="AZ7" s="13">
        <f>IF(Иванов!AZ31="да",5,0)</f>
        <v>0</v>
      </c>
      <c r="BA7" s="13">
        <f>IF(Иванов!BA31="да",5,0)</f>
        <v>0</v>
      </c>
      <c r="BB7" s="13">
        <f>IF(Иванов!BB31="да",5,0)</f>
        <v>0</v>
      </c>
    </row>
    <row r="8" spans="1:54" s="1" customFormat="1" ht="10.199999999999999" x14ac:dyDescent="0.2">
      <c r="A8" s="6" t="s">
        <v>15</v>
      </c>
      <c r="B8" s="14"/>
      <c r="C8" s="14"/>
      <c r="D8" s="14"/>
      <c r="E8" s="1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1" customFormat="1" ht="20.399999999999999" x14ac:dyDescent="0.2">
      <c r="A9" s="4" t="s">
        <v>14</v>
      </c>
      <c r="B9" s="13"/>
      <c r="C9" s="13"/>
      <c r="D9" s="13"/>
      <c r="E9" s="1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s="1" customFormat="1" ht="10.199999999999999" x14ac:dyDescent="0.2">
      <c r="A10" s="6" t="s">
        <v>13</v>
      </c>
      <c r="B10" s="14"/>
      <c r="C10" s="14"/>
      <c r="D10" s="14"/>
      <c r="E10" s="1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1" customFormat="1" ht="10.199999999999999" x14ac:dyDescent="0.2">
      <c r="A11" s="4" t="s">
        <v>12</v>
      </c>
      <c r="B11" s="13">
        <f>IF(Иванов!B35="да",2,0)</f>
        <v>0</v>
      </c>
      <c r="C11" s="13">
        <f>IF(Иванов!C35="да",2,0)</f>
        <v>2</v>
      </c>
      <c r="D11" s="13">
        <f>IF(Иванов!D35="да",2,0)</f>
        <v>2</v>
      </c>
      <c r="E11" s="13">
        <f>IF(Иванов!E35="да",2,0)</f>
        <v>2</v>
      </c>
      <c r="F11" s="13">
        <f>IF(Иванов!F35="да",2,0)</f>
        <v>0</v>
      </c>
      <c r="G11" s="13">
        <f>IF(Иванов!G35="да",2,0)</f>
        <v>0</v>
      </c>
      <c r="H11" s="13">
        <f>IF(Иванов!H35="да",2,0)</f>
        <v>0</v>
      </c>
      <c r="I11" s="13">
        <f>IF(Иванов!I35="да",2,0)</f>
        <v>0</v>
      </c>
      <c r="J11" s="13">
        <f>IF(Иванов!J35="да",2,0)</f>
        <v>0</v>
      </c>
      <c r="K11" s="13">
        <f>IF(Иванов!K35="да",2,0)</f>
        <v>0</v>
      </c>
      <c r="L11" s="13">
        <f>IF(Иванов!L35="да",2,0)</f>
        <v>0</v>
      </c>
      <c r="M11" s="13">
        <f>IF(Иванов!M35="да",2,0)</f>
        <v>0</v>
      </c>
      <c r="N11" s="13">
        <f>IF(Иванов!N35="да",2,0)</f>
        <v>0</v>
      </c>
      <c r="O11" s="13">
        <f>IF(Иванов!O35="да",2,0)</f>
        <v>0</v>
      </c>
      <c r="P11" s="13">
        <f>IF(Иванов!P35="да",2,0)</f>
        <v>0</v>
      </c>
      <c r="Q11" s="13">
        <f>IF(Иванов!Q35="да",2,0)</f>
        <v>0</v>
      </c>
      <c r="R11" s="13">
        <f>IF(Иванов!R35="да",2,0)</f>
        <v>0</v>
      </c>
      <c r="S11" s="13">
        <f>IF(Иванов!S35="да",2,0)</f>
        <v>0</v>
      </c>
      <c r="T11" s="13">
        <f>IF(Иванов!T35="да",2,0)</f>
        <v>0</v>
      </c>
      <c r="U11" s="13">
        <f>IF(Иванов!U35="да",2,0)</f>
        <v>0</v>
      </c>
      <c r="V11" s="13">
        <f>IF(Иванов!V35="да",2,0)</f>
        <v>0</v>
      </c>
      <c r="W11" s="13">
        <f>IF(Иванов!W35="да",2,0)</f>
        <v>0</v>
      </c>
      <c r="X11" s="13">
        <f>IF(Иванов!X35="да",2,0)</f>
        <v>0</v>
      </c>
      <c r="Y11" s="13">
        <f>IF(Иванов!Y35="да",2,0)</f>
        <v>0</v>
      </c>
      <c r="Z11" s="13">
        <f>IF(Иванов!Z35="да",2,0)</f>
        <v>0</v>
      </c>
      <c r="AA11" s="13">
        <f>IF(Иванов!AA35="да",2,0)</f>
        <v>0</v>
      </c>
      <c r="AB11" s="13">
        <f>IF(Иванов!AB35="да",2,0)</f>
        <v>0</v>
      </c>
      <c r="AC11" s="13">
        <f>IF(Иванов!AC35="да",2,0)</f>
        <v>0</v>
      </c>
      <c r="AD11" s="13">
        <f>IF(Иванов!AD35="да",2,0)</f>
        <v>0</v>
      </c>
      <c r="AE11" s="13">
        <f>IF(Иванов!AE35="да",2,0)</f>
        <v>0</v>
      </c>
      <c r="AF11" s="13">
        <f>IF(Иванов!AF35="да",2,0)</f>
        <v>0</v>
      </c>
      <c r="AG11" s="13">
        <f>IF(Иванов!AG35="да",2,0)</f>
        <v>0</v>
      </c>
      <c r="AH11" s="13">
        <f>IF(Иванов!AH35="да",2,0)</f>
        <v>0</v>
      </c>
      <c r="AI11" s="13">
        <f>IF(Иванов!AI35="да",2,0)</f>
        <v>0</v>
      </c>
      <c r="AJ11" s="13">
        <f>IF(Иванов!AJ35="да",2,0)</f>
        <v>0</v>
      </c>
      <c r="AK11" s="13">
        <f>IF(Иванов!AK35="да",2,0)</f>
        <v>0</v>
      </c>
      <c r="AL11" s="13">
        <f>IF(Иванов!AL35="да",2,0)</f>
        <v>0</v>
      </c>
      <c r="AM11" s="13">
        <f>IF(Иванов!AM35="да",2,0)</f>
        <v>0</v>
      </c>
      <c r="AN11" s="13">
        <f>IF(Иванов!AN35="да",2,0)</f>
        <v>0</v>
      </c>
      <c r="AO11" s="13">
        <f>IF(Иванов!AO35="да",2,0)</f>
        <v>0</v>
      </c>
      <c r="AP11" s="13">
        <f>IF(Иванов!AP35="да",2,0)</f>
        <v>0</v>
      </c>
      <c r="AQ11" s="13">
        <f>IF(Иванов!AQ35="да",2,0)</f>
        <v>0</v>
      </c>
      <c r="AR11" s="13">
        <f>IF(Иванов!AR35="да",2,0)</f>
        <v>0</v>
      </c>
      <c r="AS11" s="13">
        <f>IF(Иванов!AS35="да",2,0)</f>
        <v>0</v>
      </c>
      <c r="AT11" s="13">
        <f>IF(Иванов!AT35="да",2,0)</f>
        <v>0</v>
      </c>
      <c r="AU11" s="13">
        <f>IF(Иванов!AU35="да",2,0)</f>
        <v>0</v>
      </c>
      <c r="AV11" s="13">
        <f>IF(Иванов!AV35="да",2,0)</f>
        <v>0</v>
      </c>
      <c r="AW11" s="13">
        <f>IF(Иванов!AW35="да",2,0)</f>
        <v>0</v>
      </c>
      <c r="AX11" s="13">
        <f>IF(Иванов!AX35="да",2,0)</f>
        <v>0</v>
      </c>
      <c r="AY11" s="13">
        <f>IF(Иванов!AY35="да",2,0)</f>
        <v>0</v>
      </c>
      <c r="AZ11" s="13">
        <f>IF(Иванов!AZ35="да",2,0)</f>
        <v>0</v>
      </c>
      <c r="BA11" s="13">
        <f>IF(Иванов!BA35="да",2,0)</f>
        <v>0</v>
      </c>
      <c r="BB11" s="13">
        <f>IF(Иванов!BB35="да",2,0)</f>
        <v>0</v>
      </c>
    </row>
    <row r="12" spans="1:54" s="1" customFormat="1" ht="10.199999999999999" x14ac:dyDescent="0.2">
      <c r="A12" s="6" t="s">
        <v>11</v>
      </c>
      <c r="B12" s="14"/>
      <c r="C12" s="14"/>
      <c r="D12" s="14"/>
      <c r="E12" s="1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1" customFormat="1" ht="10.199999999999999" x14ac:dyDescent="0.2">
      <c r="A13" s="4" t="s">
        <v>10</v>
      </c>
      <c r="B13" s="13"/>
      <c r="C13" s="13"/>
      <c r="D13" s="13"/>
      <c r="E13" s="1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s="1" customFormat="1" ht="10.199999999999999" x14ac:dyDescent="0.2">
      <c r="A14" s="6" t="s">
        <v>9</v>
      </c>
      <c r="B14" s="14"/>
      <c r="C14" s="14"/>
      <c r="D14" s="14"/>
      <c r="E14" s="1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 s="1" customFormat="1" ht="10.199999999999999" x14ac:dyDescent="0.2">
      <c r="A15" s="4" t="s">
        <v>8</v>
      </c>
      <c r="B15" s="13">
        <f>IF(Иванов!B39="да",5,0)</f>
        <v>5</v>
      </c>
      <c r="C15" s="13">
        <f>IF(Иванов!C39="да",5,0)</f>
        <v>0</v>
      </c>
      <c r="D15" s="13">
        <f>IF(Иванов!D39="да",5,0)</f>
        <v>0</v>
      </c>
      <c r="E15" s="13">
        <f>IF(Иванов!E39="да",5,0)</f>
        <v>5</v>
      </c>
      <c r="F15" s="13">
        <f>IF(Иванов!F39="да",5,0)</f>
        <v>0</v>
      </c>
      <c r="G15" s="13">
        <f>IF(Иванов!G39="да",5,0)</f>
        <v>0</v>
      </c>
      <c r="H15" s="13">
        <f>IF(Иванов!H39="да",5,0)</f>
        <v>0</v>
      </c>
      <c r="I15" s="13">
        <f>IF(Иванов!I39="да",5,0)</f>
        <v>0</v>
      </c>
      <c r="J15" s="13">
        <f>IF(Иванов!J39="да",5,0)</f>
        <v>0</v>
      </c>
      <c r="K15" s="13">
        <f>IF(Иванов!K39="да",5,0)</f>
        <v>0</v>
      </c>
      <c r="L15" s="13">
        <f>IF(Иванов!L39="да",5,0)</f>
        <v>0</v>
      </c>
      <c r="M15" s="13">
        <f>IF(Иванов!M39="да",5,0)</f>
        <v>0</v>
      </c>
      <c r="N15" s="13">
        <f>IF(Иванов!N39="да",5,0)</f>
        <v>0</v>
      </c>
      <c r="O15" s="13">
        <f>IF(Иванов!O39="да",5,0)</f>
        <v>0</v>
      </c>
      <c r="P15" s="13">
        <f>IF(Иванов!P39="да",5,0)</f>
        <v>0</v>
      </c>
      <c r="Q15" s="13">
        <f>IF(Иванов!Q39="да",5,0)</f>
        <v>0</v>
      </c>
      <c r="R15" s="13">
        <f>IF(Иванов!R39="да",5,0)</f>
        <v>0</v>
      </c>
      <c r="S15" s="13">
        <f>IF(Иванов!S39="да",5,0)</f>
        <v>0</v>
      </c>
      <c r="T15" s="13">
        <f>IF(Иванов!T39="да",5,0)</f>
        <v>0</v>
      </c>
      <c r="U15" s="13">
        <f>IF(Иванов!U39="да",5,0)</f>
        <v>0</v>
      </c>
      <c r="V15" s="13">
        <f>IF(Иванов!V39="да",5,0)</f>
        <v>0</v>
      </c>
      <c r="W15" s="13">
        <f>IF(Иванов!W39="да",5,0)</f>
        <v>0</v>
      </c>
      <c r="X15" s="13">
        <f>IF(Иванов!X39="да",5,0)</f>
        <v>0</v>
      </c>
      <c r="Y15" s="13">
        <f>IF(Иванов!Y39="да",5,0)</f>
        <v>0</v>
      </c>
      <c r="Z15" s="13">
        <f>IF(Иванов!Z39="да",5,0)</f>
        <v>0</v>
      </c>
      <c r="AA15" s="13">
        <f>IF(Иванов!AA39="да",5,0)</f>
        <v>0</v>
      </c>
      <c r="AB15" s="13">
        <f>IF(Иванов!AB39="да",5,0)</f>
        <v>0</v>
      </c>
      <c r="AC15" s="13">
        <f>IF(Иванов!AC39="да",5,0)</f>
        <v>0</v>
      </c>
      <c r="AD15" s="13">
        <f>IF(Иванов!AD39="да",5,0)</f>
        <v>0</v>
      </c>
      <c r="AE15" s="13">
        <f>IF(Иванов!AE39="да",5,0)</f>
        <v>0</v>
      </c>
      <c r="AF15" s="13">
        <f>IF(Иванов!AF39="да",5,0)</f>
        <v>0</v>
      </c>
      <c r="AG15" s="13">
        <f>IF(Иванов!AG39="да",5,0)</f>
        <v>0</v>
      </c>
      <c r="AH15" s="13">
        <f>IF(Иванов!AH39="да",5,0)</f>
        <v>0</v>
      </c>
      <c r="AI15" s="13">
        <f>IF(Иванов!AI39="да",5,0)</f>
        <v>0</v>
      </c>
      <c r="AJ15" s="13">
        <f>IF(Иванов!AJ39="да",5,0)</f>
        <v>0</v>
      </c>
      <c r="AK15" s="13">
        <f>IF(Иванов!AK39="да",5,0)</f>
        <v>0</v>
      </c>
      <c r="AL15" s="13">
        <f>IF(Иванов!AL39="да",5,0)</f>
        <v>0</v>
      </c>
      <c r="AM15" s="13">
        <f>IF(Иванов!AM39="да",5,0)</f>
        <v>0</v>
      </c>
      <c r="AN15" s="13">
        <f>IF(Иванов!AN39="да",5,0)</f>
        <v>0</v>
      </c>
      <c r="AO15" s="13">
        <f>IF(Иванов!AO39="да",5,0)</f>
        <v>0</v>
      </c>
      <c r="AP15" s="13">
        <f>IF(Иванов!AP39="да",5,0)</f>
        <v>0</v>
      </c>
      <c r="AQ15" s="13">
        <f>IF(Иванов!AQ39="да",5,0)</f>
        <v>0</v>
      </c>
      <c r="AR15" s="13">
        <f>IF(Иванов!AR39="да",5,0)</f>
        <v>0</v>
      </c>
      <c r="AS15" s="13">
        <f>IF(Иванов!AS39="да",5,0)</f>
        <v>0</v>
      </c>
      <c r="AT15" s="13">
        <f>IF(Иванов!AT39="да",5,0)</f>
        <v>0</v>
      </c>
      <c r="AU15" s="13">
        <f>IF(Иванов!AU39="да",5,0)</f>
        <v>0</v>
      </c>
      <c r="AV15" s="13">
        <f>IF(Иванов!AV39="да",5,0)</f>
        <v>0</v>
      </c>
      <c r="AW15" s="13">
        <f>IF(Иванов!AW39="да",5,0)</f>
        <v>0</v>
      </c>
      <c r="AX15" s="13">
        <f>IF(Иванов!AX39="да",5,0)</f>
        <v>0</v>
      </c>
      <c r="AY15" s="13">
        <f>IF(Иванов!AY39="да",5,0)</f>
        <v>0</v>
      </c>
      <c r="AZ15" s="13">
        <f>IF(Иванов!AZ39="да",5,0)</f>
        <v>0</v>
      </c>
      <c r="BA15" s="13">
        <f>IF(Иванов!BA39="да",5,0)</f>
        <v>0</v>
      </c>
      <c r="BB15" s="13">
        <f>IF(Иванов!BB39="да",5,0)</f>
        <v>0</v>
      </c>
    </row>
    <row r="16" spans="1:54" s="1" customFormat="1" ht="10.199999999999999" x14ac:dyDescent="0.2">
      <c r="A16" s="6" t="s">
        <v>7</v>
      </c>
      <c r="B16" s="14"/>
      <c r="C16" s="14"/>
      <c r="D16" s="14"/>
      <c r="E16" s="1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 s="1" customFormat="1" ht="10.199999999999999" x14ac:dyDescent="0.2">
      <c r="A17" s="4" t="s">
        <v>6</v>
      </c>
      <c r="B17" s="13"/>
      <c r="C17" s="13"/>
      <c r="D17" s="13"/>
      <c r="E17" s="1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s="1" customFormat="1" ht="10.199999999999999" x14ac:dyDescent="0.2">
      <c r="A18" s="6" t="s">
        <v>5</v>
      </c>
      <c r="B18" s="14"/>
      <c r="C18" s="14"/>
      <c r="D18" s="14"/>
      <c r="E18" s="1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s="1" customFormat="1" ht="10.199999999999999" x14ac:dyDescent="0.2">
      <c r="A19" s="4" t="s">
        <v>4</v>
      </c>
      <c r="B19" s="13">
        <f>IF(Иванов!B43="да",2,0)</f>
        <v>0</v>
      </c>
      <c r="C19" s="13">
        <f>IF(Иванов!C43="да",2,0)</f>
        <v>2</v>
      </c>
      <c r="D19" s="13">
        <f>IF(Иванов!D43="да",2,0)</f>
        <v>2</v>
      </c>
      <c r="E19" s="13">
        <f>IF(Иванов!E43="да",2,0)</f>
        <v>0</v>
      </c>
      <c r="F19" s="13">
        <f>IF(Иванов!F43="да",2,0)</f>
        <v>0</v>
      </c>
      <c r="G19" s="13">
        <f>IF(Иванов!G43="да",2,0)</f>
        <v>0</v>
      </c>
      <c r="H19" s="13">
        <f>IF(Иванов!H43="да",2,0)</f>
        <v>0</v>
      </c>
      <c r="I19" s="13">
        <f>IF(Иванов!I43="да",2,0)</f>
        <v>0</v>
      </c>
      <c r="J19" s="13">
        <f>IF(Иванов!J43="да",2,0)</f>
        <v>0</v>
      </c>
      <c r="K19" s="13">
        <f>IF(Иванов!K43="да",2,0)</f>
        <v>0</v>
      </c>
      <c r="L19" s="13">
        <f>IF(Иванов!L43="да",2,0)</f>
        <v>0</v>
      </c>
      <c r="M19" s="13">
        <f>IF(Иванов!M43="да",2,0)</f>
        <v>0</v>
      </c>
      <c r="N19" s="13">
        <f>IF(Иванов!N43="да",2,0)</f>
        <v>0</v>
      </c>
      <c r="O19" s="13">
        <f>IF(Иванов!O43="да",2,0)</f>
        <v>0</v>
      </c>
      <c r="P19" s="13">
        <f>IF(Иванов!P43="да",2,0)</f>
        <v>0</v>
      </c>
      <c r="Q19" s="13">
        <f>IF(Иванов!Q43="да",2,0)</f>
        <v>0</v>
      </c>
      <c r="R19" s="13">
        <f>IF(Иванов!R43="да",2,0)</f>
        <v>0</v>
      </c>
      <c r="S19" s="13">
        <f>IF(Иванов!S43="да",2,0)</f>
        <v>0</v>
      </c>
      <c r="T19" s="13">
        <f>IF(Иванов!T43="да",2,0)</f>
        <v>0</v>
      </c>
      <c r="U19" s="13">
        <f>IF(Иванов!U43="да",2,0)</f>
        <v>0</v>
      </c>
      <c r="V19" s="13">
        <f>IF(Иванов!V43="да",2,0)</f>
        <v>0</v>
      </c>
      <c r="W19" s="13">
        <f>IF(Иванов!W43="да",2,0)</f>
        <v>0</v>
      </c>
      <c r="X19" s="13">
        <f>IF(Иванов!X43="да",2,0)</f>
        <v>0</v>
      </c>
      <c r="Y19" s="13">
        <f>IF(Иванов!Y43="да",2,0)</f>
        <v>0</v>
      </c>
      <c r="Z19" s="13">
        <f>IF(Иванов!Z43="да",2,0)</f>
        <v>0</v>
      </c>
      <c r="AA19" s="13">
        <f>IF(Иванов!AA43="да",2,0)</f>
        <v>0</v>
      </c>
      <c r="AB19" s="13">
        <f>IF(Иванов!AB43="да",2,0)</f>
        <v>0</v>
      </c>
      <c r="AC19" s="13">
        <f>IF(Иванов!AC43="да",2,0)</f>
        <v>0</v>
      </c>
      <c r="AD19" s="13">
        <f>IF(Иванов!AD43="да",2,0)</f>
        <v>0</v>
      </c>
      <c r="AE19" s="13">
        <f>IF(Иванов!AE43="да",2,0)</f>
        <v>0</v>
      </c>
      <c r="AF19" s="13">
        <f>IF(Иванов!AF43="да",2,0)</f>
        <v>0</v>
      </c>
      <c r="AG19" s="13">
        <f>IF(Иванов!AG43="да",2,0)</f>
        <v>0</v>
      </c>
      <c r="AH19" s="13">
        <f>IF(Иванов!AH43="да",2,0)</f>
        <v>0</v>
      </c>
      <c r="AI19" s="13">
        <f>IF(Иванов!AI43="да",2,0)</f>
        <v>0</v>
      </c>
      <c r="AJ19" s="13">
        <f>IF(Иванов!AJ43="да",2,0)</f>
        <v>0</v>
      </c>
      <c r="AK19" s="13">
        <f>IF(Иванов!AK43="да",2,0)</f>
        <v>0</v>
      </c>
      <c r="AL19" s="13">
        <f>IF(Иванов!AL43="да",2,0)</f>
        <v>0</v>
      </c>
      <c r="AM19" s="13">
        <f>IF(Иванов!AM43="да",2,0)</f>
        <v>0</v>
      </c>
      <c r="AN19" s="13">
        <f>IF(Иванов!AN43="да",2,0)</f>
        <v>0</v>
      </c>
      <c r="AO19" s="13">
        <f>IF(Иванов!AO43="да",2,0)</f>
        <v>0</v>
      </c>
      <c r="AP19" s="13">
        <f>IF(Иванов!AP43="да",2,0)</f>
        <v>0</v>
      </c>
      <c r="AQ19" s="13">
        <f>IF(Иванов!AQ43="да",2,0)</f>
        <v>0</v>
      </c>
      <c r="AR19" s="13">
        <f>IF(Иванов!AR43="да",2,0)</f>
        <v>0</v>
      </c>
      <c r="AS19" s="13">
        <f>IF(Иванов!AS43="да",2,0)</f>
        <v>0</v>
      </c>
      <c r="AT19" s="13">
        <f>IF(Иванов!AT43="да",2,0)</f>
        <v>0</v>
      </c>
      <c r="AU19" s="13">
        <f>IF(Иванов!AU43="да",2,0)</f>
        <v>0</v>
      </c>
      <c r="AV19" s="13">
        <f>IF(Иванов!AV43="да",2,0)</f>
        <v>0</v>
      </c>
      <c r="AW19" s="13">
        <f>IF(Иванов!AW43="да",2,0)</f>
        <v>0</v>
      </c>
      <c r="AX19" s="13">
        <f>IF(Иванов!AX43="да",2,0)</f>
        <v>0</v>
      </c>
      <c r="AY19" s="13">
        <f>IF(Иванов!AY43="да",2,0)</f>
        <v>0</v>
      </c>
      <c r="AZ19" s="13">
        <f>IF(Иванов!AZ43="да",2,0)</f>
        <v>0</v>
      </c>
      <c r="BA19" s="13">
        <f>IF(Иванов!BA43="да",2,0)</f>
        <v>0</v>
      </c>
      <c r="BB19" s="13">
        <f>IF(Иванов!BB43="да",2,0)</f>
        <v>0</v>
      </c>
    </row>
    <row r="20" spans="1:54" s="1" customFormat="1" ht="11.25" customHeight="1" x14ac:dyDescent="0.2">
      <c r="A20" s="6" t="s">
        <v>3</v>
      </c>
      <c r="B20" s="14">
        <f>IF(Иванов!B44="да",5,0)</f>
        <v>5</v>
      </c>
      <c r="C20" s="14">
        <f>IF(Иванов!C44="да",5,0)</f>
        <v>0</v>
      </c>
      <c r="D20" s="14">
        <f>IF(Иванов!D44="да",5,0)</f>
        <v>5</v>
      </c>
      <c r="E20" s="14">
        <f>IF(Иванов!E44="да",5,0)</f>
        <v>0</v>
      </c>
      <c r="F20" s="14">
        <f>IF(Иванов!F44="да",5,0)</f>
        <v>0</v>
      </c>
      <c r="G20" s="14">
        <f>IF(Иванов!G44="да",5,0)</f>
        <v>0</v>
      </c>
      <c r="H20" s="14">
        <f>IF(Иванов!H44="да",5,0)</f>
        <v>0</v>
      </c>
      <c r="I20" s="14">
        <f>IF(Иванов!I44="да",5,0)</f>
        <v>0</v>
      </c>
      <c r="J20" s="14">
        <f>IF(Иванов!J44="да",5,0)</f>
        <v>0</v>
      </c>
      <c r="K20" s="14">
        <f>IF(Иванов!K44="да",5,0)</f>
        <v>0</v>
      </c>
      <c r="L20" s="14">
        <f>IF(Иванов!L44="да",5,0)</f>
        <v>0</v>
      </c>
      <c r="M20" s="14">
        <f>IF(Иванов!M44="да",5,0)</f>
        <v>0</v>
      </c>
      <c r="N20" s="14">
        <f>IF(Иванов!N44="да",5,0)</f>
        <v>0</v>
      </c>
      <c r="O20" s="14">
        <f>IF(Иванов!O44="да",5,0)</f>
        <v>0</v>
      </c>
      <c r="P20" s="14">
        <f>IF(Иванов!P44="да",5,0)</f>
        <v>0</v>
      </c>
      <c r="Q20" s="14">
        <f>IF(Иванов!Q44="да",5,0)</f>
        <v>0</v>
      </c>
      <c r="R20" s="14">
        <f>IF(Иванов!R44="да",5,0)</f>
        <v>0</v>
      </c>
      <c r="S20" s="14">
        <f>IF(Иванов!S44="да",5,0)</f>
        <v>0</v>
      </c>
      <c r="T20" s="14">
        <f>IF(Иванов!T44="да",5,0)</f>
        <v>0</v>
      </c>
      <c r="U20" s="14">
        <f>IF(Иванов!U44="да",5,0)</f>
        <v>0</v>
      </c>
      <c r="V20" s="14">
        <f>IF(Иванов!V44="да",5,0)</f>
        <v>0</v>
      </c>
      <c r="W20" s="14">
        <f>IF(Иванов!W44="да",5,0)</f>
        <v>0</v>
      </c>
      <c r="X20" s="14">
        <f>IF(Иванов!X44="да",5,0)</f>
        <v>0</v>
      </c>
      <c r="Y20" s="14">
        <f>IF(Иванов!Y44="да",5,0)</f>
        <v>0</v>
      </c>
      <c r="Z20" s="14">
        <f>IF(Иванов!Z44="да",5,0)</f>
        <v>0</v>
      </c>
      <c r="AA20" s="14">
        <f>IF(Иванов!AA44="да",5,0)</f>
        <v>0</v>
      </c>
      <c r="AB20" s="14">
        <f>IF(Иванов!AB44="да",5,0)</f>
        <v>0</v>
      </c>
      <c r="AC20" s="14">
        <f>IF(Иванов!AC44="да",5,0)</f>
        <v>0</v>
      </c>
      <c r="AD20" s="14">
        <f>IF(Иванов!AD44="да",5,0)</f>
        <v>0</v>
      </c>
      <c r="AE20" s="14">
        <f>IF(Иванов!AE44="да",5,0)</f>
        <v>0</v>
      </c>
      <c r="AF20" s="14">
        <f>IF(Иванов!AF44="да",5,0)</f>
        <v>0</v>
      </c>
      <c r="AG20" s="14">
        <f>IF(Иванов!AG44="да",5,0)</f>
        <v>0</v>
      </c>
      <c r="AH20" s="14">
        <f>IF(Иванов!AH44="да",5,0)</f>
        <v>0</v>
      </c>
      <c r="AI20" s="14">
        <f>IF(Иванов!AI44="да",5,0)</f>
        <v>0</v>
      </c>
      <c r="AJ20" s="14">
        <f>IF(Иванов!AJ44="да",5,0)</f>
        <v>0</v>
      </c>
      <c r="AK20" s="14">
        <f>IF(Иванов!AK44="да",5,0)</f>
        <v>0</v>
      </c>
      <c r="AL20" s="14">
        <f>IF(Иванов!AL44="да",5,0)</f>
        <v>0</v>
      </c>
      <c r="AM20" s="14">
        <f>IF(Иванов!AM44="да",5,0)</f>
        <v>0</v>
      </c>
      <c r="AN20" s="14">
        <f>IF(Иванов!AN44="да",5,0)</f>
        <v>0</v>
      </c>
      <c r="AO20" s="14">
        <f>IF(Иванов!AO44="да",5,0)</f>
        <v>0</v>
      </c>
      <c r="AP20" s="14">
        <f>IF(Иванов!AP44="да",5,0)</f>
        <v>0</v>
      </c>
      <c r="AQ20" s="14">
        <f>IF(Иванов!AQ44="да",5,0)</f>
        <v>0</v>
      </c>
      <c r="AR20" s="14">
        <f>IF(Иванов!AR44="да",5,0)</f>
        <v>0</v>
      </c>
      <c r="AS20" s="14">
        <f>IF(Иванов!AS44="да",5,0)</f>
        <v>0</v>
      </c>
      <c r="AT20" s="14">
        <f>IF(Иванов!AT44="да",5,0)</f>
        <v>0</v>
      </c>
      <c r="AU20" s="14">
        <f>IF(Иванов!AU44="да",5,0)</f>
        <v>0</v>
      </c>
      <c r="AV20" s="14">
        <f>IF(Иванов!AV44="да",5,0)</f>
        <v>0</v>
      </c>
      <c r="AW20" s="14">
        <f>IF(Иванов!AW44="да",5,0)</f>
        <v>0</v>
      </c>
      <c r="AX20" s="14">
        <f>IF(Иванов!AX44="да",5,0)</f>
        <v>0</v>
      </c>
      <c r="AY20" s="14">
        <f>IF(Иванов!AY44="да",5,0)</f>
        <v>0</v>
      </c>
      <c r="AZ20" s="14">
        <f>IF(Иванов!AZ44="да",5,0)</f>
        <v>0</v>
      </c>
      <c r="BA20" s="14">
        <f>IF(Иванов!BA44="да",5,0)</f>
        <v>0</v>
      </c>
      <c r="BB20" s="14">
        <f>IF(Иванов!BB44="да",5,0)</f>
        <v>0</v>
      </c>
    </row>
    <row r="21" spans="1:54" s="1" customFormat="1" ht="10.199999999999999" x14ac:dyDescent="0.2">
      <c r="A21" s="4" t="s">
        <v>2</v>
      </c>
      <c r="B21" s="13">
        <f>IF(Иванов!B45="да",10,0)</f>
        <v>10</v>
      </c>
      <c r="C21" s="13">
        <f>IF(Иванов!C45="да",10,0)</f>
        <v>10</v>
      </c>
      <c r="D21" s="13">
        <f>IF(Иванов!D45="да",10,0)</f>
        <v>0</v>
      </c>
      <c r="E21" s="13">
        <f>IF(Иванов!E45="да",10,0)</f>
        <v>10</v>
      </c>
      <c r="F21" s="13">
        <f>IF(Иванов!F45="да",10,0)</f>
        <v>0</v>
      </c>
      <c r="G21" s="13">
        <f>IF(Иванов!G45="да",10,0)</f>
        <v>0</v>
      </c>
      <c r="H21" s="13">
        <f>IF(Иванов!H45="да",10,0)</f>
        <v>0</v>
      </c>
      <c r="I21" s="13">
        <f>IF(Иванов!I45="да",10,0)</f>
        <v>0</v>
      </c>
      <c r="J21" s="13">
        <f>IF(Иванов!J45="да",10,0)</f>
        <v>0</v>
      </c>
      <c r="K21" s="13">
        <f>IF(Иванов!K45="да",10,0)</f>
        <v>0</v>
      </c>
      <c r="L21" s="13">
        <f>IF(Иванов!L45="да",10,0)</f>
        <v>0</v>
      </c>
      <c r="M21" s="13">
        <f>IF(Иванов!M45="да",10,0)</f>
        <v>0</v>
      </c>
      <c r="N21" s="13">
        <f>IF(Иванов!N45="да",10,0)</f>
        <v>0</v>
      </c>
      <c r="O21" s="13">
        <f>IF(Иванов!O45="да",10,0)</f>
        <v>0</v>
      </c>
      <c r="P21" s="13">
        <f>IF(Иванов!P45="да",10,0)</f>
        <v>0</v>
      </c>
      <c r="Q21" s="13">
        <f>IF(Иванов!Q45="да",10,0)</f>
        <v>0</v>
      </c>
      <c r="R21" s="13">
        <f>IF(Иванов!R45="да",10,0)</f>
        <v>0</v>
      </c>
      <c r="S21" s="13">
        <f>IF(Иванов!S45="да",10,0)</f>
        <v>0</v>
      </c>
      <c r="T21" s="13">
        <f>IF(Иванов!T45="да",10,0)</f>
        <v>0</v>
      </c>
      <c r="U21" s="13">
        <f>IF(Иванов!U45="да",10,0)</f>
        <v>0</v>
      </c>
      <c r="V21" s="13">
        <f>IF(Иванов!V45="да",10,0)</f>
        <v>0</v>
      </c>
      <c r="W21" s="13">
        <f>IF(Иванов!W45="да",10,0)</f>
        <v>0</v>
      </c>
      <c r="X21" s="13">
        <f>IF(Иванов!X45="да",10,0)</f>
        <v>0</v>
      </c>
      <c r="Y21" s="13">
        <f>IF(Иванов!Y45="да",10,0)</f>
        <v>0</v>
      </c>
      <c r="Z21" s="13">
        <f>IF(Иванов!Z45="да",10,0)</f>
        <v>0</v>
      </c>
      <c r="AA21" s="13">
        <f>IF(Иванов!AA45="да",10,0)</f>
        <v>0</v>
      </c>
      <c r="AB21" s="13">
        <f>IF(Иванов!AB45="да",10,0)</f>
        <v>0</v>
      </c>
      <c r="AC21" s="13">
        <f>IF(Иванов!AC45="да",10,0)</f>
        <v>0</v>
      </c>
      <c r="AD21" s="13">
        <f>IF(Иванов!AD45="да",10,0)</f>
        <v>0</v>
      </c>
      <c r="AE21" s="13">
        <f>IF(Иванов!AE45="да",10,0)</f>
        <v>0</v>
      </c>
      <c r="AF21" s="13">
        <f>IF(Иванов!AF45="да",10,0)</f>
        <v>0</v>
      </c>
      <c r="AG21" s="13">
        <f>IF(Иванов!AG45="да",10,0)</f>
        <v>0</v>
      </c>
      <c r="AH21" s="13">
        <f>IF(Иванов!AH45="да",10,0)</f>
        <v>0</v>
      </c>
      <c r="AI21" s="13">
        <f>IF(Иванов!AI45="да",10,0)</f>
        <v>0</v>
      </c>
      <c r="AJ21" s="13">
        <f>IF(Иванов!AJ45="да",10,0)</f>
        <v>0</v>
      </c>
      <c r="AK21" s="13">
        <f>IF(Иванов!AK45="да",10,0)</f>
        <v>0</v>
      </c>
      <c r="AL21" s="13">
        <f>IF(Иванов!AL45="да",10,0)</f>
        <v>0</v>
      </c>
      <c r="AM21" s="13">
        <f>IF(Иванов!AM45="да",10,0)</f>
        <v>0</v>
      </c>
      <c r="AN21" s="13">
        <f>IF(Иванов!AN45="да",10,0)</f>
        <v>0</v>
      </c>
      <c r="AO21" s="13">
        <f>IF(Иванов!AO45="да",10,0)</f>
        <v>0</v>
      </c>
      <c r="AP21" s="13">
        <f>IF(Иванов!AP45="да",10,0)</f>
        <v>0</v>
      </c>
      <c r="AQ21" s="13">
        <f>IF(Иванов!AQ45="да",10,0)</f>
        <v>0</v>
      </c>
      <c r="AR21" s="13">
        <f>IF(Иванов!AR45="да",10,0)</f>
        <v>0</v>
      </c>
      <c r="AS21" s="13">
        <f>IF(Иванов!AS45="да",10,0)</f>
        <v>0</v>
      </c>
      <c r="AT21" s="13">
        <f>IF(Иванов!AT45="да",10,0)</f>
        <v>0</v>
      </c>
      <c r="AU21" s="13">
        <f>IF(Иванов!AU45="да",10,0)</f>
        <v>0</v>
      </c>
      <c r="AV21" s="13">
        <f>IF(Иванов!AV45="да",10,0)</f>
        <v>0</v>
      </c>
      <c r="AW21" s="13">
        <f>IF(Иванов!AW45="да",10,0)</f>
        <v>0</v>
      </c>
      <c r="AX21" s="13">
        <f>IF(Иванов!AX45="да",10,0)</f>
        <v>0</v>
      </c>
      <c r="AY21" s="13">
        <f>IF(Иванов!AY45="да",10,0)</f>
        <v>0</v>
      </c>
      <c r="AZ21" s="13">
        <f>IF(Иванов!AZ45="да",10,0)</f>
        <v>0</v>
      </c>
      <c r="BA21" s="13">
        <f>IF(Иванов!BA45="да",10,0)</f>
        <v>0</v>
      </c>
      <c r="BB21" s="13">
        <f>IF(Иванов!BB45="да",10,0)</f>
        <v>0</v>
      </c>
    </row>
    <row r="22" spans="1:54" s="1" customFormat="1" ht="20.399999999999999" x14ac:dyDescent="0.2">
      <c r="A22" s="6" t="s">
        <v>1</v>
      </c>
      <c r="B22" s="14">
        <f>IF(Иванов!B46="да",5,0)</f>
        <v>0</v>
      </c>
      <c r="C22" s="14">
        <f>IF(Иванов!C46="да",5,0)</f>
        <v>5</v>
      </c>
      <c r="D22" s="14">
        <f>IF(Иванов!D46="да",5,0)</f>
        <v>5</v>
      </c>
      <c r="E22" s="14">
        <f>IF(Иванов!E46="да",5,0)</f>
        <v>5</v>
      </c>
      <c r="F22" s="14">
        <f>IF(Иванов!F46="да",5,0)</f>
        <v>0</v>
      </c>
      <c r="G22" s="14">
        <f>IF(Иванов!G46="да",5,0)</f>
        <v>0</v>
      </c>
      <c r="H22" s="14">
        <f>IF(Иванов!H46="да",5,0)</f>
        <v>0</v>
      </c>
      <c r="I22" s="14">
        <f>IF(Иванов!I46="да",5,0)</f>
        <v>0</v>
      </c>
      <c r="J22" s="14">
        <f>IF(Иванов!J46="да",5,0)</f>
        <v>0</v>
      </c>
      <c r="K22" s="14">
        <f>IF(Иванов!K46="да",5,0)</f>
        <v>0</v>
      </c>
      <c r="L22" s="14">
        <f>IF(Иванов!L46="да",5,0)</f>
        <v>0</v>
      </c>
      <c r="M22" s="14">
        <f>IF(Иванов!M46="да",5,0)</f>
        <v>0</v>
      </c>
      <c r="N22" s="14">
        <f>IF(Иванов!N46="да",5,0)</f>
        <v>0</v>
      </c>
      <c r="O22" s="14">
        <f>IF(Иванов!O46="да",5,0)</f>
        <v>0</v>
      </c>
      <c r="P22" s="14">
        <f>IF(Иванов!P46="да",5,0)</f>
        <v>0</v>
      </c>
      <c r="Q22" s="14">
        <f>IF(Иванов!Q46="да",5,0)</f>
        <v>0</v>
      </c>
      <c r="R22" s="14">
        <f>IF(Иванов!R46="да",5,0)</f>
        <v>0</v>
      </c>
      <c r="S22" s="14">
        <f>IF(Иванов!S46="да",5,0)</f>
        <v>0</v>
      </c>
      <c r="T22" s="14">
        <f>IF(Иванов!T46="да",5,0)</f>
        <v>0</v>
      </c>
      <c r="U22" s="14">
        <f>IF(Иванов!U46="да",5,0)</f>
        <v>0</v>
      </c>
      <c r="V22" s="14">
        <f>IF(Иванов!V46="да",5,0)</f>
        <v>0</v>
      </c>
      <c r="W22" s="14">
        <f>IF(Иванов!W46="да",5,0)</f>
        <v>0</v>
      </c>
      <c r="X22" s="14">
        <f>IF(Иванов!X46="да",5,0)</f>
        <v>0</v>
      </c>
      <c r="Y22" s="14">
        <f>IF(Иванов!Y46="да",5,0)</f>
        <v>0</v>
      </c>
      <c r="Z22" s="14">
        <f>IF(Иванов!Z46="да",5,0)</f>
        <v>0</v>
      </c>
      <c r="AA22" s="14">
        <f>IF(Иванов!AA46="да",5,0)</f>
        <v>0</v>
      </c>
      <c r="AB22" s="14">
        <f>IF(Иванов!AB46="да",5,0)</f>
        <v>0</v>
      </c>
      <c r="AC22" s="14">
        <f>IF(Иванов!AC46="да",5,0)</f>
        <v>0</v>
      </c>
      <c r="AD22" s="14">
        <f>IF(Иванов!AD46="да",5,0)</f>
        <v>0</v>
      </c>
      <c r="AE22" s="14">
        <f>IF(Иванов!AE46="да",5,0)</f>
        <v>0</v>
      </c>
      <c r="AF22" s="14">
        <f>IF(Иванов!AF46="да",5,0)</f>
        <v>0</v>
      </c>
      <c r="AG22" s="14">
        <f>IF(Иванов!AG46="да",5,0)</f>
        <v>0</v>
      </c>
      <c r="AH22" s="14">
        <f>IF(Иванов!AH46="да",5,0)</f>
        <v>0</v>
      </c>
      <c r="AI22" s="14">
        <f>IF(Иванов!AI46="да",5,0)</f>
        <v>0</v>
      </c>
      <c r="AJ22" s="14">
        <f>IF(Иванов!AJ46="да",5,0)</f>
        <v>0</v>
      </c>
      <c r="AK22" s="14">
        <f>IF(Иванов!AK46="да",5,0)</f>
        <v>0</v>
      </c>
      <c r="AL22" s="14">
        <f>IF(Иванов!AL46="да",5,0)</f>
        <v>0</v>
      </c>
      <c r="AM22" s="14">
        <f>IF(Иванов!AM46="да",5,0)</f>
        <v>0</v>
      </c>
      <c r="AN22" s="14">
        <f>IF(Иванов!AN46="да",5,0)</f>
        <v>0</v>
      </c>
      <c r="AO22" s="14">
        <f>IF(Иванов!AO46="да",5,0)</f>
        <v>0</v>
      </c>
      <c r="AP22" s="14">
        <f>IF(Иванов!AP46="да",5,0)</f>
        <v>0</v>
      </c>
      <c r="AQ22" s="14">
        <f>IF(Иванов!AQ46="да",5,0)</f>
        <v>0</v>
      </c>
      <c r="AR22" s="14">
        <f>IF(Иванов!AR46="да",5,0)</f>
        <v>0</v>
      </c>
      <c r="AS22" s="14">
        <f>IF(Иванов!AS46="да",5,0)</f>
        <v>0</v>
      </c>
      <c r="AT22" s="14">
        <f>IF(Иванов!AT46="да",5,0)</f>
        <v>0</v>
      </c>
      <c r="AU22" s="14">
        <f>IF(Иванов!AU46="да",5,0)</f>
        <v>0</v>
      </c>
      <c r="AV22" s="14">
        <f>IF(Иванов!AV46="да",5,0)</f>
        <v>0</v>
      </c>
      <c r="AW22" s="14">
        <f>IF(Иванов!AW46="да",5,0)</f>
        <v>0</v>
      </c>
      <c r="AX22" s="14">
        <f>IF(Иванов!AX46="да",5,0)</f>
        <v>0</v>
      </c>
      <c r="AY22" s="14">
        <f>IF(Иванов!AY46="да",5,0)</f>
        <v>0</v>
      </c>
      <c r="AZ22" s="14">
        <f>IF(Иванов!AZ46="да",5,0)</f>
        <v>0</v>
      </c>
      <c r="BA22" s="14">
        <f>IF(Иванов!BA46="да",5,0)</f>
        <v>0</v>
      </c>
      <c r="BB22" s="14">
        <f>IF(Иванов!BB46="да",5,0)</f>
        <v>0</v>
      </c>
    </row>
    <row r="23" spans="1:54" s="1" customFormat="1" ht="10.199999999999999" x14ac:dyDescent="0.2">
      <c r="A23" s="4" t="s">
        <v>0</v>
      </c>
      <c r="B23" s="13">
        <f>IF(Иванов!B47="да",3,0)</f>
        <v>0</v>
      </c>
      <c r="C23" s="13">
        <f>IF(Иванов!C47="да",3,0)</f>
        <v>0</v>
      </c>
      <c r="D23" s="13">
        <f>IF(Иванов!D47="да",3,0)</f>
        <v>3</v>
      </c>
      <c r="E23" s="13">
        <f>IF(Иванов!E47="да",3,0)</f>
        <v>3</v>
      </c>
      <c r="F23" s="13">
        <f>IF(Иванов!F47="да",3,0)</f>
        <v>0</v>
      </c>
      <c r="G23" s="13">
        <f>IF(Иванов!G47="да",3,0)</f>
        <v>0</v>
      </c>
      <c r="H23" s="13">
        <f>IF(Иванов!H47="да",3,0)</f>
        <v>0</v>
      </c>
      <c r="I23" s="13">
        <f>IF(Иванов!I47="да",3,0)</f>
        <v>0</v>
      </c>
      <c r="J23" s="13">
        <f>IF(Иванов!J47="да",3,0)</f>
        <v>0</v>
      </c>
      <c r="K23" s="13">
        <f>IF(Иванов!K47="да",3,0)</f>
        <v>0</v>
      </c>
      <c r="L23" s="13">
        <f>IF(Иванов!L47="да",3,0)</f>
        <v>0</v>
      </c>
      <c r="M23" s="13">
        <f>IF(Иванов!M47="да",3,0)</f>
        <v>0</v>
      </c>
      <c r="N23" s="13">
        <f>IF(Иванов!N47="да",3,0)</f>
        <v>0</v>
      </c>
      <c r="O23" s="13">
        <f>IF(Иванов!O47="да",3,0)</f>
        <v>0</v>
      </c>
      <c r="P23" s="13">
        <f>IF(Иванов!P47="да",3,0)</f>
        <v>0</v>
      </c>
      <c r="Q23" s="13">
        <f>IF(Иванов!Q47="да",3,0)</f>
        <v>0</v>
      </c>
      <c r="R23" s="13">
        <f>IF(Иванов!R47="да",3,0)</f>
        <v>0</v>
      </c>
      <c r="S23" s="13">
        <f>IF(Иванов!S47="да",3,0)</f>
        <v>0</v>
      </c>
      <c r="T23" s="13">
        <f>IF(Иванов!T47="да",3,0)</f>
        <v>0</v>
      </c>
      <c r="U23" s="13">
        <f>IF(Иванов!U47="да",3,0)</f>
        <v>0</v>
      </c>
      <c r="V23" s="13">
        <f>IF(Иванов!V47="да",3,0)</f>
        <v>0</v>
      </c>
      <c r="W23" s="13">
        <f>IF(Иванов!W47="да",3,0)</f>
        <v>0</v>
      </c>
      <c r="X23" s="13">
        <f>IF(Иванов!X47="да",3,0)</f>
        <v>0</v>
      </c>
      <c r="Y23" s="13">
        <f>IF(Иванов!Y47="да",3,0)</f>
        <v>0</v>
      </c>
      <c r="Z23" s="13">
        <f>IF(Иванов!Z47="да",3,0)</f>
        <v>0</v>
      </c>
      <c r="AA23" s="13">
        <f>IF(Иванов!AA47="да",3,0)</f>
        <v>0</v>
      </c>
      <c r="AB23" s="13">
        <f>IF(Иванов!AB47="да",3,0)</f>
        <v>0</v>
      </c>
      <c r="AC23" s="13">
        <f>IF(Иванов!AC47="да",3,0)</f>
        <v>0</v>
      </c>
      <c r="AD23" s="13">
        <f>IF(Иванов!AD47="да",3,0)</f>
        <v>0</v>
      </c>
      <c r="AE23" s="13">
        <f>IF(Иванов!AE47="да",3,0)</f>
        <v>0</v>
      </c>
      <c r="AF23" s="13">
        <f>IF(Иванов!AF47="да",3,0)</f>
        <v>0</v>
      </c>
      <c r="AG23" s="13">
        <f>IF(Иванов!AG47="да",3,0)</f>
        <v>0</v>
      </c>
      <c r="AH23" s="13">
        <f>IF(Иванов!AH47="да",3,0)</f>
        <v>0</v>
      </c>
      <c r="AI23" s="13">
        <f>IF(Иванов!AI47="да",3,0)</f>
        <v>0</v>
      </c>
      <c r="AJ23" s="13">
        <f>IF(Иванов!AJ47="да",3,0)</f>
        <v>0</v>
      </c>
      <c r="AK23" s="13">
        <f>IF(Иванов!AK47="да",3,0)</f>
        <v>0</v>
      </c>
      <c r="AL23" s="13">
        <f>IF(Иванов!AL47="да",3,0)</f>
        <v>0</v>
      </c>
      <c r="AM23" s="13">
        <f>IF(Иванов!AM47="да",3,0)</f>
        <v>0</v>
      </c>
      <c r="AN23" s="13">
        <f>IF(Иванов!AN47="да",3,0)</f>
        <v>0</v>
      </c>
      <c r="AO23" s="13">
        <f>IF(Иванов!AO47="да",3,0)</f>
        <v>0</v>
      </c>
      <c r="AP23" s="13">
        <f>IF(Иванов!AP47="да",3,0)</f>
        <v>0</v>
      </c>
      <c r="AQ23" s="13">
        <f>IF(Иванов!AQ47="да",3,0)</f>
        <v>0</v>
      </c>
      <c r="AR23" s="13">
        <f>IF(Иванов!AR47="да",3,0)</f>
        <v>0</v>
      </c>
      <c r="AS23" s="13">
        <f>IF(Иванов!AS47="да",3,0)</f>
        <v>0</v>
      </c>
      <c r="AT23" s="13">
        <f>IF(Иванов!AT47="да",3,0)</f>
        <v>0</v>
      </c>
      <c r="AU23" s="13">
        <f>IF(Иванов!AU47="да",3,0)</f>
        <v>0</v>
      </c>
      <c r="AV23" s="13">
        <f>IF(Иванов!AV47="да",3,0)</f>
        <v>0</v>
      </c>
      <c r="AW23" s="13">
        <f>IF(Иванов!AW47="да",3,0)</f>
        <v>0</v>
      </c>
      <c r="AX23" s="13">
        <f>IF(Иванов!AX47="да",3,0)</f>
        <v>0</v>
      </c>
      <c r="AY23" s="13">
        <f>IF(Иванов!AY47="да",3,0)</f>
        <v>0</v>
      </c>
      <c r="AZ23" s="13">
        <f>IF(Иванов!AZ47="да",3,0)</f>
        <v>0</v>
      </c>
      <c r="BA23" s="13">
        <f>IF(Иванов!BA47="да",3,0)</f>
        <v>0</v>
      </c>
      <c r="BB23" s="13">
        <f>IF(Иванов!BB47="да",3,0)</f>
        <v>0</v>
      </c>
    </row>
    <row r="24" spans="1:54" s="18" customFormat="1" ht="15.6" x14ac:dyDescent="0.3">
      <c r="A24" s="16" t="s">
        <v>26</v>
      </c>
      <c r="B24" s="17">
        <f>SUM(B3:B23)</f>
        <v>40</v>
      </c>
      <c r="C24" s="17">
        <f t="shared" ref="C24:BB24" si="0">SUM(C3:C23)</f>
        <v>24</v>
      </c>
      <c r="D24" s="17">
        <f t="shared" si="0"/>
        <v>26</v>
      </c>
      <c r="E24" s="17">
        <f t="shared" si="0"/>
        <v>35</v>
      </c>
      <c r="F24" s="17">
        <f t="shared" si="0"/>
        <v>0</v>
      </c>
      <c r="G24" s="17">
        <f t="shared" si="0"/>
        <v>0</v>
      </c>
      <c r="H24" s="17">
        <f t="shared" si="0"/>
        <v>0</v>
      </c>
      <c r="I24" s="17">
        <f t="shared" si="0"/>
        <v>0</v>
      </c>
      <c r="J24" s="17">
        <f t="shared" si="0"/>
        <v>0</v>
      </c>
      <c r="K24" s="17">
        <f t="shared" si="0"/>
        <v>0</v>
      </c>
      <c r="L24" s="17">
        <f t="shared" si="0"/>
        <v>0</v>
      </c>
      <c r="M24" s="17">
        <f t="shared" si="0"/>
        <v>0</v>
      </c>
      <c r="N24" s="17">
        <f t="shared" si="0"/>
        <v>0</v>
      </c>
      <c r="O24" s="17">
        <f t="shared" si="0"/>
        <v>0</v>
      </c>
      <c r="P24" s="17">
        <f t="shared" si="0"/>
        <v>0</v>
      </c>
      <c r="Q24" s="17">
        <f t="shared" si="0"/>
        <v>0</v>
      </c>
      <c r="R24" s="17">
        <f t="shared" si="0"/>
        <v>0</v>
      </c>
      <c r="S24" s="17">
        <f t="shared" si="0"/>
        <v>0</v>
      </c>
      <c r="T24" s="17">
        <f t="shared" si="0"/>
        <v>0</v>
      </c>
      <c r="U24" s="17">
        <f t="shared" si="0"/>
        <v>0</v>
      </c>
      <c r="V24" s="17">
        <f t="shared" si="0"/>
        <v>0</v>
      </c>
      <c r="W24" s="17">
        <f t="shared" si="0"/>
        <v>0</v>
      </c>
      <c r="X24" s="17">
        <f t="shared" si="0"/>
        <v>0</v>
      </c>
      <c r="Y24" s="17">
        <f t="shared" si="0"/>
        <v>0</v>
      </c>
      <c r="Z24" s="17">
        <f t="shared" si="0"/>
        <v>0</v>
      </c>
      <c r="AA24" s="17">
        <f t="shared" si="0"/>
        <v>0</v>
      </c>
      <c r="AB24" s="17">
        <f t="shared" si="0"/>
        <v>0</v>
      </c>
      <c r="AC24" s="17">
        <f t="shared" si="0"/>
        <v>0</v>
      </c>
      <c r="AD24" s="17">
        <f t="shared" si="0"/>
        <v>0</v>
      </c>
      <c r="AE24" s="17">
        <f t="shared" si="0"/>
        <v>0</v>
      </c>
      <c r="AF24" s="17">
        <f t="shared" si="0"/>
        <v>0</v>
      </c>
      <c r="AG24" s="17">
        <f t="shared" si="0"/>
        <v>0</v>
      </c>
      <c r="AH24" s="17">
        <f t="shared" si="0"/>
        <v>0</v>
      </c>
      <c r="AI24" s="17">
        <f t="shared" si="0"/>
        <v>0</v>
      </c>
      <c r="AJ24" s="17">
        <f t="shared" si="0"/>
        <v>0</v>
      </c>
      <c r="AK24" s="17">
        <f t="shared" si="0"/>
        <v>0</v>
      </c>
      <c r="AL24" s="17">
        <f t="shared" si="0"/>
        <v>0</v>
      </c>
      <c r="AM24" s="17">
        <f t="shared" si="0"/>
        <v>0</v>
      </c>
      <c r="AN24" s="17">
        <f t="shared" si="0"/>
        <v>0</v>
      </c>
      <c r="AO24" s="17">
        <f t="shared" si="0"/>
        <v>0</v>
      </c>
      <c r="AP24" s="17">
        <f t="shared" si="0"/>
        <v>0</v>
      </c>
      <c r="AQ24" s="17">
        <f t="shared" si="0"/>
        <v>0</v>
      </c>
      <c r="AR24" s="17">
        <f t="shared" si="0"/>
        <v>0</v>
      </c>
      <c r="AS24" s="17">
        <f t="shared" si="0"/>
        <v>0</v>
      </c>
      <c r="AT24" s="17">
        <f t="shared" si="0"/>
        <v>0</v>
      </c>
      <c r="AU24" s="17">
        <f t="shared" si="0"/>
        <v>0</v>
      </c>
      <c r="AV24" s="17">
        <f t="shared" si="0"/>
        <v>0</v>
      </c>
      <c r="AW24" s="17">
        <f t="shared" si="0"/>
        <v>0</v>
      </c>
      <c r="AX24" s="17">
        <f t="shared" si="0"/>
        <v>0</v>
      </c>
      <c r="AY24" s="17">
        <f t="shared" si="0"/>
        <v>0</v>
      </c>
      <c r="AZ24" s="17">
        <f t="shared" si="0"/>
        <v>0</v>
      </c>
      <c r="BA24" s="17">
        <f t="shared" si="0"/>
        <v>0</v>
      </c>
      <c r="BB24" s="17">
        <f t="shared" si="0"/>
        <v>0</v>
      </c>
    </row>
    <row r="27" spans="1:54" s="1" customFormat="1" ht="13.8" x14ac:dyDescent="0.3">
      <c r="A27" s="127" t="s">
        <v>28</v>
      </c>
      <c r="B27" s="88"/>
      <c r="C27" s="89" t="s">
        <v>27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</row>
    <row r="28" spans="1:54" s="9" customFormat="1" ht="10.199999999999999" x14ac:dyDescent="0.2">
      <c r="A28" s="127"/>
      <c r="B28" s="82">
        <v>1</v>
      </c>
      <c r="C28" s="82">
        <v>2</v>
      </c>
      <c r="D28" s="82">
        <v>3</v>
      </c>
      <c r="E28" s="82">
        <v>4</v>
      </c>
      <c r="F28" s="82">
        <v>5</v>
      </c>
      <c r="G28" s="82">
        <v>6</v>
      </c>
      <c r="H28" s="82">
        <v>7</v>
      </c>
      <c r="I28" s="82">
        <v>8</v>
      </c>
      <c r="J28" s="82">
        <v>9</v>
      </c>
      <c r="K28" s="82">
        <v>10</v>
      </c>
      <c r="L28" s="82">
        <v>11</v>
      </c>
      <c r="M28" s="82">
        <v>12</v>
      </c>
      <c r="N28" s="82">
        <v>13</v>
      </c>
      <c r="O28" s="82">
        <v>14</v>
      </c>
      <c r="P28" s="82">
        <v>15</v>
      </c>
      <c r="Q28" s="82">
        <v>16</v>
      </c>
      <c r="R28" s="82">
        <v>17</v>
      </c>
      <c r="S28" s="82">
        <v>18</v>
      </c>
      <c r="T28" s="82">
        <v>19</v>
      </c>
      <c r="U28" s="82">
        <v>20</v>
      </c>
      <c r="V28" s="82">
        <v>21</v>
      </c>
      <c r="W28" s="82">
        <v>22</v>
      </c>
      <c r="X28" s="82">
        <v>23</v>
      </c>
      <c r="Y28" s="82">
        <v>24</v>
      </c>
      <c r="Z28" s="82">
        <v>25</v>
      </c>
      <c r="AA28" s="82">
        <v>26</v>
      </c>
      <c r="AB28" s="82">
        <v>27</v>
      </c>
      <c r="AC28" s="82">
        <v>28</v>
      </c>
      <c r="AD28" s="82">
        <v>29</v>
      </c>
      <c r="AE28" s="82">
        <v>30</v>
      </c>
      <c r="AF28" s="82">
        <v>31</v>
      </c>
      <c r="AG28" s="82">
        <v>32</v>
      </c>
      <c r="AH28" s="82">
        <v>33</v>
      </c>
      <c r="AI28" s="82">
        <v>34</v>
      </c>
      <c r="AJ28" s="82">
        <v>35</v>
      </c>
      <c r="AK28" s="82">
        <v>36</v>
      </c>
      <c r="AL28" s="82">
        <v>37</v>
      </c>
      <c r="AM28" s="82">
        <v>38</v>
      </c>
      <c r="AN28" s="82">
        <v>39</v>
      </c>
      <c r="AO28" s="82">
        <v>40</v>
      </c>
      <c r="AP28" s="82">
        <v>41</v>
      </c>
      <c r="AQ28" s="82">
        <v>42</v>
      </c>
      <c r="AR28" s="82">
        <v>43</v>
      </c>
      <c r="AS28" s="82">
        <v>44</v>
      </c>
      <c r="AT28" s="82">
        <v>45</v>
      </c>
      <c r="AU28" s="82">
        <v>46</v>
      </c>
      <c r="AV28" s="82">
        <v>47</v>
      </c>
      <c r="AW28" s="82">
        <v>48</v>
      </c>
      <c r="AX28" s="82">
        <v>49</v>
      </c>
      <c r="AY28" s="82">
        <v>50</v>
      </c>
      <c r="AZ28" s="82">
        <v>51</v>
      </c>
      <c r="BA28" s="82">
        <v>52</v>
      </c>
      <c r="BB28" s="82">
        <v>53</v>
      </c>
    </row>
    <row r="29" spans="1:54" s="49" customFormat="1" ht="10.199999999999999" x14ac:dyDescent="0.2">
      <c r="A29" s="79" t="s">
        <v>20</v>
      </c>
      <c r="B29" s="90">
        <f>IF(Петров!B51&gt;10%,5,0)</f>
        <v>5</v>
      </c>
      <c r="C29" s="90">
        <f>IF(Петров!C51&gt;10%,5,0)</f>
        <v>0</v>
      </c>
      <c r="D29" s="90">
        <f>IF(Петров!D51&gt;10%,5,0)</f>
        <v>0</v>
      </c>
      <c r="E29" s="90">
        <f>IF(Петров!E51&gt;10%,5,0)</f>
        <v>5</v>
      </c>
      <c r="F29" s="90">
        <f>IF(Петров!F51&gt;10%,5,0)</f>
        <v>0</v>
      </c>
      <c r="G29" s="90">
        <f>IF(Петров!G51&gt;10%,5,0)</f>
        <v>0</v>
      </c>
      <c r="H29" s="90">
        <f>IF(Петров!H51&gt;10%,5,0)</f>
        <v>0</v>
      </c>
      <c r="I29" s="90">
        <f>IF(Петров!I51&gt;10%,5,0)</f>
        <v>0</v>
      </c>
      <c r="J29" s="90">
        <f>IF(Петров!J51&gt;10%,5,0)</f>
        <v>0</v>
      </c>
      <c r="K29" s="90">
        <f>IF(Петров!K51&gt;10%,5,0)</f>
        <v>0</v>
      </c>
      <c r="L29" s="90">
        <f>IF(Петров!L51&gt;10%,5,0)</f>
        <v>0</v>
      </c>
      <c r="M29" s="90">
        <f>IF(Петров!M51&gt;10%,5,0)</f>
        <v>0</v>
      </c>
      <c r="N29" s="90">
        <f>IF(Петров!N51&gt;10%,5,0)</f>
        <v>0</v>
      </c>
      <c r="O29" s="90">
        <f>IF(Петров!O51&gt;10%,5,0)</f>
        <v>0</v>
      </c>
      <c r="P29" s="90">
        <f>IF(Петров!P51&gt;10%,5,0)</f>
        <v>0</v>
      </c>
      <c r="Q29" s="90">
        <f>IF(Петров!Q51&gt;10%,5,0)</f>
        <v>0</v>
      </c>
      <c r="R29" s="90">
        <f>IF(Петров!R51&gt;10%,5,0)</f>
        <v>0</v>
      </c>
      <c r="S29" s="90">
        <f>IF(Петров!S51&gt;10%,5,0)</f>
        <v>0</v>
      </c>
      <c r="T29" s="90">
        <f>IF(Петров!T51&gt;10%,5,0)</f>
        <v>0</v>
      </c>
      <c r="U29" s="90">
        <f>IF(Петров!U51&gt;10%,5,0)</f>
        <v>0</v>
      </c>
      <c r="V29" s="90">
        <f>IF(Петров!V51&gt;10%,5,0)</f>
        <v>0</v>
      </c>
      <c r="W29" s="90">
        <f>IF(Петров!W51&gt;10%,5,0)</f>
        <v>0</v>
      </c>
      <c r="X29" s="90">
        <f>IF(Петров!X51&gt;10%,5,0)</f>
        <v>0</v>
      </c>
      <c r="Y29" s="90">
        <f>IF(Петров!Y51&gt;10%,5,0)</f>
        <v>0</v>
      </c>
      <c r="Z29" s="90">
        <f>IF(Петров!Z51&gt;10%,5,0)</f>
        <v>0</v>
      </c>
      <c r="AA29" s="90">
        <f>IF(Петров!AA51&gt;10%,5,0)</f>
        <v>0</v>
      </c>
      <c r="AB29" s="90">
        <f>IF(Петров!AB51&gt;10%,5,0)</f>
        <v>0</v>
      </c>
      <c r="AC29" s="90">
        <f>IF(Петров!AC51&gt;10%,5,0)</f>
        <v>0</v>
      </c>
      <c r="AD29" s="90">
        <f>IF(Петров!AD51&gt;10%,5,0)</f>
        <v>0</v>
      </c>
      <c r="AE29" s="90">
        <f>IF(Петров!AE51&gt;10%,5,0)</f>
        <v>0</v>
      </c>
      <c r="AF29" s="90">
        <f>IF(Петров!AF51&gt;10%,5,0)</f>
        <v>0</v>
      </c>
      <c r="AG29" s="90">
        <f>IF(Петров!AG51&gt;10%,5,0)</f>
        <v>0</v>
      </c>
      <c r="AH29" s="90">
        <f>IF(Петров!AH51&gt;10%,5,0)</f>
        <v>0</v>
      </c>
      <c r="AI29" s="90">
        <f>IF(Петров!AI51&gt;10%,5,0)</f>
        <v>0</v>
      </c>
      <c r="AJ29" s="90">
        <f>IF(Петров!AJ51&gt;10%,5,0)</f>
        <v>0</v>
      </c>
      <c r="AK29" s="90">
        <f>IF(Петров!AK51&gt;10%,5,0)</f>
        <v>0</v>
      </c>
      <c r="AL29" s="90">
        <f>IF(Петров!AL51&gt;10%,5,0)</f>
        <v>0</v>
      </c>
      <c r="AM29" s="90">
        <f>IF(Петров!AM51&gt;10%,5,0)</f>
        <v>0</v>
      </c>
      <c r="AN29" s="90">
        <f>IF(Петров!AN51&gt;10%,5,0)</f>
        <v>0</v>
      </c>
      <c r="AO29" s="90">
        <f>IF(Петров!AO51&gt;10%,5,0)</f>
        <v>0</v>
      </c>
      <c r="AP29" s="90">
        <f>IF(Петров!AP51&gt;10%,5,0)</f>
        <v>0</v>
      </c>
      <c r="AQ29" s="90">
        <f>IF(Петров!AQ51&gt;10%,5,0)</f>
        <v>0</v>
      </c>
      <c r="AR29" s="90">
        <f>IF(Петров!AR51&gt;10%,5,0)</f>
        <v>0</v>
      </c>
      <c r="AS29" s="90">
        <f>IF(Петров!AS51&gt;10%,5,0)</f>
        <v>0</v>
      </c>
      <c r="AT29" s="90">
        <f>IF(Петров!AT51&gt;10%,5,0)</f>
        <v>0</v>
      </c>
      <c r="AU29" s="90">
        <f>IF(Петров!AU51&gt;10%,5,0)</f>
        <v>0</v>
      </c>
      <c r="AV29" s="90">
        <f>IF(Петров!AV51&gt;10%,5,0)</f>
        <v>0</v>
      </c>
      <c r="AW29" s="90">
        <f>IF(Петров!AW51&gt;10%,5,0)</f>
        <v>0</v>
      </c>
      <c r="AX29" s="90">
        <f>IF(Петров!AX51&gt;10%,5,0)</f>
        <v>0</v>
      </c>
      <c r="AY29" s="90">
        <f>IF(Петров!AY51&gt;10%,5,0)</f>
        <v>0</v>
      </c>
      <c r="AZ29" s="90">
        <f>IF(Петров!AZ51&gt;10%,5,0)</f>
        <v>0</v>
      </c>
      <c r="BA29" s="90">
        <f>IF(Петров!BA51&gt;10%,5,0)</f>
        <v>0</v>
      </c>
      <c r="BB29" s="90">
        <f>IF(Петров!BB51&gt;10%,5,0)</f>
        <v>0</v>
      </c>
    </row>
    <row r="30" spans="1:54" s="1" customFormat="1" ht="10.199999999999999" x14ac:dyDescent="0.2">
      <c r="A30" s="83" t="s">
        <v>19</v>
      </c>
      <c r="B30" s="84">
        <f>IF(Петров!B52&gt;40%,10,0)</f>
        <v>10</v>
      </c>
      <c r="C30" s="84">
        <f>IF(Петров!C52&gt;40%,10,0)</f>
        <v>10</v>
      </c>
      <c r="D30" s="84">
        <f>IF(Петров!D52&gt;40%,10,0)</f>
        <v>0</v>
      </c>
      <c r="E30" s="84">
        <f>IF(Петров!E52&gt;40%,10,0)</f>
        <v>0</v>
      </c>
      <c r="F30" s="84">
        <f>IF(Петров!F52&gt;40%,10,0)</f>
        <v>0</v>
      </c>
      <c r="G30" s="84">
        <f>IF(Петров!G52&gt;40%,10,0)</f>
        <v>0</v>
      </c>
      <c r="H30" s="84">
        <f>IF(Петров!H52&gt;40%,10,0)</f>
        <v>0</v>
      </c>
      <c r="I30" s="84">
        <f>IF(Петров!I52&gt;40%,10,0)</f>
        <v>0</v>
      </c>
      <c r="J30" s="84">
        <f>IF(Петров!J52&gt;40%,10,0)</f>
        <v>0</v>
      </c>
      <c r="K30" s="84">
        <f>IF(Петров!K52&gt;40%,10,0)</f>
        <v>0</v>
      </c>
      <c r="L30" s="84">
        <f>IF(Петров!L52&gt;40%,10,0)</f>
        <v>0</v>
      </c>
      <c r="M30" s="84">
        <f>IF(Петров!M52&gt;40%,10,0)</f>
        <v>0</v>
      </c>
      <c r="N30" s="84">
        <f>IF(Петров!N52&gt;40%,10,0)</f>
        <v>0</v>
      </c>
      <c r="O30" s="84">
        <f>IF(Петров!O52&gt;40%,10,0)</f>
        <v>0</v>
      </c>
      <c r="P30" s="84">
        <f>IF(Петров!P52&gt;40%,10,0)</f>
        <v>0</v>
      </c>
      <c r="Q30" s="84">
        <f>IF(Петров!Q52&gt;40%,10,0)</f>
        <v>0</v>
      </c>
      <c r="R30" s="84">
        <f>IF(Петров!R52&gt;40%,10,0)</f>
        <v>0</v>
      </c>
      <c r="S30" s="84">
        <f>IF(Петров!S52&gt;40%,10,0)</f>
        <v>0</v>
      </c>
      <c r="T30" s="84">
        <f>IF(Петров!T52&gt;40%,10,0)</f>
        <v>0</v>
      </c>
      <c r="U30" s="84">
        <f>IF(Петров!U52&gt;40%,10,0)</f>
        <v>0</v>
      </c>
      <c r="V30" s="84">
        <f>IF(Петров!V52&gt;40%,10,0)</f>
        <v>0</v>
      </c>
      <c r="W30" s="84">
        <f>IF(Петров!W52&gt;40%,10,0)</f>
        <v>0</v>
      </c>
      <c r="X30" s="84">
        <f>IF(Петров!X52&gt;40%,10,0)</f>
        <v>0</v>
      </c>
      <c r="Y30" s="84">
        <f>IF(Петров!Y52&gt;40%,10,0)</f>
        <v>0</v>
      </c>
      <c r="Z30" s="84">
        <f>IF(Петров!Z52&gt;40%,10,0)</f>
        <v>0</v>
      </c>
      <c r="AA30" s="84">
        <f>IF(Петров!AA52&gt;40%,10,0)</f>
        <v>0</v>
      </c>
      <c r="AB30" s="84">
        <f>IF(Петров!AB52&gt;40%,10,0)</f>
        <v>0</v>
      </c>
      <c r="AC30" s="84">
        <f>IF(Петров!AC52&gt;40%,10,0)</f>
        <v>0</v>
      </c>
      <c r="AD30" s="84">
        <f>IF(Петров!AD52&gt;40%,10,0)</f>
        <v>0</v>
      </c>
      <c r="AE30" s="84">
        <f>IF(Петров!AE52&gt;40%,10,0)</f>
        <v>0</v>
      </c>
      <c r="AF30" s="84">
        <f>IF(Петров!AF52&gt;40%,10,0)</f>
        <v>0</v>
      </c>
      <c r="AG30" s="84">
        <f>IF(Петров!AG52&gt;40%,10,0)</f>
        <v>0</v>
      </c>
      <c r="AH30" s="84">
        <f>IF(Петров!AH52&gt;40%,10,0)</f>
        <v>0</v>
      </c>
      <c r="AI30" s="84">
        <f>IF(Петров!AI52&gt;40%,10,0)</f>
        <v>0</v>
      </c>
      <c r="AJ30" s="84">
        <f>IF(Петров!AJ52&gt;40%,10,0)</f>
        <v>0</v>
      </c>
      <c r="AK30" s="84">
        <f>IF(Петров!AK52&gt;40%,10,0)</f>
        <v>0</v>
      </c>
      <c r="AL30" s="84">
        <f>IF(Петров!AL52&gt;40%,10,0)</f>
        <v>0</v>
      </c>
      <c r="AM30" s="84">
        <f>IF(Петров!AM52&gt;40%,10,0)</f>
        <v>0</v>
      </c>
      <c r="AN30" s="84">
        <f>IF(Петров!AN52&gt;40%,10,0)</f>
        <v>0</v>
      </c>
      <c r="AO30" s="84">
        <f>IF(Петров!AO52&gt;40%,10,0)</f>
        <v>0</v>
      </c>
      <c r="AP30" s="84">
        <f>IF(Петров!AP52&gt;40%,10,0)</f>
        <v>0</v>
      </c>
      <c r="AQ30" s="84">
        <f>IF(Петров!AQ52&gt;40%,10,0)</f>
        <v>0</v>
      </c>
      <c r="AR30" s="84">
        <f>IF(Петров!AR52&gt;40%,10,0)</f>
        <v>0</v>
      </c>
      <c r="AS30" s="84">
        <f>IF(Петров!AS52&gt;40%,10,0)</f>
        <v>0</v>
      </c>
      <c r="AT30" s="84">
        <f>IF(Петров!AT52&gt;40%,10,0)</f>
        <v>0</v>
      </c>
      <c r="AU30" s="84">
        <f>IF(Петров!AU52&gt;40%,10,0)</f>
        <v>0</v>
      </c>
      <c r="AV30" s="84">
        <f>IF(Петров!AV52&gt;40%,10,0)</f>
        <v>0</v>
      </c>
      <c r="AW30" s="84">
        <f>IF(Петров!AW52&gt;40%,10,0)</f>
        <v>0</v>
      </c>
      <c r="AX30" s="84">
        <f>IF(Петров!AX52&gt;40%,10,0)</f>
        <v>0</v>
      </c>
      <c r="AY30" s="84">
        <f>IF(Петров!AY52&gt;40%,10,0)</f>
        <v>0</v>
      </c>
      <c r="AZ30" s="84">
        <f>IF(Петров!AZ52&gt;40%,10,0)</f>
        <v>0</v>
      </c>
      <c r="BA30" s="84">
        <f>IF(Петров!BA52&gt;40%,10,0)</f>
        <v>0</v>
      </c>
      <c r="BB30" s="84">
        <f>IF(Петров!BB52&gt;40%,10,0)</f>
        <v>0</v>
      </c>
    </row>
    <row r="31" spans="1:54" s="49" customFormat="1" ht="10.199999999999999" x14ac:dyDescent="0.2">
      <c r="A31" s="79" t="s">
        <v>18</v>
      </c>
      <c r="B31" s="90">
        <f>IF(Петров!B53&gt;30%,4,0)</f>
        <v>0</v>
      </c>
      <c r="C31" s="90">
        <f>IF(Петров!C53&gt;30%,4,0)</f>
        <v>0</v>
      </c>
      <c r="D31" s="90">
        <f>IF(Петров!D53&gt;30%,4,0)</f>
        <v>4</v>
      </c>
      <c r="E31" s="90">
        <f>IF(Петров!E53&gt;30%,4,0)</f>
        <v>0</v>
      </c>
      <c r="F31" s="90">
        <f>IF(Петров!F53&gt;30%,4,0)</f>
        <v>0</v>
      </c>
      <c r="G31" s="90">
        <f>IF(Петров!G53&gt;30%,4,0)</f>
        <v>0</v>
      </c>
      <c r="H31" s="90">
        <f>IF(Петров!H53&gt;30%,4,0)</f>
        <v>0</v>
      </c>
      <c r="I31" s="90">
        <f>IF(Петров!I53&gt;30%,4,0)</f>
        <v>0</v>
      </c>
      <c r="J31" s="90">
        <f>IF(Петров!J53&gt;30%,4,0)</f>
        <v>0</v>
      </c>
      <c r="K31" s="90">
        <f>IF(Петров!K53&gt;30%,4,0)</f>
        <v>0</v>
      </c>
      <c r="L31" s="90">
        <f>IF(Петров!L53&gt;30%,4,0)</f>
        <v>0</v>
      </c>
      <c r="M31" s="90">
        <f>IF(Петров!M53&gt;30%,4,0)</f>
        <v>0</v>
      </c>
      <c r="N31" s="90">
        <f>IF(Петров!N53&gt;30%,4,0)</f>
        <v>0</v>
      </c>
      <c r="O31" s="90">
        <f>IF(Петров!O53&gt;30%,4,0)</f>
        <v>0</v>
      </c>
      <c r="P31" s="90">
        <f>IF(Петров!P53&gt;30%,4,0)</f>
        <v>0</v>
      </c>
      <c r="Q31" s="90">
        <f>IF(Петров!Q53&gt;30%,4,0)</f>
        <v>0</v>
      </c>
      <c r="R31" s="90">
        <f>IF(Петров!R53&gt;30%,4,0)</f>
        <v>0</v>
      </c>
      <c r="S31" s="90">
        <f>IF(Петров!S53&gt;30%,4,0)</f>
        <v>0</v>
      </c>
      <c r="T31" s="90">
        <f>IF(Петров!T53&gt;30%,4,0)</f>
        <v>0</v>
      </c>
      <c r="U31" s="90">
        <f>IF(Петров!U53&gt;30%,4,0)</f>
        <v>0</v>
      </c>
      <c r="V31" s="90">
        <f>IF(Петров!V53&gt;30%,4,0)</f>
        <v>0</v>
      </c>
      <c r="W31" s="90">
        <f>IF(Петров!W53&gt;30%,4,0)</f>
        <v>0</v>
      </c>
      <c r="X31" s="90">
        <f>IF(Петров!X53&gt;30%,4,0)</f>
        <v>0</v>
      </c>
      <c r="Y31" s="90">
        <f>IF(Петров!Y53&gt;30%,4,0)</f>
        <v>0</v>
      </c>
      <c r="Z31" s="90">
        <f>IF(Петров!Z53&gt;30%,4,0)</f>
        <v>0</v>
      </c>
      <c r="AA31" s="90">
        <f>IF(Петров!AA53&gt;30%,4,0)</f>
        <v>0</v>
      </c>
      <c r="AB31" s="90">
        <f>IF(Петров!AB53&gt;30%,4,0)</f>
        <v>0</v>
      </c>
      <c r="AC31" s="90">
        <f>IF(Петров!AC53&gt;30%,4,0)</f>
        <v>0</v>
      </c>
      <c r="AD31" s="90">
        <f>IF(Петров!AD53&gt;30%,4,0)</f>
        <v>0</v>
      </c>
      <c r="AE31" s="90">
        <f>IF(Петров!AE53&gt;30%,4,0)</f>
        <v>0</v>
      </c>
      <c r="AF31" s="90">
        <f>IF(Петров!AF53&gt;30%,4,0)</f>
        <v>0</v>
      </c>
      <c r="AG31" s="90">
        <f>IF(Петров!AG53&gt;30%,4,0)</f>
        <v>0</v>
      </c>
      <c r="AH31" s="90">
        <f>IF(Петров!AH53&gt;30%,4,0)</f>
        <v>0</v>
      </c>
      <c r="AI31" s="90">
        <f>IF(Петров!AI53&gt;30%,4,0)</f>
        <v>0</v>
      </c>
      <c r="AJ31" s="90">
        <f>IF(Петров!AJ53&gt;30%,4,0)</f>
        <v>0</v>
      </c>
      <c r="AK31" s="90">
        <f>IF(Петров!AK53&gt;30%,4,0)</f>
        <v>0</v>
      </c>
      <c r="AL31" s="90">
        <f>IF(Петров!AL53&gt;30%,4,0)</f>
        <v>0</v>
      </c>
      <c r="AM31" s="90">
        <f>IF(Петров!AM53&gt;30%,4,0)</f>
        <v>0</v>
      </c>
      <c r="AN31" s="90">
        <f>IF(Петров!AN53&gt;30%,4,0)</f>
        <v>0</v>
      </c>
      <c r="AO31" s="90">
        <f>IF(Петров!AO53&gt;30%,4,0)</f>
        <v>0</v>
      </c>
      <c r="AP31" s="90">
        <f>IF(Петров!AP53&gt;30%,4,0)</f>
        <v>0</v>
      </c>
      <c r="AQ31" s="90">
        <f>IF(Петров!AQ53&gt;30%,4,0)</f>
        <v>0</v>
      </c>
      <c r="AR31" s="90">
        <f>IF(Петров!AR53&gt;30%,4,0)</f>
        <v>0</v>
      </c>
      <c r="AS31" s="90">
        <f>IF(Петров!AS53&gt;30%,4,0)</f>
        <v>0</v>
      </c>
      <c r="AT31" s="90">
        <f>IF(Петров!AT53&gt;30%,4,0)</f>
        <v>0</v>
      </c>
      <c r="AU31" s="90">
        <f>IF(Петров!AU53&gt;30%,4,0)</f>
        <v>0</v>
      </c>
      <c r="AV31" s="90">
        <f>IF(Петров!AV53&gt;30%,4,0)</f>
        <v>0</v>
      </c>
      <c r="AW31" s="90">
        <f>IF(Петров!AW53&gt;30%,4,0)</f>
        <v>0</v>
      </c>
      <c r="AX31" s="90">
        <f>IF(Петров!AX53&gt;30%,4,0)</f>
        <v>0</v>
      </c>
      <c r="AY31" s="90">
        <f>IF(Петров!AY53&gt;30%,4,0)</f>
        <v>0</v>
      </c>
      <c r="AZ31" s="90">
        <f>IF(Петров!AZ53&gt;30%,4,0)</f>
        <v>0</v>
      </c>
      <c r="BA31" s="90">
        <f>IF(Петров!BA53&gt;30%,4,0)</f>
        <v>0</v>
      </c>
      <c r="BB31" s="90">
        <f>IF(Петров!BB53&gt;30%,4,0)</f>
        <v>0</v>
      </c>
    </row>
    <row r="32" spans="1:54" s="1" customFormat="1" ht="10.199999999999999" x14ac:dyDescent="0.2">
      <c r="A32" s="83" t="s">
        <v>17</v>
      </c>
      <c r="B32" s="84">
        <f>IF(Петров!B54&gt;20%,5,0)</f>
        <v>5</v>
      </c>
      <c r="C32" s="84">
        <f>IF(Петров!C54&gt;20%,5,0)</f>
        <v>0</v>
      </c>
      <c r="D32" s="84">
        <f>IF(Петров!D54&gt;20%,5,0)</f>
        <v>0</v>
      </c>
      <c r="E32" s="84">
        <f>IF(Петров!E54&gt;20%,5,0)</f>
        <v>0</v>
      </c>
      <c r="F32" s="84">
        <f>IF(Петров!F54&gt;20%,5,0)</f>
        <v>0</v>
      </c>
      <c r="G32" s="84">
        <f>IF(Петров!G54&gt;20%,5,0)</f>
        <v>0</v>
      </c>
      <c r="H32" s="84">
        <f>IF(Петров!H54&gt;20%,5,0)</f>
        <v>0</v>
      </c>
      <c r="I32" s="84">
        <f>IF(Петров!I54&gt;20%,5,0)</f>
        <v>0</v>
      </c>
      <c r="J32" s="84">
        <f>IF(Петров!J54&gt;20%,5,0)</f>
        <v>0</v>
      </c>
      <c r="K32" s="84">
        <f>IF(Петров!K54&gt;20%,5,0)</f>
        <v>0</v>
      </c>
      <c r="L32" s="84">
        <f>IF(Петров!L54&gt;20%,5,0)</f>
        <v>0</v>
      </c>
      <c r="M32" s="84">
        <f>IF(Петров!M54&gt;20%,5,0)</f>
        <v>0</v>
      </c>
      <c r="N32" s="84">
        <f>IF(Петров!N54&gt;20%,5,0)</f>
        <v>0</v>
      </c>
      <c r="O32" s="84">
        <f>IF(Петров!O54&gt;20%,5,0)</f>
        <v>0</v>
      </c>
      <c r="P32" s="84">
        <f>IF(Петров!P54&gt;20%,5,0)</f>
        <v>0</v>
      </c>
      <c r="Q32" s="84">
        <f>IF(Петров!Q54&gt;20%,5,0)</f>
        <v>0</v>
      </c>
      <c r="R32" s="84">
        <f>IF(Петров!R54&gt;20%,5,0)</f>
        <v>0</v>
      </c>
      <c r="S32" s="84">
        <f>IF(Петров!S54&gt;20%,5,0)</f>
        <v>0</v>
      </c>
      <c r="T32" s="84">
        <f>IF(Петров!T54&gt;20%,5,0)</f>
        <v>0</v>
      </c>
      <c r="U32" s="84">
        <f>IF(Петров!U54&gt;20%,5,0)</f>
        <v>0</v>
      </c>
      <c r="V32" s="84">
        <f>IF(Петров!V54&gt;20%,5,0)</f>
        <v>0</v>
      </c>
      <c r="W32" s="84">
        <f>IF(Петров!W54&gt;20%,5,0)</f>
        <v>0</v>
      </c>
      <c r="X32" s="84">
        <f>IF(Петров!X54&gt;20%,5,0)</f>
        <v>0</v>
      </c>
      <c r="Y32" s="84">
        <f>IF(Петров!Y54&gt;20%,5,0)</f>
        <v>0</v>
      </c>
      <c r="Z32" s="84">
        <f>IF(Петров!Z54&gt;20%,5,0)</f>
        <v>0</v>
      </c>
      <c r="AA32" s="84">
        <f>IF(Петров!AA54&gt;20%,5,0)</f>
        <v>0</v>
      </c>
      <c r="AB32" s="84">
        <f>IF(Петров!AB54&gt;20%,5,0)</f>
        <v>0</v>
      </c>
      <c r="AC32" s="84">
        <f>IF(Петров!AC54&gt;20%,5,0)</f>
        <v>0</v>
      </c>
      <c r="AD32" s="84">
        <f>IF(Петров!AD54&gt;20%,5,0)</f>
        <v>0</v>
      </c>
      <c r="AE32" s="84">
        <f>IF(Петров!AE54&gt;20%,5,0)</f>
        <v>0</v>
      </c>
      <c r="AF32" s="84">
        <f>IF(Петров!AF54&gt;20%,5,0)</f>
        <v>0</v>
      </c>
      <c r="AG32" s="84">
        <f>IF(Петров!AG54&gt;20%,5,0)</f>
        <v>0</v>
      </c>
      <c r="AH32" s="84">
        <f>IF(Петров!AH54&gt;20%,5,0)</f>
        <v>0</v>
      </c>
      <c r="AI32" s="84">
        <f>IF(Петров!AI54&gt;20%,5,0)</f>
        <v>0</v>
      </c>
      <c r="AJ32" s="84">
        <f>IF(Петров!AJ54&gt;20%,5,0)</f>
        <v>0</v>
      </c>
      <c r="AK32" s="84">
        <f>IF(Петров!AK54&gt;20%,5,0)</f>
        <v>0</v>
      </c>
      <c r="AL32" s="84">
        <f>IF(Петров!AL54&gt;20%,5,0)</f>
        <v>0</v>
      </c>
      <c r="AM32" s="84">
        <f>IF(Петров!AM54&gt;20%,5,0)</f>
        <v>0</v>
      </c>
      <c r="AN32" s="84">
        <f>IF(Петров!AN54&gt;20%,5,0)</f>
        <v>0</v>
      </c>
      <c r="AO32" s="84">
        <f>IF(Петров!AO54&gt;20%,5,0)</f>
        <v>0</v>
      </c>
      <c r="AP32" s="84">
        <f>IF(Петров!AP54&gt;20%,5,0)</f>
        <v>0</v>
      </c>
      <c r="AQ32" s="84">
        <f>IF(Петров!AQ54&gt;20%,5,0)</f>
        <v>0</v>
      </c>
      <c r="AR32" s="84">
        <f>IF(Петров!AR54&gt;20%,5,0)</f>
        <v>0</v>
      </c>
      <c r="AS32" s="84">
        <f>IF(Петров!AS54&gt;20%,5,0)</f>
        <v>0</v>
      </c>
      <c r="AT32" s="84">
        <f>IF(Петров!AT54&gt;20%,5,0)</f>
        <v>0</v>
      </c>
      <c r="AU32" s="84">
        <f>IF(Петров!AU54&gt;20%,5,0)</f>
        <v>0</v>
      </c>
      <c r="AV32" s="84">
        <f>IF(Петров!AV54&gt;20%,5,0)</f>
        <v>0</v>
      </c>
      <c r="AW32" s="84">
        <f>IF(Петров!AW54&gt;20%,5,0)</f>
        <v>0</v>
      </c>
      <c r="AX32" s="84">
        <f>IF(Петров!AX54&gt;20%,5,0)</f>
        <v>0</v>
      </c>
      <c r="AY32" s="84">
        <f>IF(Петров!AY54&gt;20%,5,0)</f>
        <v>0</v>
      </c>
      <c r="AZ32" s="84">
        <f>IF(Петров!AZ54&gt;20%,5,0)</f>
        <v>0</v>
      </c>
      <c r="BA32" s="84">
        <f>IF(Петров!BA54&gt;20%,5,0)</f>
        <v>0</v>
      </c>
      <c r="BB32" s="84">
        <f>IF(Петров!BB54&gt;20%,5,0)</f>
        <v>0</v>
      </c>
    </row>
    <row r="33" spans="1:54" s="49" customFormat="1" ht="10.199999999999999" x14ac:dyDescent="0.2">
      <c r="A33" s="80" t="s">
        <v>16</v>
      </c>
      <c r="B33" s="90">
        <f>IF(Петров!B31="да",5,0)</f>
        <v>0</v>
      </c>
      <c r="C33" s="90">
        <f>IF(Петров!C31="да",5,0)</f>
        <v>5</v>
      </c>
      <c r="D33" s="90">
        <f>IF(Петров!D31="да",5,0)</f>
        <v>5</v>
      </c>
      <c r="E33" s="90">
        <f>IF(Петров!E31="да",5,0)</f>
        <v>5</v>
      </c>
      <c r="F33" s="90">
        <f>IF(Петров!F31="да",5,0)</f>
        <v>0</v>
      </c>
      <c r="G33" s="90">
        <f>IF(Петров!G31="да",5,0)</f>
        <v>0</v>
      </c>
      <c r="H33" s="90">
        <f>IF(Петров!H31="да",5,0)</f>
        <v>0</v>
      </c>
      <c r="I33" s="90">
        <f>IF(Петров!I31="да",5,0)</f>
        <v>0</v>
      </c>
      <c r="J33" s="90">
        <f>IF(Петров!J31="да",5,0)</f>
        <v>0</v>
      </c>
      <c r="K33" s="90">
        <f>IF(Петров!K31="да",5,0)</f>
        <v>0</v>
      </c>
      <c r="L33" s="90">
        <f>IF(Петров!L31="да",5,0)</f>
        <v>0</v>
      </c>
      <c r="M33" s="90">
        <f>IF(Петров!M31="да",5,0)</f>
        <v>0</v>
      </c>
      <c r="N33" s="90">
        <f>IF(Петров!N31="да",5,0)</f>
        <v>0</v>
      </c>
      <c r="O33" s="90">
        <f>IF(Петров!O31="да",5,0)</f>
        <v>0</v>
      </c>
      <c r="P33" s="90">
        <f>IF(Петров!P31="да",5,0)</f>
        <v>0</v>
      </c>
      <c r="Q33" s="90">
        <f>IF(Петров!Q31="да",5,0)</f>
        <v>0</v>
      </c>
      <c r="R33" s="90">
        <f>IF(Петров!R31="да",5,0)</f>
        <v>0</v>
      </c>
      <c r="S33" s="90">
        <f>IF(Петров!S31="да",5,0)</f>
        <v>0</v>
      </c>
      <c r="T33" s="90">
        <f>IF(Петров!T31="да",5,0)</f>
        <v>0</v>
      </c>
      <c r="U33" s="90">
        <f>IF(Петров!U31="да",5,0)</f>
        <v>0</v>
      </c>
      <c r="V33" s="90">
        <f>IF(Петров!V31="да",5,0)</f>
        <v>0</v>
      </c>
      <c r="W33" s="90">
        <f>IF(Петров!W31="да",5,0)</f>
        <v>0</v>
      </c>
      <c r="X33" s="90">
        <f>IF(Петров!X31="да",5,0)</f>
        <v>0</v>
      </c>
      <c r="Y33" s="90">
        <f>IF(Петров!Y31="да",5,0)</f>
        <v>0</v>
      </c>
      <c r="Z33" s="90">
        <f>IF(Петров!Z31="да",5,0)</f>
        <v>0</v>
      </c>
      <c r="AA33" s="90">
        <f>IF(Петров!AA31="да",5,0)</f>
        <v>0</v>
      </c>
      <c r="AB33" s="90">
        <f>IF(Петров!AB31="да",5,0)</f>
        <v>0</v>
      </c>
      <c r="AC33" s="90">
        <f>IF(Петров!AC31="да",5,0)</f>
        <v>0</v>
      </c>
      <c r="AD33" s="90">
        <f>IF(Петров!AD31="да",5,0)</f>
        <v>0</v>
      </c>
      <c r="AE33" s="90">
        <f>IF(Петров!AE31="да",5,0)</f>
        <v>0</v>
      </c>
      <c r="AF33" s="90">
        <f>IF(Петров!AF31="да",5,0)</f>
        <v>0</v>
      </c>
      <c r="AG33" s="90">
        <f>IF(Петров!AG31="да",5,0)</f>
        <v>0</v>
      </c>
      <c r="AH33" s="90">
        <f>IF(Петров!AH31="да",5,0)</f>
        <v>0</v>
      </c>
      <c r="AI33" s="90">
        <f>IF(Петров!AI31="да",5,0)</f>
        <v>0</v>
      </c>
      <c r="AJ33" s="90">
        <f>IF(Петров!AJ31="да",5,0)</f>
        <v>0</v>
      </c>
      <c r="AK33" s="90">
        <f>IF(Петров!AK31="да",5,0)</f>
        <v>0</v>
      </c>
      <c r="AL33" s="90">
        <f>IF(Петров!AL31="да",5,0)</f>
        <v>0</v>
      </c>
      <c r="AM33" s="90">
        <f>IF(Петров!AM31="да",5,0)</f>
        <v>0</v>
      </c>
      <c r="AN33" s="90">
        <f>IF(Петров!AN31="да",5,0)</f>
        <v>0</v>
      </c>
      <c r="AO33" s="90">
        <f>IF(Петров!AO31="да",5,0)</f>
        <v>0</v>
      </c>
      <c r="AP33" s="90">
        <f>IF(Петров!AP31="да",5,0)</f>
        <v>0</v>
      </c>
      <c r="AQ33" s="90">
        <f>IF(Петров!AQ31="да",5,0)</f>
        <v>0</v>
      </c>
      <c r="AR33" s="90">
        <f>IF(Петров!AR31="да",5,0)</f>
        <v>0</v>
      </c>
      <c r="AS33" s="90">
        <f>IF(Петров!AS31="да",5,0)</f>
        <v>0</v>
      </c>
      <c r="AT33" s="90">
        <f>IF(Петров!AT31="да",5,0)</f>
        <v>0</v>
      </c>
      <c r="AU33" s="90">
        <f>IF(Петров!AU31="да",5,0)</f>
        <v>0</v>
      </c>
      <c r="AV33" s="90">
        <f>IF(Петров!AV31="да",5,0)</f>
        <v>0</v>
      </c>
      <c r="AW33" s="90">
        <f>IF(Петров!AW31="да",5,0)</f>
        <v>0</v>
      </c>
      <c r="AX33" s="90">
        <f>IF(Петров!AX31="да",5,0)</f>
        <v>0</v>
      </c>
      <c r="AY33" s="90">
        <f>IF(Петров!AY31="да",5,0)</f>
        <v>0</v>
      </c>
      <c r="AZ33" s="90">
        <f>IF(Петров!AZ31="да",5,0)</f>
        <v>0</v>
      </c>
      <c r="BA33" s="90">
        <f>IF(Петров!BA31="да",5,0)</f>
        <v>0</v>
      </c>
      <c r="BB33" s="90">
        <f>IF(Петров!BB31="да",5,0)</f>
        <v>0</v>
      </c>
    </row>
    <row r="34" spans="1:54" s="1" customFormat="1" ht="10.199999999999999" x14ac:dyDescent="0.2">
      <c r="A34" s="85" t="s">
        <v>15</v>
      </c>
      <c r="B34" s="84"/>
      <c r="C34" s="84"/>
      <c r="D34" s="84"/>
      <c r="E34" s="84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</row>
    <row r="35" spans="1:54" s="49" customFormat="1" ht="20.399999999999999" x14ac:dyDescent="0.2">
      <c r="A35" s="80" t="s">
        <v>14</v>
      </c>
      <c r="B35" s="90"/>
      <c r="C35" s="90"/>
      <c r="D35" s="90"/>
      <c r="E35" s="90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</row>
    <row r="36" spans="1:54" s="1" customFormat="1" ht="10.199999999999999" x14ac:dyDescent="0.2">
      <c r="A36" s="85" t="s">
        <v>13</v>
      </c>
      <c r="B36" s="84"/>
      <c r="C36" s="84"/>
      <c r="D36" s="84"/>
      <c r="E36" s="84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</row>
    <row r="37" spans="1:54" s="49" customFormat="1" ht="10.199999999999999" x14ac:dyDescent="0.2">
      <c r="A37" s="80" t="s">
        <v>12</v>
      </c>
      <c r="B37" s="90">
        <f>IF(Петров!B35="да",2,0)</f>
        <v>0</v>
      </c>
      <c r="C37" s="90">
        <f>IF(Петров!C35="да",2,0)</f>
        <v>0</v>
      </c>
      <c r="D37" s="90">
        <f>IF(Петров!D35="да",2,0)</f>
        <v>2</v>
      </c>
      <c r="E37" s="90">
        <f>IF(Петров!E35="да",2,0)</f>
        <v>0</v>
      </c>
      <c r="F37" s="90">
        <f>IF(Петров!F35="да",2,0)</f>
        <v>0</v>
      </c>
      <c r="G37" s="90">
        <f>IF(Петров!G35="да",2,0)</f>
        <v>0</v>
      </c>
      <c r="H37" s="90">
        <f>IF(Петров!H35="да",2,0)</f>
        <v>0</v>
      </c>
      <c r="I37" s="90">
        <f>IF(Петров!I35="да",2,0)</f>
        <v>0</v>
      </c>
      <c r="J37" s="90">
        <f>IF(Петров!J35="да",2,0)</f>
        <v>0</v>
      </c>
      <c r="K37" s="90">
        <f>IF(Петров!K35="да",2,0)</f>
        <v>0</v>
      </c>
      <c r="L37" s="90">
        <f>IF(Петров!L35="да",2,0)</f>
        <v>0</v>
      </c>
      <c r="M37" s="90">
        <f>IF(Петров!M35="да",2,0)</f>
        <v>0</v>
      </c>
      <c r="N37" s="90">
        <f>IF(Петров!N35="да",2,0)</f>
        <v>0</v>
      </c>
      <c r="O37" s="90">
        <f>IF(Петров!O35="да",2,0)</f>
        <v>0</v>
      </c>
      <c r="P37" s="90">
        <f>IF(Петров!P35="да",2,0)</f>
        <v>0</v>
      </c>
      <c r="Q37" s="90">
        <f>IF(Петров!Q35="да",2,0)</f>
        <v>0</v>
      </c>
      <c r="R37" s="90">
        <f>IF(Петров!R35="да",2,0)</f>
        <v>0</v>
      </c>
      <c r="S37" s="90">
        <f>IF(Петров!S35="да",2,0)</f>
        <v>0</v>
      </c>
      <c r="T37" s="90">
        <f>IF(Петров!T35="да",2,0)</f>
        <v>0</v>
      </c>
      <c r="U37" s="90">
        <f>IF(Петров!U35="да",2,0)</f>
        <v>0</v>
      </c>
      <c r="V37" s="90">
        <f>IF(Петров!V35="да",2,0)</f>
        <v>0</v>
      </c>
      <c r="W37" s="90">
        <f>IF(Петров!W35="да",2,0)</f>
        <v>0</v>
      </c>
      <c r="X37" s="90">
        <f>IF(Петров!X35="да",2,0)</f>
        <v>0</v>
      </c>
      <c r="Y37" s="90">
        <f>IF(Петров!Y35="да",2,0)</f>
        <v>0</v>
      </c>
      <c r="Z37" s="90">
        <f>IF(Петров!Z35="да",2,0)</f>
        <v>0</v>
      </c>
      <c r="AA37" s="90">
        <f>IF(Петров!AA35="да",2,0)</f>
        <v>0</v>
      </c>
      <c r="AB37" s="90">
        <f>IF(Петров!AB35="да",2,0)</f>
        <v>0</v>
      </c>
      <c r="AC37" s="90">
        <f>IF(Петров!AC35="да",2,0)</f>
        <v>0</v>
      </c>
      <c r="AD37" s="90">
        <f>IF(Петров!AD35="да",2,0)</f>
        <v>0</v>
      </c>
      <c r="AE37" s="90">
        <f>IF(Петров!AE35="да",2,0)</f>
        <v>0</v>
      </c>
      <c r="AF37" s="90">
        <f>IF(Петров!AF35="да",2,0)</f>
        <v>0</v>
      </c>
      <c r="AG37" s="90">
        <f>IF(Петров!AG35="да",2,0)</f>
        <v>0</v>
      </c>
      <c r="AH37" s="90">
        <f>IF(Петров!AH35="да",2,0)</f>
        <v>0</v>
      </c>
      <c r="AI37" s="90">
        <f>IF(Петров!AI35="да",2,0)</f>
        <v>0</v>
      </c>
      <c r="AJ37" s="90">
        <f>IF(Петров!AJ35="да",2,0)</f>
        <v>0</v>
      </c>
      <c r="AK37" s="90">
        <f>IF(Петров!AK35="да",2,0)</f>
        <v>0</v>
      </c>
      <c r="AL37" s="90">
        <f>IF(Петров!AL35="да",2,0)</f>
        <v>0</v>
      </c>
      <c r="AM37" s="90">
        <f>IF(Петров!AM35="да",2,0)</f>
        <v>0</v>
      </c>
      <c r="AN37" s="90">
        <f>IF(Петров!AN35="да",2,0)</f>
        <v>0</v>
      </c>
      <c r="AO37" s="90">
        <f>IF(Петров!AO35="да",2,0)</f>
        <v>0</v>
      </c>
      <c r="AP37" s="90">
        <f>IF(Петров!AP35="да",2,0)</f>
        <v>0</v>
      </c>
      <c r="AQ37" s="90">
        <f>IF(Петров!AQ35="да",2,0)</f>
        <v>0</v>
      </c>
      <c r="AR37" s="90">
        <f>IF(Петров!AR35="да",2,0)</f>
        <v>0</v>
      </c>
      <c r="AS37" s="90">
        <f>IF(Петров!AS35="да",2,0)</f>
        <v>0</v>
      </c>
      <c r="AT37" s="90">
        <f>IF(Петров!AT35="да",2,0)</f>
        <v>0</v>
      </c>
      <c r="AU37" s="90">
        <f>IF(Петров!AU35="да",2,0)</f>
        <v>0</v>
      </c>
      <c r="AV37" s="90">
        <f>IF(Петров!AV35="да",2,0)</f>
        <v>0</v>
      </c>
      <c r="AW37" s="90">
        <f>IF(Петров!AW35="да",2,0)</f>
        <v>0</v>
      </c>
      <c r="AX37" s="90">
        <f>IF(Петров!AX35="да",2,0)</f>
        <v>0</v>
      </c>
      <c r="AY37" s="90">
        <f>IF(Петров!AY35="да",2,0)</f>
        <v>0</v>
      </c>
      <c r="AZ37" s="90">
        <f>IF(Петров!AZ35="да",2,0)</f>
        <v>0</v>
      </c>
      <c r="BA37" s="90">
        <f>IF(Петров!BA35="да",2,0)</f>
        <v>0</v>
      </c>
      <c r="BB37" s="90">
        <f>IF(Петров!BB35="да",2,0)</f>
        <v>0</v>
      </c>
    </row>
    <row r="38" spans="1:54" s="1" customFormat="1" ht="10.199999999999999" x14ac:dyDescent="0.2">
      <c r="A38" s="85" t="s">
        <v>11</v>
      </c>
      <c r="B38" s="84"/>
      <c r="C38" s="84"/>
      <c r="D38" s="84"/>
      <c r="E38" s="84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</row>
    <row r="39" spans="1:54" s="49" customFormat="1" ht="10.199999999999999" x14ac:dyDescent="0.2">
      <c r="A39" s="80" t="s">
        <v>10</v>
      </c>
      <c r="B39" s="90"/>
      <c r="C39" s="90"/>
      <c r="D39" s="90"/>
      <c r="E39" s="90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</row>
    <row r="40" spans="1:54" s="1" customFormat="1" ht="10.199999999999999" x14ac:dyDescent="0.2">
      <c r="A40" s="85" t="s">
        <v>9</v>
      </c>
      <c r="B40" s="84"/>
      <c r="C40" s="84"/>
      <c r="D40" s="84"/>
      <c r="E40" s="84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</row>
    <row r="41" spans="1:54" s="49" customFormat="1" ht="10.199999999999999" x14ac:dyDescent="0.2">
      <c r="A41" s="80" t="s">
        <v>8</v>
      </c>
      <c r="B41" s="90">
        <f>IF(Петров!B39="да",5,0)</f>
        <v>5</v>
      </c>
      <c r="C41" s="90">
        <f>IF(Петров!C39="да",5,0)</f>
        <v>5</v>
      </c>
      <c r="D41" s="90">
        <f>IF(Петров!D39="да",5,0)</f>
        <v>0</v>
      </c>
      <c r="E41" s="90">
        <f>IF(Петров!E39="да",5,0)</f>
        <v>5</v>
      </c>
      <c r="F41" s="90">
        <f>IF(Петров!F39="да",5,0)</f>
        <v>0</v>
      </c>
      <c r="G41" s="90">
        <f>IF(Петров!G39="да",5,0)</f>
        <v>0</v>
      </c>
      <c r="H41" s="90">
        <f>IF(Петров!H39="да",5,0)</f>
        <v>0</v>
      </c>
      <c r="I41" s="90">
        <f>IF(Петров!I39="да",5,0)</f>
        <v>0</v>
      </c>
      <c r="J41" s="90">
        <f>IF(Петров!J39="да",5,0)</f>
        <v>0</v>
      </c>
      <c r="K41" s="90">
        <f>IF(Петров!K39="да",5,0)</f>
        <v>0</v>
      </c>
      <c r="L41" s="90">
        <f>IF(Петров!L39="да",5,0)</f>
        <v>0</v>
      </c>
      <c r="M41" s="90">
        <f>IF(Петров!M39="да",5,0)</f>
        <v>0</v>
      </c>
      <c r="N41" s="90">
        <f>IF(Петров!N39="да",5,0)</f>
        <v>0</v>
      </c>
      <c r="O41" s="90">
        <f>IF(Петров!O39="да",5,0)</f>
        <v>0</v>
      </c>
      <c r="P41" s="90">
        <f>IF(Петров!P39="да",5,0)</f>
        <v>0</v>
      </c>
      <c r="Q41" s="90">
        <f>IF(Петров!Q39="да",5,0)</f>
        <v>0</v>
      </c>
      <c r="R41" s="90">
        <f>IF(Петров!R39="да",5,0)</f>
        <v>0</v>
      </c>
      <c r="S41" s="90">
        <f>IF(Петров!S39="да",5,0)</f>
        <v>0</v>
      </c>
      <c r="T41" s="90">
        <f>IF(Петров!T39="да",5,0)</f>
        <v>0</v>
      </c>
      <c r="U41" s="90">
        <f>IF(Петров!U39="да",5,0)</f>
        <v>0</v>
      </c>
      <c r="V41" s="90">
        <f>IF(Петров!V39="да",5,0)</f>
        <v>0</v>
      </c>
      <c r="W41" s="90">
        <f>IF(Петров!W39="да",5,0)</f>
        <v>0</v>
      </c>
      <c r="X41" s="90">
        <f>IF(Петров!X39="да",5,0)</f>
        <v>0</v>
      </c>
      <c r="Y41" s="90">
        <f>IF(Петров!Y39="да",5,0)</f>
        <v>0</v>
      </c>
      <c r="Z41" s="90">
        <f>IF(Петров!Z39="да",5,0)</f>
        <v>0</v>
      </c>
      <c r="AA41" s="90">
        <f>IF(Петров!AA39="да",5,0)</f>
        <v>0</v>
      </c>
      <c r="AB41" s="90">
        <f>IF(Петров!AB39="да",5,0)</f>
        <v>0</v>
      </c>
      <c r="AC41" s="90">
        <f>IF(Петров!AC39="да",5,0)</f>
        <v>0</v>
      </c>
      <c r="AD41" s="90">
        <f>IF(Петров!AD39="да",5,0)</f>
        <v>0</v>
      </c>
      <c r="AE41" s="90">
        <f>IF(Петров!AE39="да",5,0)</f>
        <v>0</v>
      </c>
      <c r="AF41" s="90">
        <f>IF(Петров!AF39="да",5,0)</f>
        <v>0</v>
      </c>
      <c r="AG41" s="90">
        <f>IF(Петров!AG39="да",5,0)</f>
        <v>0</v>
      </c>
      <c r="AH41" s="90">
        <f>IF(Петров!AH39="да",5,0)</f>
        <v>0</v>
      </c>
      <c r="AI41" s="90">
        <f>IF(Петров!AI39="да",5,0)</f>
        <v>0</v>
      </c>
      <c r="AJ41" s="90">
        <f>IF(Петров!AJ39="да",5,0)</f>
        <v>0</v>
      </c>
      <c r="AK41" s="90">
        <f>IF(Петров!AK39="да",5,0)</f>
        <v>0</v>
      </c>
      <c r="AL41" s="90">
        <f>IF(Петров!AL39="да",5,0)</f>
        <v>0</v>
      </c>
      <c r="AM41" s="90">
        <f>IF(Петров!AM39="да",5,0)</f>
        <v>0</v>
      </c>
      <c r="AN41" s="90">
        <f>IF(Петров!AN39="да",5,0)</f>
        <v>0</v>
      </c>
      <c r="AO41" s="90">
        <f>IF(Петров!AO39="да",5,0)</f>
        <v>0</v>
      </c>
      <c r="AP41" s="90">
        <f>IF(Петров!AP39="да",5,0)</f>
        <v>0</v>
      </c>
      <c r="AQ41" s="90">
        <f>IF(Петров!AQ39="да",5,0)</f>
        <v>0</v>
      </c>
      <c r="AR41" s="90">
        <f>IF(Петров!AR39="да",5,0)</f>
        <v>0</v>
      </c>
      <c r="AS41" s="90">
        <f>IF(Петров!AS39="да",5,0)</f>
        <v>0</v>
      </c>
      <c r="AT41" s="90">
        <f>IF(Петров!AT39="да",5,0)</f>
        <v>0</v>
      </c>
      <c r="AU41" s="90">
        <f>IF(Петров!AU39="да",5,0)</f>
        <v>0</v>
      </c>
      <c r="AV41" s="90">
        <f>IF(Петров!AV39="да",5,0)</f>
        <v>0</v>
      </c>
      <c r="AW41" s="90">
        <f>IF(Петров!AW39="да",5,0)</f>
        <v>0</v>
      </c>
      <c r="AX41" s="90">
        <f>IF(Петров!AX39="да",5,0)</f>
        <v>0</v>
      </c>
      <c r="AY41" s="90">
        <f>IF(Петров!AY39="да",5,0)</f>
        <v>0</v>
      </c>
      <c r="AZ41" s="90">
        <f>IF(Петров!AZ39="да",5,0)</f>
        <v>0</v>
      </c>
      <c r="BA41" s="90">
        <f>IF(Петров!BA39="да",5,0)</f>
        <v>0</v>
      </c>
      <c r="BB41" s="90">
        <f>IF(Петров!BB39="да",5,0)</f>
        <v>0</v>
      </c>
    </row>
    <row r="42" spans="1:54" s="1" customFormat="1" ht="10.199999999999999" x14ac:dyDescent="0.2">
      <c r="A42" s="85" t="s">
        <v>7</v>
      </c>
      <c r="B42" s="84"/>
      <c r="C42" s="84"/>
      <c r="D42" s="84"/>
      <c r="E42" s="84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</row>
    <row r="43" spans="1:54" s="49" customFormat="1" ht="10.199999999999999" x14ac:dyDescent="0.2">
      <c r="A43" s="80" t="s">
        <v>6</v>
      </c>
      <c r="B43" s="90"/>
      <c r="C43" s="90"/>
      <c r="D43" s="90"/>
      <c r="E43" s="90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</row>
    <row r="44" spans="1:54" s="1" customFormat="1" ht="10.199999999999999" x14ac:dyDescent="0.2">
      <c r="A44" s="85" t="s">
        <v>5</v>
      </c>
      <c r="B44" s="84"/>
      <c r="C44" s="84"/>
      <c r="D44" s="84"/>
      <c r="E44" s="84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</row>
    <row r="45" spans="1:54" s="49" customFormat="1" ht="10.199999999999999" x14ac:dyDescent="0.2">
      <c r="A45" s="80" t="s">
        <v>4</v>
      </c>
      <c r="B45" s="90">
        <f>IF(Петров!B43="да",2,0)</f>
        <v>2</v>
      </c>
      <c r="C45" s="90">
        <f>IF(Петров!C43="да",2,0)</f>
        <v>2</v>
      </c>
      <c r="D45" s="90">
        <f>IF(Петров!D43="да",2,0)</f>
        <v>2</v>
      </c>
      <c r="E45" s="90">
        <f>IF(Петров!E43="да",2,0)</f>
        <v>0</v>
      </c>
      <c r="F45" s="90">
        <f>IF(Петров!F43="да",2,0)</f>
        <v>0</v>
      </c>
      <c r="G45" s="90">
        <f>IF(Петров!G43="да",2,0)</f>
        <v>0</v>
      </c>
      <c r="H45" s="90">
        <f>IF(Петров!H43="да",2,0)</f>
        <v>0</v>
      </c>
      <c r="I45" s="90">
        <f>IF(Петров!I43="да",2,0)</f>
        <v>0</v>
      </c>
      <c r="J45" s="90">
        <f>IF(Петров!J43="да",2,0)</f>
        <v>0</v>
      </c>
      <c r="K45" s="90">
        <f>IF(Петров!K43="да",2,0)</f>
        <v>0</v>
      </c>
      <c r="L45" s="90">
        <f>IF(Петров!L43="да",2,0)</f>
        <v>0</v>
      </c>
      <c r="M45" s="90">
        <f>IF(Петров!M43="да",2,0)</f>
        <v>0</v>
      </c>
      <c r="N45" s="90">
        <f>IF(Петров!N43="да",2,0)</f>
        <v>0</v>
      </c>
      <c r="O45" s="90">
        <f>IF(Петров!O43="да",2,0)</f>
        <v>0</v>
      </c>
      <c r="P45" s="90">
        <f>IF(Петров!P43="да",2,0)</f>
        <v>0</v>
      </c>
      <c r="Q45" s="90">
        <f>IF(Петров!Q43="да",2,0)</f>
        <v>0</v>
      </c>
      <c r="R45" s="90">
        <f>IF(Петров!R43="да",2,0)</f>
        <v>0</v>
      </c>
      <c r="S45" s="90">
        <f>IF(Петров!S43="да",2,0)</f>
        <v>0</v>
      </c>
      <c r="T45" s="90">
        <f>IF(Петров!T43="да",2,0)</f>
        <v>0</v>
      </c>
      <c r="U45" s="90">
        <f>IF(Петров!U43="да",2,0)</f>
        <v>0</v>
      </c>
      <c r="V45" s="90">
        <f>IF(Петров!V43="да",2,0)</f>
        <v>0</v>
      </c>
      <c r="W45" s="90">
        <f>IF(Петров!W43="да",2,0)</f>
        <v>0</v>
      </c>
      <c r="X45" s="90">
        <f>IF(Петров!X43="да",2,0)</f>
        <v>0</v>
      </c>
      <c r="Y45" s="90">
        <f>IF(Петров!Y43="да",2,0)</f>
        <v>0</v>
      </c>
      <c r="Z45" s="90">
        <f>IF(Петров!Z43="да",2,0)</f>
        <v>0</v>
      </c>
      <c r="AA45" s="90">
        <f>IF(Петров!AA43="да",2,0)</f>
        <v>0</v>
      </c>
      <c r="AB45" s="90">
        <f>IF(Петров!AB43="да",2,0)</f>
        <v>0</v>
      </c>
      <c r="AC45" s="90">
        <f>IF(Петров!AC43="да",2,0)</f>
        <v>0</v>
      </c>
      <c r="AD45" s="90">
        <f>IF(Петров!AD43="да",2,0)</f>
        <v>0</v>
      </c>
      <c r="AE45" s="90">
        <f>IF(Петров!AE43="да",2,0)</f>
        <v>0</v>
      </c>
      <c r="AF45" s="90">
        <f>IF(Петров!AF43="да",2,0)</f>
        <v>0</v>
      </c>
      <c r="AG45" s="90">
        <f>IF(Петров!AG43="да",2,0)</f>
        <v>0</v>
      </c>
      <c r="AH45" s="90">
        <f>IF(Петров!AH43="да",2,0)</f>
        <v>0</v>
      </c>
      <c r="AI45" s="90">
        <f>IF(Петров!AI43="да",2,0)</f>
        <v>0</v>
      </c>
      <c r="AJ45" s="90">
        <f>IF(Петров!AJ43="да",2,0)</f>
        <v>0</v>
      </c>
      <c r="AK45" s="90">
        <f>IF(Петров!AK43="да",2,0)</f>
        <v>0</v>
      </c>
      <c r="AL45" s="90">
        <f>IF(Петров!AL43="да",2,0)</f>
        <v>0</v>
      </c>
      <c r="AM45" s="90">
        <f>IF(Петров!AM43="да",2,0)</f>
        <v>0</v>
      </c>
      <c r="AN45" s="90">
        <f>IF(Петров!AN43="да",2,0)</f>
        <v>0</v>
      </c>
      <c r="AO45" s="90">
        <f>IF(Петров!AO43="да",2,0)</f>
        <v>0</v>
      </c>
      <c r="AP45" s="90">
        <f>IF(Петров!AP43="да",2,0)</f>
        <v>0</v>
      </c>
      <c r="AQ45" s="90">
        <f>IF(Петров!AQ43="да",2,0)</f>
        <v>0</v>
      </c>
      <c r="AR45" s="90">
        <f>IF(Петров!AR43="да",2,0)</f>
        <v>0</v>
      </c>
      <c r="AS45" s="90">
        <f>IF(Петров!AS43="да",2,0)</f>
        <v>0</v>
      </c>
      <c r="AT45" s="90">
        <f>IF(Петров!AT43="да",2,0)</f>
        <v>0</v>
      </c>
      <c r="AU45" s="90">
        <f>IF(Петров!AU43="да",2,0)</f>
        <v>0</v>
      </c>
      <c r="AV45" s="90">
        <f>IF(Петров!AV43="да",2,0)</f>
        <v>0</v>
      </c>
      <c r="AW45" s="90">
        <f>IF(Петров!AW43="да",2,0)</f>
        <v>0</v>
      </c>
      <c r="AX45" s="90">
        <f>IF(Петров!AX43="да",2,0)</f>
        <v>0</v>
      </c>
      <c r="AY45" s="90">
        <f>IF(Петров!AY43="да",2,0)</f>
        <v>0</v>
      </c>
      <c r="AZ45" s="90">
        <f>IF(Петров!AZ43="да",2,0)</f>
        <v>0</v>
      </c>
      <c r="BA45" s="90">
        <f>IF(Петров!BA43="да",2,0)</f>
        <v>0</v>
      </c>
      <c r="BB45" s="90">
        <f>IF(Петров!BB43="да",2,0)</f>
        <v>0</v>
      </c>
    </row>
    <row r="46" spans="1:54" s="1" customFormat="1" ht="11.25" customHeight="1" x14ac:dyDescent="0.2">
      <c r="A46" s="85" t="s">
        <v>3</v>
      </c>
      <c r="B46" s="84">
        <f>IF(Петров!B44="да",5,0)</f>
        <v>0</v>
      </c>
      <c r="C46" s="84">
        <f>IF(Петров!C44="да",5,0)</f>
        <v>0</v>
      </c>
      <c r="D46" s="84">
        <f>IF(Петров!D44="да",5,0)</f>
        <v>5</v>
      </c>
      <c r="E46" s="84">
        <f>IF(Петров!E44="да",5,0)</f>
        <v>0</v>
      </c>
      <c r="F46" s="84">
        <f>IF(Петров!F44="да",5,0)</f>
        <v>0</v>
      </c>
      <c r="G46" s="84">
        <f>IF(Петров!G44="да",5,0)</f>
        <v>0</v>
      </c>
      <c r="H46" s="84">
        <f>IF(Петров!H44="да",5,0)</f>
        <v>0</v>
      </c>
      <c r="I46" s="84">
        <f>IF(Петров!I44="да",5,0)</f>
        <v>0</v>
      </c>
      <c r="J46" s="84">
        <f>IF(Петров!J44="да",5,0)</f>
        <v>0</v>
      </c>
      <c r="K46" s="84">
        <f>IF(Петров!K44="да",5,0)</f>
        <v>0</v>
      </c>
      <c r="L46" s="84">
        <f>IF(Петров!L44="да",5,0)</f>
        <v>0</v>
      </c>
      <c r="M46" s="84">
        <f>IF(Петров!M44="да",5,0)</f>
        <v>0</v>
      </c>
      <c r="N46" s="84">
        <f>IF(Петров!N44="да",5,0)</f>
        <v>0</v>
      </c>
      <c r="O46" s="84">
        <f>IF(Петров!O44="да",5,0)</f>
        <v>0</v>
      </c>
      <c r="P46" s="84">
        <f>IF(Петров!P44="да",5,0)</f>
        <v>0</v>
      </c>
      <c r="Q46" s="84">
        <f>IF(Петров!Q44="да",5,0)</f>
        <v>0</v>
      </c>
      <c r="R46" s="84">
        <f>IF(Петров!R44="да",5,0)</f>
        <v>0</v>
      </c>
      <c r="S46" s="84">
        <f>IF(Петров!S44="да",5,0)</f>
        <v>0</v>
      </c>
      <c r="T46" s="84">
        <f>IF(Петров!T44="да",5,0)</f>
        <v>0</v>
      </c>
      <c r="U46" s="84">
        <f>IF(Петров!U44="да",5,0)</f>
        <v>0</v>
      </c>
      <c r="V46" s="84">
        <f>IF(Петров!V44="да",5,0)</f>
        <v>0</v>
      </c>
      <c r="W46" s="84">
        <f>IF(Петров!W44="да",5,0)</f>
        <v>0</v>
      </c>
      <c r="X46" s="84">
        <f>IF(Петров!X44="да",5,0)</f>
        <v>0</v>
      </c>
      <c r="Y46" s="84">
        <f>IF(Петров!Y44="да",5,0)</f>
        <v>0</v>
      </c>
      <c r="Z46" s="84">
        <f>IF(Петров!Z44="да",5,0)</f>
        <v>0</v>
      </c>
      <c r="AA46" s="84">
        <f>IF(Петров!AA44="да",5,0)</f>
        <v>0</v>
      </c>
      <c r="AB46" s="84">
        <f>IF(Петров!AB44="да",5,0)</f>
        <v>0</v>
      </c>
      <c r="AC46" s="84">
        <f>IF(Петров!AC44="да",5,0)</f>
        <v>0</v>
      </c>
      <c r="AD46" s="84">
        <f>IF(Петров!AD44="да",5,0)</f>
        <v>0</v>
      </c>
      <c r="AE46" s="84">
        <f>IF(Петров!AE44="да",5,0)</f>
        <v>0</v>
      </c>
      <c r="AF46" s="84">
        <f>IF(Петров!AF44="да",5,0)</f>
        <v>0</v>
      </c>
      <c r="AG46" s="84">
        <f>IF(Петров!AG44="да",5,0)</f>
        <v>0</v>
      </c>
      <c r="AH46" s="84">
        <f>IF(Петров!AH44="да",5,0)</f>
        <v>0</v>
      </c>
      <c r="AI46" s="84">
        <f>IF(Петров!AI44="да",5,0)</f>
        <v>0</v>
      </c>
      <c r="AJ46" s="84">
        <f>IF(Петров!AJ44="да",5,0)</f>
        <v>0</v>
      </c>
      <c r="AK46" s="84">
        <f>IF(Петров!AK44="да",5,0)</f>
        <v>0</v>
      </c>
      <c r="AL46" s="84">
        <f>IF(Петров!AL44="да",5,0)</f>
        <v>0</v>
      </c>
      <c r="AM46" s="84">
        <f>IF(Петров!AM44="да",5,0)</f>
        <v>0</v>
      </c>
      <c r="AN46" s="84">
        <f>IF(Петров!AN44="да",5,0)</f>
        <v>0</v>
      </c>
      <c r="AO46" s="84">
        <f>IF(Петров!AO44="да",5,0)</f>
        <v>0</v>
      </c>
      <c r="AP46" s="84">
        <f>IF(Петров!AP44="да",5,0)</f>
        <v>0</v>
      </c>
      <c r="AQ46" s="84">
        <f>IF(Петров!AQ44="да",5,0)</f>
        <v>0</v>
      </c>
      <c r="AR46" s="84">
        <f>IF(Петров!AR44="да",5,0)</f>
        <v>0</v>
      </c>
      <c r="AS46" s="84">
        <f>IF(Петров!AS44="да",5,0)</f>
        <v>0</v>
      </c>
      <c r="AT46" s="84">
        <f>IF(Петров!AT44="да",5,0)</f>
        <v>0</v>
      </c>
      <c r="AU46" s="84">
        <f>IF(Петров!AU44="да",5,0)</f>
        <v>0</v>
      </c>
      <c r="AV46" s="84">
        <f>IF(Петров!AV44="да",5,0)</f>
        <v>0</v>
      </c>
      <c r="AW46" s="84">
        <f>IF(Петров!AW44="да",5,0)</f>
        <v>0</v>
      </c>
      <c r="AX46" s="84">
        <f>IF(Петров!AX44="да",5,0)</f>
        <v>0</v>
      </c>
      <c r="AY46" s="84">
        <f>IF(Петров!AY44="да",5,0)</f>
        <v>0</v>
      </c>
      <c r="AZ46" s="84">
        <f>IF(Петров!AZ44="да",5,0)</f>
        <v>0</v>
      </c>
      <c r="BA46" s="84">
        <f>IF(Петров!BA44="да",5,0)</f>
        <v>0</v>
      </c>
      <c r="BB46" s="84">
        <f>IF(Петров!BB44="да",5,0)</f>
        <v>0</v>
      </c>
    </row>
    <row r="47" spans="1:54" s="49" customFormat="1" ht="10.199999999999999" x14ac:dyDescent="0.2">
      <c r="A47" s="80" t="s">
        <v>2</v>
      </c>
      <c r="B47" s="90">
        <f>IF(Петров!B45="да",10,0)</f>
        <v>10</v>
      </c>
      <c r="C47" s="90">
        <f>IF(Петров!C45="да",10,0)</f>
        <v>0</v>
      </c>
      <c r="D47" s="90">
        <f>IF(Петров!D45="да",10,0)</f>
        <v>0</v>
      </c>
      <c r="E47" s="90">
        <f>IF(Петров!E45="да",10,0)</f>
        <v>10</v>
      </c>
      <c r="F47" s="90">
        <f>IF(Петров!F45="да",10,0)</f>
        <v>0</v>
      </c>
      <c r="G47" s="90">
        <f>IF(Петров!G45="да",10,0)</f>
        <v>0</v>
      </c>
      <c r="H47" s="90">
        <f>IF(Петров!H45="да",10,0)</f>
        <v>0</v>
      </c>
      <c r="I47" s="90">
        <f>IF(Петров!I45="да",10,0)</f>
        <v>0</v>
      </c>
      <c r="J47" s="90">
        <f>IF(Петров!J45="да",10,0)</f>
        <v>0</v>
      </c>
      <c r="K47" s="90">
        <f>IF(Петров!K45="да",10,0)</f>
        <v>0</v>
      </c>
      <c r="L47" s="90">
        <f>IF(Петров!L45="да",10,0)</f>
        <v>0</v>
      </c>
      <c r="M47" s="90">
        <f>IF(Петров!M45="да",10,0)</f>
        <v>0</v>
      </c>
      <c r="N47" s="90">
        <f>IF(Петров!N45="да",10,0)</f>
        <v>0</v>
      </c>
      <c r="O47" s="90">
        <f>IF(Петров!O45="да",10,0)</f>
        <v>0</v>
      </c>
      <c r="P47" s="90">
        <f>IF(Петров!P45="да",10,0)</f>
        <v>0</v>
      </c>
      <c r="Q47" s="90">
        <f>IF(Петров!Q45="да",10,0)</f>
        <v>0</v>
      </c>
      <c r="R47" s="90">
        <f>IF(Петров!R45="да",10,0)</f>
        <v>0</v>
      </c>
      <c r="S47" s="90">
        <f>IF(Петров!S45="да",10,0)</f>
        <v>0</v>
      </c>
      <c r="T47" s="90">
        <f>IF(Петров!T45="да",10,0)</f>
        <v>0</v>
      </c>
      <c r="U47" s="90">
        <f>IF(Петров!U45="да",10,0)</f>
        <v>0</v>
      </c>
      <c r="V47" s="90">
        <f>IF(Петров!V45="да",10,0)</f>
        <v>0</v>
      </c>
      <c r="W47" s="90">
        <f>IF(Петров!W45="да",10,0)</f>
        <v>0</v>
      </c>
      <c r="X47" s="90">
        <f>IF(Петров!X45="да",10,0)</f>
        <v>0</v>
      </c>
      <c r="Y47" s="90">
        <f>IF(Петров!Y45="да",10,0)</f>
        <v>0</v>
      </c>
      <c r="Z47" s="90">
        <f>IF(Петров!Z45="да",10,0)</f>
        <v>0</v>
      </c>
      <c r="AA47" s="90">
        <f>IF(Петров!AA45="да",10,0)</f>
        <v>0</v>
      </c>
      <c r="AB47" s="90">
        <f>IF(Петров!AB45="да",10,0)</f>
        <v>0</v>
      </c>
      <c r="AC47" s="90">
        <f>IF(Петров!AC45="да",10,0)</f>
        <v>0</v>
      </c>
      <c r="AD47" s="90">
        <f>IF(Петров!AD45="да",10,0)</f>
        <v>0</v>
      </c>
      <c r="AE47" s="90">
        <f>IF(Петров!AE45="да",10,0)</f>
        <v>0</v>
      </c>
      <c r="AF47" s="90">
        <f>IF(Петров!AF45="да",10,0)</f>
        <v>0</v>
      </c>
      <c r="AG47" s="90">
        <f>IF(Петров!AG45="да",10,0)</f>
        <v>0</v>
      </c>
      <c r="AH47" s="90">
        <f>IF(Петров!AH45="да",10,0)</f>
        <v>0</v>
      </c>
      <c r="AI47" s="90">
        <f>IF(Петров!AI45="да",10,0)</f>
        <v>0</v>
      </c>
      <c r="AJ47" s="90">
        <f>IF(Петров!AJ45="да",10,0)</f>
        <v>0</v>
      </c>
      <c r="AK47" s="90">
        <f>IF(Петров!AK45="да",10,0)</f>
        <v>0</v>
      </c>
      <c r="AL47" s="90">
        <f>IF(Петров!AL45="да",10,0)</f>
        <v>0</v>
      </c>
      <c r="AM47" s="90">
        <f>IF(Петров!AM45="да",10,0)</f>
        <v>0</v>
      </c>
      <c r="AN47" s="90">
        <f>IF(Петров!AN45="да",10,0)</f>
        <v>0</v>
      </c>
      <c r="AO47" s="90">
        <f>IF(Петров!AO45="да",10,0)</f>
        <v>0</v>
      </c>
      <c r="AP47" s="90">
        <f>IF(Петров!AP45="да",10,0)</f>
        <v>0</v>
      </c>
      <c r="AQ47" s="90">
        <f>IF(Петров!AQ45="да",10,0)</f>
        <v>0</v>
      </c>
      <c r="AR47" s="90">
        <f>IF(Петров!AR45="да",10,0)</f>
        <v>0</v>
      </c>
      <c r="AS47" s="90">
        <f>IF(Петров!AS45="да",10,0)</f>
        <v>0</v>
      </c>
      <c r="AT47" s="90">
        <f>IF(Петров!AT45="да",10,0)</f>
        <v>0</v>
      </c>
      <c r="AU47" s="90">
        <f>IF(Петров!AU45="да",10,0)</f>
        <v>0</v>
      </c>
      <c r="AV47" s="90">
        <f>IF(Петров!AV45="да",10,0)</f>
        <v>0</v>
      </c>
      <c r="AW47" s="90">
        <f>IF(Петров!AW45="да",10,0)</f>
        <v>0</v>
      </c>
      <c r="AX47" s="90">
        <f>IF(Петров!AX45="да",10,0)</f>
        <v>0</v>
      </c>
      <c r="AY47" s="90">
        <f>IF(Петров!AY45="да",10,0)</f>
        <v>0</v>
      </c>
      <c r="AZ47" s="90">
        <f>IF(Петров!AZ45="да",10,0)</f>
        <v>0</v>
      </c>
      <c r="BA47" s="90">
        <f>IF(Петров!BA45="да",10,0)</f>
        <v>0</v>
      </c>
      <c r="BB47" s="90">
        <f>IF(Петров!BB45="да",10,0)</f>
        <v>0</v>
      </c>
    </row>
    <row r="48" spans="1:54" s="1" customFormat="1" ht="20.399999999999999" x14ac:dyDescent="0.2">
      <c r="A48" s="85" t="s">
        <v>1</v>
      </c>
      <c r="B48" s="84">
        <f>IF(Петров!B46="да",5,0)</f>
        <v>0</v>
      </c>
      <c r="C48" s="84">
        <f>IF(Петров!C46="да",5,0)</f>
        <v>5</v>
      </c>
      <c r="D48" s="84">
        <f>IF(Петров!D46="да",5,0)</f>
        <v>0</v>
      </c>
      <c r="E48" s="84">
        <f>IF(Петров!E46="да",5,0)</f>
        <v>5</v>
      </c>
      <c r="F48" s="84">
        <f>IF(Петров!F46="да",5,0)</f>
        <v>0</v>
      </c>
      <c r="G48" s="84">
        <f>IF(Петров!G46="да",5,0)</f>
        <v>0</v>
      </c>
      <c r="H48" s="84">
        <f>IF(Петров!H46="да",5,0)</f>
        <v>0</v>
      </c>
      <c r="I48" s="84">
        <f>IF(Петров!I46="да",5,0)</f>
        <v>0</v>
      </c>
      <c r="J48" s="84">
        <f>IF(Петров!J46="да",5,0)</f>
        <v>0</v>
      </c>
      <c r="K48" s="84">
        <f>IF(Петров!K46="да",5,0)</f>
        <v>0</v>
      </c>
      <c r="L48" s="84">
        <f>IF(Петров!L46="да",5,0)</f>
        <v>0</v>
      </c>
      <c r="M48" s="84">
        <f>IF(Петров!M46="да",5,0)</f>
        <v>0</v>
      </c>
      <c r="N48" s="84">
        <f>IF(Петров!N46="да",5,0)</f>
        <v>0</v>
      </c>
      <c r="O48" s="84">
        <f>IF(Петров!O46="да",5,0)</f>
        <v>0</v>
      </c>
      <c r="P48" s="84">
        <f>IF(Петров!P46="да",5,0)</f>
        <v>0</v>
      </c>
      <c r="Q48" s="84">
        <f>IF(Петров!Q46="да",5,0)</f>
        <v>0</v>
      </c>
      <c r="R48" s="84">
        <f>IF(Петров!R46="да",5,0)</f>
        <v>0</v>
      </c>
      <c r="S48" s="84">
        <f>IF(Петров!S46="да",5,0)</f>
        <v>0</v>
      </c>
      <c r="T48" s="84">
        <f>IF(Петров!T46="да",5,0)</f>
        <v>0</v>
      </c>
      <c r="U48" s="84">
        <f>IF(Петров!U46="да",5,0)</f>
        <v>0</v>
      </c>
      <c r="V48" s="84">
        <f>IF(Петров!V46="да",5,0)</f>
        <v>0</v>
      </c>
      <c r="W48" s="84">
        <f>IF(Петров!W46="да",5,0)</f>
        <v>0</v>
      </c>
      <c r="X48" s="84">
        <f>IF(Петров!X46="да",5,0)</f>
        <v>0</v>
      </c>
      <c r="Y48" s="84">
        <f>IF(Петров!Y46="да",5,0)</f>
        <v>0</v>
      </c>
      <c r="Z48" s="84">
        <f>IF(Петров!Z46="да",5,0)</f>
        <v>0</v>
      </c>
      <c r="AA48" s="84">
        <f>IF(Петров!AA46="да",5,0)</f>
        <v>0</v>
      </c>
      <c r="AB48" s="84">
        <f>IF(Петров!AB46="да",5,0)</f>
        <v>0</v>
      </c>
      <c r="AC48" s="84">
        <f>IF(Петров!AC46="да",5,0)</f>
        <v>0</v>
      </c>
      <c r="AD48" s="84">
        <f>IF(Петров!AD46="да",5,0)</f>
        <v>0</v>
      </c>
      <c r="AE48" s="84">
        <f>IF(Петров!AE46="да",5,0)</f>
        <v>0</v>
      </c>
      <c r="AF48" s="84">
        <f>IF(Петров!AF46="да",5,0)</f>
        <v>0</v>
      </c>
      <c r="AG48" s="84">
        <f>IF(Петров!AG46="да",5,0)</f>
        <v>0</v>
      </c>
      <c r="AH48" s="84">
        <f>IF(Петров!AH46="да",5,0)</f>
        <v>0</v>
      </c>
      <c r="AI48" s="84">
        <f>IF(Петров!AI46="да",5,0)</f>
        <v>0</v>
      </c>
      <c r="AJ48" s="84">
        <f>IF(Петров!AJ46="да",5,0)</f>
        <v>0</v>
      </c>
      <c r="AK48" s="84">
        <f>IF(Петров!AK46="да",5,0)</f>
        <v>0</v>
      </c>
      <c r="AL48" s="84">
        <f>IF(Петров!AL46="да",5,0)</f>
        <v>0</v>
      </c>
      <c r="AM48" s="84">
        <f>IF(Петров!AM46="да",5,0)</f>
        <v>0</v>
      </c>
      <c r="AN48" s="84">
        <f>IF(Петров!AN46="да",5,0)</f>
        <v>0</v>
      </c>
      <c r="AO48" s="84">
        <f>IF(Петров!AO46="да",5,0)</f>
        <v>0</v>
      </c>
      <c r="AP48" s="84">
        <f>IF(Петров!AP46="да",5,0)</f>
        <v>0</v>
      </c>
      <c r="AQ48" s="84">
        <f>IF(Петров!AQ46="да",5,0)</f>
        <v>0</v>
      </c>
      <c r="AR48" s="84">
        <f>IF(Петров!AR46="да",5,0)</f>
        <v>0</v>
      </c>
      <c r="AS48" s="84">
        <f>IF(Петров!AS46="да",5,0)</f>
        <v>0</v>
      </c>
      <c r="AT48" s="84">
        <f>IF(Петров!AT46="да",5,0)</f>
        <v>0</v>
      </c>
      <c r="AU48" s="84">
        <f>IF(Петров!AU46="да",5,0)</f>
        <v>0</v>
      </c>
      <c r="AV48" s="84">
        <f>IF(Петров!AV46="да",5,0)</f>
        <v>0</v>
      </c>
      <c r="AW48" s="84">
        <f>IF(Петров!AW46="да",5,0)</f>
        <v>0</v>
      </c>
      <c r="AX48" s="84">
        <f>IF(Петров!AX46="да",5,0)</f>
        <v>0</v>
      </c>
      <c r="AY48" s="84">
        <f>IF(Петров!AY46="да",5,0)</f>
        <v>0</v>
      </c>
      <c r="AZ48" s="84">
        <f>IF(Петров!AZ46="да",5,0)</f>
        <v>0</v>
      </c>
      <c r="BA48" s="84">
        <f>IF(Петров!BA46="да",5,0)</f>
        <v>0</v>
      </c>
      <c r="BB48" s="84">
        <f>IF(Петров!BB46="да",5,0)</f>
        <v>0</v>
      </c>
    </row>
    <row r="49" spans="1:54" s="49" customFormat="1" ht="10.199999999999999" x14ac:dyDescent="0.2">
      <c r="A49" s="80" t="s">
        <v>0</v>
      </c>
      <c r="B49" s="90">
        <f>IF(Петров!B47="да",3,0)</f>
        <v>3</v>
      </c>
      <c r="C49" s="90">
        <f>IF(Петров!C47="да",3,0)</f>
        <v>0</v>
      </c>
      <c r="D49" s="90">
        <f>IF(Петров!D47="да",3,0)</f>
        <v>3</v>
      </c>
      <c r="E49" s="90">
        <f>IF(Петров!E47="да",3,0)</f>
        <v>3</v>
      </c>
      <c r="F49" s="90">
        <f>IF(Петров!F47="да",3,0)</f>
        <v>0</v>
      </c>
      <c r="G49" s="90">
        <f>IF(Петров!G47="да",3,0)</f>
        <v>0</v>
      </c>
      <c r="H49" s="90">
        <f>IF(Петров!H47="да",3,0)</f>
        <v>0</v>
      </c>
      <c r="I49" s="90">
        <f>IF(Петров!I47="да",3,0)</f>
        <v>0</v>
      </c>
      <c r="J49" s="90">
        <f>IF(Петров!J47="да",3,0)</f>
        <v>0</v>
      </c>
      <c r="K49" s="90">
        <f>IF(Петров!K47="да",3,0)</f>
        <v>0</v>
      </c>
      <c r="L49" s="90">
        <f>IF(Петров!L47="да",3,0)</f>
        <v>0</v>
      </c>
      <c r="M49" s="90">
        <f>IF(Петров!M47="да",3,0)</f>
        <v>0</v>
      </c>
      <c r="N49" s="90">
        <f>IF(Петров!N47="да",3,0)</f>
        <v>0</v>
      </c>
      <c r="O49" s="90">
        <f>IF(Петров!O47="да",3,0)</f>
        <v>0</v>
      </c>
      <c r="P49" s="90">
        <f>IF(Петров!P47="да",3,0)</f>
        <v>0</v>
      </c>
      <c r="Q49" s="90">
        <f>IF(Петров!Q47="да",3,0)</f>
        <v>0</v>
      </c>
      <c r="R49" s="90">
        <f>IF(Петров!R47="да",3,0)</f>
        <v>0</v>
      </c>
      <c r="S49" s="90">
        <f>IF(Петров!S47="да",3,0)</f>
        <v>0</v>
      </c>
      <c r="T49" s="90">
        <f>IF(Петров!T47="да",3,0)</f>
        <v>0</v>
      </c>
      <c r="U49" s="90">
        <f>IF(Петров!U47="да",3,0)</f>
        <v>0</v>
      </c>
      <c r="V49" s="90">
        <f>IF(Петров!V47="да",3,0)</f>
        <v>0</v>
      </c>
      <c r="W49" s="90">
        <f>IF(Петров!W47="да",3,0)</f>
        <v>0</v>
      </c>
      <c r="X49" s="90">
        <f>IF(Петров!X47="да",3,0)</f>
        <v>0</v>
      </c>
      <c r="Y49" s="90">
        <f>IF(Петров!Y47="да",3,0)</f>
        <v>0</v>
      </c>
      <c r="Z49" s="90">
        <f>IF(Петров!Z47="да",3,0)</f>
        <v>0</v>
      </c>
      <c r="AA49" s="90">
        <f>IF(Петров!AA47="да",3,0)</f>
        <v>0</v>
      </c>
      <c r="AB49" s="90">
        <f>IF(Петров!AB47="да",3,0)</f>
        <v>0</v>
      </c>
      <c r="AC49" s="90">
        <f>IF(Петров!AC47="да",3,0)</f>
        <v>0</v>
      </c>
      <c r="AD49" s="90">
        <f>IF(Петров!AD47="да",3,0)</f>
        <v>0</v>
      </c>
      <c r="AE49" s="90">
        <f>IF(Петров!AE47="да",3,0)</f>
        <v>0</v>
      </c>
      <c r="AF49" s="90">
        <f>IF(Петров!AF47="да",3,0)</f>
        <v>0</v>
      </c>
      <c r="AG49" s="90">
        <f>IF(Петров!AG47="да",3,0)</f>
        <v>0</v>
      </c>
      <c r="AH49" s="90">
        <f>IF(Петров!AH47="да",3,0)</f>
        <v>0</v>
      </c>
      <c r="AI49" s="90">
        <f>IF(Петров!AI47="да",3,0)</f>
        <v>0</v>
      </c>
      <c r="AJ49" s="90">
        <f>IF(Петров!AJ47="да",3,0)</f>
        <v>0</v>
      </c>
      <c r="AK49" s="90">
        <f>IF(Петров!AK47="да",3,0)</f>
        <v>0</v>
      </c>
      <c r="AL49" s="90">
        <f>IF(Петров!AL47="да",3,0)</f>
        <v>0</v>
      </c>
      <c r="AM49" s="90">
        <f>IF(Петров!AM47="да",3,0)</f>
        <v>0</v>
      </c>
      <c r="AN49" s="90">
        <f>IF(Петров!AN47="да",3,0)</f>
        <v>0</v>
      </c>
      <c r="AO49" s="90">
        <f>IF(Петров!AO47="да",3,0)</f>
        <v>0</v>
      </c>
      <c r="AP49" s="90">
        <f>IF(Петров!AP47="да",3,0)</f>
        <v>0</v>
      </c>
      <c r="AQ49" s="90">
        <f>IF(Петров!AQ47="да",3,0)</f>
        <v>0</v>
      </c>
      <c r="AR49" s="90">
        <f>IF(Петров!AR47="да",3,0)</f>
        <v>0</v>
      </c>
      <c r="AS49" s="90">
        <f>IF(Петров!AS47="да",3,0)</f>
        <v>0</v>
      </c>
      <c r="AT49" s="90">
        <f>IF(Петров!AT47="да",3,0)</f>
        <v>0</v>
      </c>
      <c r="AU49" s="90">
        <f>IF(Петров!AU47="да",3,0)</f>
        <v>0</v>
      </c>
      <c r="AV49" s="90">
        <f>IF(Петров!AV47="да",3,0)</f>
        <v>0</v>
      </c>
      <c r="AW49" s="90">
        <f>IF(Петров!AW47="да",3,0)</f>
        <v>0</v>
      </c>
      <c r="AX49" s="90">
        <f>IF(Петров!AX47="да",3,0)</f>
        <v>0</v>
      </c>
      <c r="AY49" s="90">
        <f>IF(Петров!AY47="да",3,0)</f>
        <v>0</v>
      </c>
      <c r="AZ49" s="90">
        <f>IF(Петров!AZ47="да",3,0)</f>
        <v>0</v>
      </c>
      <c r="BA49" s="90">
        <f>IF(Петров!BA47="да",3,0)</f>
        <v>0</v>
      </c>
      <c r="BB49" s="90">
        <f>IF(Петров!BB47="да",3,0)</f>
        <v>0</v>
      </c>
    </row>
    <row r="50" spans="1:54" s="18" customFormat="1" ht="15.6" x14ac:dyDescent="0.3">
      <c r="A50" s="86" t="s">
        <v>26</v>
      </c>
      <c r="B50" s="87">
        <f>SUM(B29:B49)</f>
        <v>40</v>
      </c>
      <c r="C50" s="87">
        <f t="shared" ref="C50:BB50" si="1">SUM(C29:C49)</f>
        <v>27</v>
      </c>
      <c r="D50" s="87">
        <f t="shared" si="1"/>
        <v>21</v>
      </c>
      <c r="E50" s="87">
        <f t="shared" si="1"/>
        <v>33</v>
      </c>
      <c r="F50" s="87">
        <f t="shared" si="1"/>
        <v>0</v>
      </c>
      <c r="G50" s="87">
        <f t="shared" si="1"/>
        <v>0</v>
      </c>
      <c r="H50" s="87">
        <f t="shared" si="1"/>
        <v>0</v>
      </c>
      <c r="I50" s="87">
        <f t="shared" si="1"/>
        <v>0</v>
      </c>
      <c r="J50" s="87">
        <f t="shared" si="1"/>
        <v>0</v>
      </c>
      <c r="K50" s="87">
        <f t="shared" si="1"/>
        <v>0</v>
      </c>
      <c r="L50" s="87">
        <f t="shared" si="1"/>
        <v>0</v>
      </c>
      <c r="M50" s="87">
        <f t="shared" si="1"/>
        <v>0</v>
      </c>
      <c r="N50" s="87">
        <f t="shared" si="1"/>
        <v>0</v>
      </c>
      <c r="O50" s="87">
        <f t="shared" si="1"/>
        <v>0</v>
      </c>
      <c r="P50" s="87">
        <f t="shared" si="1"/>
        <v>0</v>
      </c>
      <c r="Q50" s="87">
        <f t="shared" si="1"/>
        <v>0</v>
      </c>
      <c r="R50" s="87">
        <f t="shared" si="1"/>
        <v>0</v>
      </c>
      <c r="S50" s="87">
        <f t="shared" si="1"/>
        <v>0</v>
      </c>
      <c r="T50" s="87">
        <f t="shared" si="1"/>
        <v>0</v>
      </c>
      <c r="U50" s="87">
        <f t="shared" si="1"/>
        <v>0</v>
      </c>
      <c r="V50" s="87">
        <f t="shared" si="1"/>
        <v>0</v>
      </c>
      <c r="W50" s="87">
        <f t="shared" si="1"/>
        <v>0</v>
      </c>
      <c r="X50" s="87">
        <f t="shared" si="1"/>
        <v>0</v>
      </c>
      <c r="Y50" s="87">
        <f t="shared" si="1"/>
        <v>0</v>
      </c>
      <c r="Z50" s="87">
        <f t="shared" si="1"/>
        <v>0</v>
      </c>
      <c r="AA50" s="87">
        <f t="shared" si="1"/>
        <v>0</v>
      </c>
      <c r="AB50" s="87">
        <f t="shared" si="1"/>
        <v>0</v>
      </c>
      <c r="AC50" s="87">
        <f t="shared" si="1"/>
        <v>0</v>
      </c>
      <c r="AD50" s="87">
        <f t="shared" si="1"/>
        <v>0</v>
      </c>
      <c r="AE50" s="87">
        <f t="shared" si="1"/>
        <v>0</v>
      </c>
      <c r="AF50" s="87">
        <f t="shared" si="1"/>
        <v>0</v>
      </c>
      <c r="AG50" s="87">
        <f t="shared" si="1"/>
        <v>0</v>
      </c>
      <c r="AH50" s="87">
        <f t="shared" si="1"/>
        <v>0</v>
      </c>
      <c r="AI50" s="87">
        <f t="shared" si="1"/>
        <v>0</v>
      </c>
      <c r="AJ50" s="87">
        <f t="shared" si="1"/>
        <v>0</v>
      </c>
      <c r="AK50" s="87">
        <f t="shared" si="1"/>
        <v>0</v>
      </c>
      <c r="AL50" s="87">
        <f t="shared" si="1"/>
        <v>0</v>
      </c>
      <c r="AM50" s="87">
        <f t="shared" si="1"/>
        <v>0</v>
      </c>
      <c r="AN50" s="87">
        <f t="shared" si="1"/>
        <v>0</v>
      </c>
      <c r="AO50" s="87">
        <f t="shared" si="1"/>
        <v>0</v>
      </c>
      <c r="AP50" s="87">
        <f t="shared" si="1"/>
        <v>0</v>
      </c>
      <c r="AQ50" s="87">
        <f t="shared" si="1"/>
        <v>0</v>
      </c>
      <c r="AR50" s="87">
        <f t="shared" si="1"/>
        <v>0</v>
      </c>
      <c r="AS50" s="87">
        <f t="shared" si="1"/>
        <v>0</v>
      </c>
      <c r="AT50" s="87">
        <f t="shared" si="1"/>
        <v>0</v>
      </c>
      <c r="AU50" s="87">
        <f t="shared" si="1"/>
        <v>0</v>
      </c>
      <c r="AV50" s="87">
        <f t="shared" si="1"/>
        <v>0</v>
      </c>
      <c r="AW50" s="87">
        <f t="shared" si="1"/>
        <v>0</v>
      </c>
      <c r="AX50" s="87">
        <f t="shared" si="1"/>
        <v>0</v>
      </c>
      <c r="AY50" s="87">
        <f t="shared" si="1"/>
        <v>0</v>
      </c>
      <c r="AZ50" s="87">
        <f t="shared" si="1"/>
        <v>0</v>
      </c>
      <c r="BA50" s="87">
        <f t="shared" si="1"/>
        <v>0</v>
      </c>
      <c r="BB50" s="87">
        <f t="shared" si="1"/>
        <v>0</v>
      </c>
    </row>
  </sheetData>
  <mergeCells count="2">
    <mergeCell ref="A1:A2"/>
    <mergeCell ref="A27:A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"/>
  <sheetViews>
    <sheetView workbookViewId="0">
      <selection activeCell="B3" sqref="B3"/>
    </sheetView>
  </sheetViews>
  <sheetFormatPr defaultRowHeight="14.4" x14ac:dyDescent="0.3"/>
  <cols>
    <col min="1" max="1" width="20" style="95" customWidth="1"/>
    <col min="2" max="5" width="3" style="95" bestFit="1" customWidth="1"/>
    <col min="6" max="10" width="2" style="95" bestFit="1" customWidth="1"/>
    <col min="11" max="54" width="3" style="95" bestFit="1" customWidth="1"/>
    <col min="55" max="55" width="8" style="95" customWidth="1"/>
    <col min="56" max="16384" width="8.88671875" style="95"/>
  </cols>
  <sheetData>
    <row r="1" spans="1:55" ht="15" thickBot="1" x14ac:dyDescent="0.35">
      <c r="A1" s="105"/>
      <c r="B1" s="106">
        <v>1</v>
      </c>
      <c r="C1" s="106">
        <v>2</v>
      </c>
      <c r="D1" s="106">
        <v>3</v>
      </c>
      <c r="E1" s="106">
        <v>4</v>
      </c>
      <c r="F1" s="106">
        <v>5</v>
      </c>
      <c r="G1" s="106">
        <v>6</v>
      </c>
      <c r="H1" s="106">
        <v>7</v>
      </c>
      <c r="I1" s="106">
        <v>8</v>
      </c>
      <c r="J1" s="106">
        <v>9</v>
      </c>
      <c r="K1" s="106">
        <v>10</v>
      </c>
      <c r="L1" s="106">
        <v>11</v>
      </c>
      <c r="M1" s="106">
        <v>12</v>
      </c>
      <c r="N1" s="106">
        <v>13</v>
      </c>
      <c r="O1" s="106">
        <v>14</v>
      </c>
      <c r="P1" s="106">
        <v>15</v>
      </c>
      <c r="Q1" s="106">
        <v>16</v>
      </c>
      <c r="R1" s="106">
        <v>17</v>
      </c>
      <c r="S1" s="106">
        <v>18</v>
      </c>
      <c r="T1" s="106">
        <v>19</v>
      </c>
      <c r="U1" s="106">
        <v>20</v>
      </c>
      <c r="V1" s="106">
        <v>21</v>
      </c>
      <c r="W1" s="106">
        <v>22</v>
      </c>
      <c r="X1" s="106">
        <v>23</v>
      </c>
      <c r="Y1" s="106">
        <v>24</v>
      </c>
      <c r="Z1" s="106">
        <v>25</v>
      </c>
      <c r="AA1" s="106">
        <v>26</v>
      </c>
      <c r="AB1" s="106">
        <v>27</v>
      </c>
      <c r="AC1" s="106">
        <v>28</v>
      </c>
      <c r="AD1" s="106">
        <v>29</v>
      </c>
      <c r="AE1" s="106">
        <v>30</v>
      </c>
      <c r="AF1" s="106">
        <v>31</v>
      </c>
      <c r="AG1" s="106">
        <v>32</v>
      </c>
      <c r="AH1" s="106">
        <v>33</v>
      </c>
      <c r="AI1" s="106">
        <v>34</v>
      </c>
      <c r="AJ1" s="106">
        <v>35</v>
      </c>
      <c r="AK1" s="106">
        <v>36</v>
      </c>
      <c r="AL1" s="106">
        <v>37</v>
      </c>
      <c r="AM1" s="106">
        <v>38</v>
      </c>
      <c r="AN1" s="106">
        <v>39</v>
      </c>
      <c r="AO1" s="106">
        <v>40</v>
      </c>
      <c r="AP1" s="106">
        <v>41</v>
      </c>
      <c r="AQ1" s="106">
        <v>42</v>
      </c>
      <c r="AR1" s="106">
        <v>43</v>
      </c>
      <c r="AS1" s="106">
        <v>44</v>
      </c>
      <c r="AT1" s="106">
        <v>45</v>
      </c>
      <c r="AU1" s="106">
        <v>46</v>
      </c>
      <c r="AV1" s="106">
        <v>47</v>
      </c>
      <c r="AW1" s="106">
        <v>48</v>
      </c>
      <c r="AX1" s="106">
        <v>49</v>
      </c>
      <c r="AY1" s="106">
        <v>50</v>
      </c>
      <c r="AZ1" s="106">
        <v>51</v>
      </c>
      <c r="BA1" s="106">
        <v>52</v>
      </c>
      <c r="BB1" s="107">
        <v>53</v>
      </c>
      <c r="BC1" s="112" t="s">
        <v>26</v>
      </c>
    </row>
    <row r="2" spans="1:55" ht="14.4" customHeight="1" x14ac:dyDescent="0.3">
      <c r="A2" s="103" t="s">
        <v>25</v>
      </c>
      <c r="B2" s="104">
        <f ca="1">OFFSET('Сводная оценки'!B$24,26*(COUNTA($A$2:$A2)-1),0)</f>
        <v>40</v>
      </c>
      <c r="C2" s="104">
        <f ca="1">OFFSET('Сводная оценки'!C$24,26*(COUNTA($A$2:$A2)-1),0)</f>
        <v>24</v>
      </c>
      <c r="D2" s="104">
        <f ca="1">OFFSET('Сводная оценки'!D$24,26*(COUNTA($A$2:$A2)-1),0)</f>
        <v>26</v>
      </c>
      <c r="E2" s="104">
        <f ca="1">OFFSET('Сводная оценки'!E$24,26*(COUNTA($A$2:$A2)-1),0)</f>
        <v>35</v>
      </c>
      <c r="F2" s="104">
        <f ca="1">OFFSET('Сводная оценки'!F$24,26*(COUNTA($A$2:$A2)-1),0)</f>
        <v>0</v>
      </c>
      <c r="G2" s="104">
        <f ca="1">OFFSET('Сводная оценки'!G$24,26*(COUNTA($A$2:$A2)-1),0)</f>
        <v>0</v>
      </c>
      <c r="H2" s="104">
        <f ca="1">OFFSET('Сводная оценки'!H$24,26*(COUNTA($A$2:$A2)-1),0)</f>
        <v>0</v>
      </c>
      <c r="I2" s="104">
        <f ca="1">OFFSET('Сводная оценки'!I$24,26*(COUNTA($A$2:$A2)-1),0)</f>
        <v>0</v>
      </c>
      <c r="J2" s="104">
        <f ca="1">OFFSET('Сводная оценки'!J$24,26*(COUNTA($A$2:$A2)-1),0)</f>
        <v>0</v>
      </c>
      <c r="K2" s="104">
        <f ca="1">OFFSET('Сводная оценки'!K$24,26*(COUNTA($A$2:$A2)-1),0)</f>
        <v>0</v>
      </c>
      <c r="L2" s="104">
        <f ca="1">OFFSET('Сводная оценки'!L$24,26*(COUNTA($A$2:$A2)-1),0)</f>
        <v>0</v>
      </c>
      <c r="M2" s="104">
        <f ca="1">OFFSET('Сводная оценки'!M$24,26*(COUNTA($A$2:$A2)-1),0)</f>
        <v>0</v>
      </c>
      <c r="N2" s="104">
        <f ca="1">OFFSET('Сводная оценки'!N$24,26*(COUNTA($A$2:$A2)-1),0)</f>
        <v>0</v>
      </c>
      <c r="O2" s="104">
        <f ca="1">OFFSET('Сводная оценки'!O$24,26*(COUNTA($A$2:$A2)-1),0)</f>
        <v>0</v>
      </c>
      <c r="P2" s="104">
        <f ca="1">OFFSET('Сводная оценки'!P$24,26*(COUNTA($A$2:$A2)-1),0)</f>
        <v>0</v>
      </c>
      <c r="Q2" s="104">
        <f ca="1">OFFSET('Сводная оценки'!Q$24,26*(COUNTA($A$2:$A2)-1),0)</f>
        <v>0</v>
      </c>
      <c r="R2" s="104">
        <f ca="1">OFFSET('Сводная оценки'!R$24,26*(COUNTA($A$2:$A2)-1),0)</f>
        <v>0</v>
      </c>
      <c r="S2" s="104">
        <f ca="1">OFFSET('Сводная оценки'!S$24,26*(COUNTA($A$2:$A2)-1),0)</f>
        <v>0</v>
      </c>
      <c r="T2" s="104">
        <f ca="1">OFFSET('Сводная оценки'!T$24,26*(COUNTA($A$2:$A2)-1),0)</f>
        <v>0</v>
      </c>
      <c r="U2" s="104">
        <f ca="1">OFFSET('Сводная оценки'!U$24,26*(COUNTA($A$2:$A2)-1),0)</f>
        <v>0</v>
      </c>
      <c r="V2" s="104">
        <f ca="1">OFFSET('Сводная оценки'!V$24,26*(COUNTA($A$2:$A2)-1),0)</f>
        <v>0</v>
      </c>
      <c r="W2" s="104">
        <f ca="1">OFFSET('Сводная оценки'!W$24,26*(COUNTA($A$2:$A2)-1),0)</f>
        <v>0</v>
      </c>
      <c r="X2" s="104">
        <f ca="1">OFFSET('Сводная оценки'!X$24,26*(COUNTA($A$2:$A2)-1),0)</f>
        <v>0</v>
      </c>
      <c r="Y2" s="104">
        <f ca="1">OFFSET('Сводная оценки'!Y$24,26*(COUNTA($A$2:$A2)-1),0)</f>
        <v>0</v>
      </c>
      <c r="Z2" s="104">
        <f ca="1">OFFSET('Сводная оценки'!Z$24,26*(COUNTA($A$2:$A2)-1),0)</f>
        <v>0</v>
      </c>
      <c r="AA2" s="104">
        <f ca="1">OFFSET('Сводная оценки'!AA$24,26*(COUNTA($A$2:$A2)-1),0)</f>
        <v>0</v>
      </c>
      <c r="AB2" s="104">
        <f ca="1">OFFSET('Сводная оценки'!AB$24,26*(COUNTA($A$2:$A2)-1),0)</f>
        <v>0</v>
      </c>
      <c r="AC2" s="104">
        <f ca="1">OFFSET('Сводная оценки'!AC$24,26*(COUNTA($A$2:$A2)-1),0)</f>
        <v>0</v>
      </c>
      <c r="AD2" s="104">
        <f ca="1">OFFSET('Сводная оценки'!AD$24,26*(COUNTA($A$2:$A2)-1),0)</f>
        <v>0</v>
      </c>
      <c r="AE2" s="104">
        <f ca="1">OFFSET('Сводная оценки'!AE$24,26*(COUNTA($A$2:$A2)-1),0)</f>
        <v>0</v>
      </c>
      <c r="AF2" s="104">
        <f ca="1">OFFSET('Сводная оценки'!AF$24,26*(COUNTA($A$2:$A2)-1),0)</f>
        <v>0</v>
      </c>
      <c r="AG2" s="104">
        <f ca="1">OFFSET('Сводная оценки'!AG$24,26*(COUNTA($A$2:$A2)-1),0)</f>
        <v>0</v>
      </c>
      <c r="AH2" s="104">
        <f ca="1">OFFSET('Сводная оценки'!AH$24,26*(COUNTA($A$2:$A2)-1),0)</f>
        <v>0</v>
      </c>
      <c r="AI2" s="104">
        <f ca="1">OFFSET('Сводная оценки'!AI$24,26*(COUNTA($A$2:$A2)-1),0)</f>
        <v>0</v>
      </c>
      <c r="AJ2" s="104">
        <f ca="1">OFFSET('Сводная оценки'!AJ$24,26*(COUNTA($A$2:$A2)-1),0)</f>
        <v>0</v>
      </c>
      <c r="AK2" s="104">
        <f ca="1">OFFSET('Сводная оценки'!AK$24,26*(COUNTA($A$2:$A2)-1),0)</f>
        <v>0</v>
      </c>
      <c r="AL2" s="104">
        <f ca="1">OFFSET('Сводная оценки'!AL$24,26*(COUNTA($A$2:$A2)-1),0)</f>
        <v>0</v>
      </c>
      <c r="AM2" s="104">
        <f ca="1">OFFSET('Сводная оценки'!AM$24,26*(COUNTA($A$2:$A2)-1),0)</f>
        <v>0</v>
      </c>
      <c r="AN2" s="104">
        <f ca="1">OFFSET('Сводная оценки'!AN$24,26*(COUNTA($A$2:$A2)-1),0)</f>
        <v>0</v>
      </c>
      <c r="AO2" s="104">
        <f ca="1">OFFSET('Сводная оценки'!AO$24,26*(COUNTA($A$2:$A2)-1),0)</f>
        <v>0</v>
      </c>
      <c r="AP2" s="104">
        <f ca="1">OFFSET('Сводная оценки'!AP$24,26*(COUNTA($A$2:$A2)-1),0)</f>
        <v>0</v>
      </c>
      <c r="AQ2" s="104">
        <f ca="1">OFFSET('Сводная оценки'!AQ$24,26*(COUNTA($A$2:$A2)-1),0)</f>
        <v>0</v>
      </c>
      <c r="AR2" s="104">
        <f ca="1">OFFSET('Сводная оценки'!AR$24,26*(COUNTA($A$2:$A2)-1),0)</f>
        <v>0</v>
      </c>
      <c r="AS2" s="104">
        <f ca="1">OFFSET('Сводная оценки'!AS$24,26*(COUNTA($A$2:$A2)-1),0)</f>
        <v>0</v>
      </c>
      <c r="AT2" s="104">
        <f ca="1">OFFSET('Сводная оценки'!AT$24,26*(COUNTA($A$2:$A2)-1),0)</f>
        <v>0</v>
      </c>
      <c r="AU2" s="104">
        <f ca="1">OFFSET('Сводная оценки'!AU$24,26*(COUNTA($A$2:$A2)-1),0)</f>
        <v>0</v>
      </c>
      <c r="AV2" s="104">
        <f ca="1">OFFSET('Сводная оценки'!AV$24,26*(COUNTA($A$2:$A2)-1),0)</f>
        <v>0</v>
      </c>
      <c r="AW2" s="104">
        <f ca="1">OFFSET('Сводная оценки'!AW$24,26*(COUNTA($A$2:$A2)-1),0)</f>
        <v>0</v>
      </c>
      <c r="AX2" s="104">
        <f ca="1">OFFSET('Сводная оценки'!AX$24,26*(COUNTA($A$2:$A2)-1),0)</f>
        <v>0</v>
      </c>
      <c r="AY2" s="104">
        <f ca="1">OFFSET('Сводная оценки'!AY$24,26*(COUNTA($A$2:$A2)-1),0)</f>
        <v>0</v>
      </c>
      <c r="AZ2" s="104">
        <f ca="1">OFFSET('Сводная оценки'!AZ$24,26*(COUNTA($A$2:$A2)-1),0)</f>
        <v>0</v>
      </c>
      <c r="BA2" s="104">
        <f ca="1">OFFSET('Сводная оценки'!BA$24,26*(COUNTA($A$2:$A2)-1),0)</f>
        <v>0</v>
      </c>
      <c r="BB2" s="108">
        <f ca="1">OFFSET('Сводная оценки'!BB$24,26*(COUNTA($A$2:$A2)-1),0)</f>
        <v>0</v>
      </c>
      <c r="BC2" s="113">
        <f ca="1">SUM(B2:BB2)</f>
        <v>125</v>
      </c>
    </row>
    <row r="3" spans="1:55" ht="14.4" customHeight="1" x14ac:dyDescent="0.3">
      <c r="A3" s="94" t="s">
        <v>28</v>
      </c>
      <c r="B3" s="96">
        <f ca="1">OFFSET('Сводная оценки'!B$24,26*(COUNTA($A$2:$A3)-1),0)</f>
        <v>40</v>
      </c>
      <c r="C3" s="96">
        <f ca="1">OFFSET('Сводная оценки'!C$24,26*(COUNTA($A$2:$A3)-1),0)</f>
        <v>27</v>
      </c>
      <c r="D3" s="96">
        <f ca="1">OFFSET('Сводная оценки'!D$24,26*(COUNTA($A$2:$A3)-1),0)</f>
        <v>21</v>
      </c>
      <c r="E3" s="96">
        <f ca="1">OFFSET('Сводная оценки'!E$24,26*(COUNTA($A$2:$A3)-1),0)</f>
        <v>33</v>
      </c>
      <c r="F3" s="96">
        <f ca="1">OFFSET('Сводная оценки'!F$24,26*(COUNTA($A$2:$A3)-1),0)</f>
        <v>0</v>
      </c>
      <c r="G3" s="96">
        <f ca="1">OFFSET('Сводная оценки'!G$24,26*(COUNTA($A$2:$A3)-1),0)</f>
        <v>0</v>
      </c>
      <c r="H3" s="96">
        <f ca="1">OFFSET('Сводная оценки'!H$24,26*(COUNTA($A$2:$A3)-1),0)</f>
        <v>0</v>
      </c>
      <c r="I3" s="96">
        <f ca="1">OFFSET('Сводная оценки'!I$24,26*(COUNTA($A$2:$A3)-1),0)</f>
        <v>0</v>
      </c>
      <c r="J3" s="96">
        <f ca="1">OFFSET('Сводная оценки'!J$24,26*(COUNTA($A$2:$A3)-1),0)</f>
        <v>0</v>
      </c>
      <c r="K3" s="96">
        <f ca="1">OFFSET('Сводная оценки'!K$24,26*(COUNTA($A$2:$A3)-1),0)</f>
        <v>0</v>
      </c>
      <c r="L3" s="96">
        <f ca="1">OFFSET('Сводная оценки'!L$24,26*(COUNTA($A$2:$A3)-1),0)</f>
        <v>0</v>
      </c>
      <c r="M3" s="96">
        <f ca="1">OFFSET('Сводная оценки'!M$24,26*(COUNTA($A$2:$A3)-1),0)</f>
        <v>0</v>
      </c>
      <c r="N3" s="96">
        <f ca="1">OFFSET('Сводная оценки'!N$24,26*(COUNTA($A$2:$A3)-1),0)</f>
        <v>0</v>
      </c>
      <c r="O3" s="96">
        <f ca="1">OFFSET('Сводная оценки'!O$24,26*(COUNTA($A$2:$A3)-1),0)</f>
        <v>0</v>
      </c>
      <c r="P3" s="96">
        <f ca="1">OFFSET('Сводная оценки'!P$24,26*(COUNTA($A$2:$A3)-1),0)</f>
        <v>0</v>
      </c>
      <c r="Q3" s="96">
        <f ca="1">OFFSET('Сводная оценки'!Q$24,26*(COUNTA($A$2:$A3)-1),0)</f>
        <v>0</v>
      </c>
      <c r="R3" s="96">
        <f ca="1">OFFSET('Сводная оценки'!R$24,26*(COUNTA($A$2:$A3)-1),0)</f>
        <v>0</v>
      </c>
      <c r="S3" s="96">
        <f ca="1">OFFSET('Сводная оценки'!S$24,26*(COUNTA($A$2:$A3)-1),0)</f>
        <v>0</v>
      </c>
      <c r="T3" s="96">
        <f ca="1">OFFSET('Сводная оценки'!T$24,26*(COUNTA($A$2:$A3)-1),0)</f>
        <v>0</v>
      </c>
      <c r="U3" s="96">
        <f ca="1">OFFSET('Сводная оценки'!U$24,26*(COUNTA($A$2:$A3)-1),0)</f>
        <v>0</v>
      </c>
      <c r="V3" s="96">
        <f ca="1">OFFSET('Сводная оценки'!V$24,26*(COUNTA($A$2:$A3)-1),0)</f>
        <v>0</v>
      </c>
      <c r="W3" s="96">
        <f ca="1">OFFSET('Сводная оценки'!W$24,26*(COUNTA($A$2:$A3)-1),0)</f>
        <v>0</v>
      </c>
      <c r="X3" s="96">
        <f ca="1">OFFSET('Сводная оценки'!X$24,26*(COUNTA($A$2:$A3)-1),0)</f>
        <v>0</v>
      </c>
      <c r="Y3" s="96">
        <f ca="1">OFFSET('Сводная оценки'!Y$24,26*(COUNTA($A$2:$A3)-1),0)</f>
        <v>0</v>
      </c>
      <c r="Z3" s="96">
        <f ca="1">OFFSET('Сводная оценки'!Z$24,26*(COUNTA($A$2:$A3)-1),0)</f>
        <v>0</v>
      </c>
      <c r="AA3" s="96">
        <f ca="1">OFFSET('Сводная оценки'!AA$24,26*(COUNTA($A$2:$A3)-1),0)</f>
        <v>0</v>
      </c>
      <c r="AB3" s="96">
        <f ca="1">OFFSET('Сводная оценки'!AB$24,26*(COUNTA($A$2:$A3)-1),0)</f>
        <v>0</v>
      </c>
      <c r="AC3" s="96">
        <f ca="1">OFFSET('Сводная оценки'!AC$24,26*(COUNTA($A$2:$A3)-1),0)</f>
        <v>0</v>
      </c>
      <c r="AD3" s="96">
        <f ca="1">OFFSET('Сводная оценки'!AD$24,26*(COUNTA($A$2:$A3)-1),0)</f>
        <v>0</v>
      </c>
      <c r="AE3" s="96">
        <f ca="1">OFFSET('Сводная оценки'!AE$24,26*(COUNTA($A$2:$A3)-1),0)</f>
        <v>0</v>
      </c>
      <c r="AF3" s="96">
        <f ca="1">OFFSET('Сводная оценки'!AF$24,26*(COUNTA($A$2:$A3)-1),0)</f>
        <v>0</v>
      </c>
      <c r="AG3" s="96">
        <f ca="1">OFFSET('Сводная оценки'!AG$24,26*(COUNTA($A$2:$A3)-1),0)</f>
        <v>0</v>
      </c>
      <c r="AH3" s="96">
        <f ca="1">OFFSET('Сводная оценки'!AH$24,26*(COUNTA($A$2:$A3)-1),0)</f>
        <v>0</v>
      </c>
      <c r="AI3" s="96">
        <f ca="1">OFFSET('Сводная оценки'!AI$24,26*(COUNTA($A$2:$A3)-1),0)</f>
        <v>0</v>
      </c>
      <c r="AJ3" s="96">
        <f ca="1">OFFSET('Сводная оценки'!AJ$24,26*(COUNTA($A$2:$A3)-1),0)</f>
        <v>0</v>
      </c>
      <c r="AK3" s="96">
        <f ca="1">OFFSET('Сводная оценки'!AK$24,26*(COUNTA($A$2:$A3)-1),0)</f>
        <v>0</v>
      </c>
      <c r="AL3" s="96">
        <f ca="1">OFFSET('Сводная оценки'!AL$24,26*(COUNTA($A$2:$A3)-1),0)</f>
        <v>0</v>
      </c>
      <c r="AM3" s="96">
        <f ca="1">OFFSET('Сводная оценки'!AM$24,26*(COUNTA($A$2:$A3)-1),0)</f>
        <v>0</v>
      </c>
      <c r="AN3" s="96">
        <f ca="1">OFFSET('Сводная оценки'!AN$24,26*(COUNTA($A$2:$A3)-1),0)</f>
        <v>0</v>
      </c>
      <c r="AO3" s="96">
        <f ca="1">OFFSET('Сводная оценки'!AO$24,26*(COUNTA($A$2:$A3)-1),0)</f>
        <v>0</v>
      </c>
      <c r="AP3" s="96">
        <f ca="1">OFFSET('Сводная оценки'!AP$24,26*(COUNTA($A$2:$A3)-1),0)</f>
        <v>0</v>
      </c>
      <c r="AQ3" s="96">
        <f ca="1">OFFSET('Сводная оценки'!AQ$24,26*(COUNTA($A$2:$A3)-1),0)</f>
        <v>0</v>
      </c>
      <c r="AR3" s="96">
        <f ca="1">OFFSET('Сводная оценки'!AR$24,26*(COUNTA($A$2:$A3)-1),0)</f>
        <v>0</v>
      </c>
      <c r="AS3" s="96">
        <f ca="1">OFFSET('Сводная оценки'!AS$24,26*(COUNTA($A$2:$A3)-1),0)</f>
        <v>0</v>
      </c>
      <c r="AT3" s="96">
        <f ca="1">OFFSET('Сводная оценки'!AT$24,26*(COUNTA($A$2:$A3)-1),0)</f>
        <v>0</v>
      </c>
      <c r="AU3" s="96">
        <f ca="1">OFFSET('Сводная оценки'!AU$24,26*(COUNTA($A$2:$A3)-1),0)</f>
        <v>0</v>
      </c>
      <c r="AV3" s="96">
        <f ca="1">OFFSET('Сводная оценки'!AV$24,26*(COUNTA($A$2:$A3)-1),0)</f>
        <v>0</v>
      </c>
      <c r="AW3" s="96">
        <f ca="1">OFFSET('Сводная оценки'!AW$24,26*(COUNTA($A$2:$A3)-1),0)</f>
        <v>0</v>
      </c>
      <c r="AX3" s="96">
        <f ca="1">OFFSET('Сводная оценки'!AX$24,26*(COUNTA($A$2:$A3)-1),0)</f>
        <v>0</v>
      </c>
      <c r="AY3" s="96">
        <f ca="1">OFFSET('Сводная оценки'!AY$24,26*(COUNTA($A$2:$A3)-1),0)</f>
        <v>0</v>
      </c>
      <c r="AZ3" s="96">
        <f ca="1">OFFSET('Сводная оценки'!AZ$24,26*(COUNTA($A$2:$A3)-1),0)</f>
        <v>0</v>
      </c>
      <c r="BA3" s="96">
        <f ca="1">OFFSET('Сводная оценки'!BA$24,26*(COUNTA($A$2:$A3)-1),0)</f>
        <v>0</v>
      </c>
      <c r="BB3" s="109">
        <f ca="1">OFFSET('Сводная оценки'!BB$24,26*(COUNTA($A$2:$A3)-1),0)</f>
        <v>0</v>
      </c>
      <c r="BC3" s="114">
        <f t="shared" ref="BC3:BC5" ca="1" si="0">SUM(B3:BB3)</f>
        <v>121</v>
      </c>
    </row>
    <row r="4" spans="1:55" ht="21" x14ac:dyDescent="0.3">
      <c r="A4" s="97" t="s">
        <v>29</v>
      </c>
      <c r="B4" s="96">
        <f ca="1">OFFSET('Сводная оценки'!B$24,26*(COUNTA($A$2:$A4)-1),0)</f>
        <v>0</v>
      </c>
      <c r="C4" s="96">
        <f ca="1">OFFSET('Сводная оценки'!C$24,26*(COUNTA($A$2:$A4)-1),0)</f>
        <v>0</v>
      </c>
      <c r="D4" s="96">
        <f ca="1">OFFSET('Сводная оценки'!D$24,26*(COUNTA($A$2:$A4)-1),0)</f>
        <v>0</v>
      </c>
      <c r="E4" s="96">
        <f ca="1">OFFSET('Сводная оценки'!E$24,26*(COUNTA($A$2:$A4)-1),0)</f>
        <v>0</v>
      </c>
      <c r="F4" s="96">
        <f ca="1">OFFSET('Сводная оценки'!F$24,26*(COUNTA($A$2:$A4)-1),0)</f>
        <v>0</v>
      </c>
      <c r="G4" s="96">
        <f ca="1">OFFSET('Сводная оценки'!G$24,26*(COUNTA($A$2:$A4)-1),0)</f>
        <v>0</v>
      </c>
      <c r="H4" s="96">
        <f ca="1">OFFSET('Сводная оценки'!H$24,26*(COUNTA($A$2:$A4)-1),0)</f>
        <v>0</v>
      </c>
      <c r="I4" s="96">
        <f ca="1">OFFSET('Сводная оценки'!I$24,26*(COUNTA($A$2:$A4)-1),0)</f>
        <v>0</v>
      </c>
      <c r="J4" s="96">
        <f ca="1">OFFSET('Сводная оценки'!J$24,26*(COUNTA($A$2:$A4)-1),0)</f>
        <v>0</v>
      </c>
      <c r="K4" s="96">
        <f ca="1">OFFSET('Сводная оценки'!K$24,26*(COUNTA($A$2:$A4)-1),0)</f>
        <v>0</v>
      </c>
      <c r="L4" s="96">
        <f ca="1">OFFSET('Сводная оценки'!L$24,26*(COUNTA($A$2:$A4)-1),0)</f>
        <v>0</v>
      </c>
      <c r="M4" s="96">
        <f ca="1">OFFSET('Сводная оценки'!M$24,26*(COUNTA($A$2:$A4)-1),0)</f>
        <v>0</v>
      </c>
      <c r="N4" s="96">
        <f ca="1">OFFSET('Сводная оценки'!N$24,26*(COUNTA($A$2:$A4)-1),0)</f>
        <v>0</v>
      </c>
      <c r="O4" s="96">
        <f ca="1">OFFSET('Сводная оценки'!O$24,26*(COUNTA($A$2:$A4)-1),0)</f>
        <v>0</v>
      </c>
      <c r="P4" s="96">
        <f ca="1">OFFSET('Сводная оценки'!P$24,26*(COUNTA($A$2:$A4)-1),0)</f>
        <v>0</v>
      </c>
      <c r="Q4" s="96">
        <f ca="1">OFFSET('Сводная оценки'!Q$24,26*(COUNTA($A$2:$A4)-1),0)</f>
        <v>0</v>
      </c>
      <c r="R4" s="96">
        <f ca="1">OFFSET('Сводная оценки'!R$24,26*(COUNTA($A$2:$A4)-1),0)</f>
        <v>0</v>
      </c>
      <c r="S4" s="96">
        <f ca="1">OFFSET('Сводная оценки'!S$24,26*(COUNTA($A$2:$A4)-1),0)</f>
        <v>0</v>
      </c>
      <c r="T4" s="96">
        <f ca="1">OFFSET('Сводная оценки'!T$24,26*(COUNTA($A$2:$A4)-1),0)</f>
        <v>0</v>
      </c>
      <c r="U4" s="96">
        <f ca="1">OFFSET('Сводная оценки'!U$24,26*(COUNTA($A$2:$A4)-1),0)</f>
        <v>0</v>
      </c>
      <c r="V4" s="96">
        <f ca="1">OFFSET('Сводная оценки'!V$24,26*(COUNTA($A$2:$A4)-1),0)</f>
        <v>0</v>
      </c>
      <c r="W4" s="96">
        <f ca="1">OFFSET('Сводная оценки'!W$24,26*(COUNTA($A$2:$A4)-1),0)</f>
        <v>0</v>
      </c>
      <c r="X4" s="96">
        <f ca="1">OFFSET('Сводная оценки'!X$24,26*(COUNTA($A$2:$A4)-1),0)</f>
        <v>0</v>
      </c>
      <c r="Y4" s="96">
        <f ca="1">OFFSET('Сводная оценки'!Y$24,26*(COUNTA($A$2:$A4)-1),0)</f>
        <v>0</v>
      </c>
      <c r="Z4" s="96">
        <f ca="1">OFFSET('Сводная оценки'!Z$24,26*(COUNTA($A$2:$A4)-1),0)</f>
        <v>0</v>
      </c>
      <c r="AA4" s="96">
        <f ca="1">OFFSET('Сводная оценки'!AA$24,26*(COUNTA($A$2:$A4)-1),0)</f>
        <v>0</v>
      </c>
      <c r="AB4" s="96">
        <f ca="1">OFFSET('Сводная оценки'!AB$24,26*(COUNTA($A$2:$A4)-1),0)</f>
        <v>0</v>
      </c>
      <c r="AC4" s="96">
        <f ca="1">OFFSET('Сводная оценки'!AC$24,26*(COUNTA($A$2:$A4)-1),0)</f>
        <v>0</v>
      </c>
      <c r="AD4" s="96">
        <f ca="1">OFFSET('Сводная оценки'!AD$24,26*(COUNTA($A$2:$A4)-1),0)</f>
        <v>0</v>
      </c>
      <c r="AE4" s="96">
        <f ca="1">OFFSET('Сводная оценки'!AE$24,26*(COUNTA($A$2:$A4)-1),0)</f>
        <v>0</v>
      </c>
      <c r="AF4" s="96">
        <f ca="1">OFFSET('Сводная оценки'!AF$24,26*(COUNTA($A$2:$A4)-1),0)</f>
        <v>0</v>
      </c>
      <c r="AG4" s="96">
        <f ca="1">OFFSET('Сводная оценки'!AG$24,26*(COUNTA($A$2:$A4)-1),0)</f>
        <v>0</v>
      </c>
      <c r="AH4" s="96">
        <f ca="1">OFFSET('Сводная оценки'!AH$24,26*(COUNTA($A$2:$A4)-1),0)</f>
        <v>0</v>
      </c>
      <c r="AI4" s="96">
        <f ca="1">OFFSET('Сводная оценки'!AI$24,26*(COUNTA($A$2:$A4)-1),0)</f>
        <v>0</v>
      </c>
      <c r="AJ4" s="96">
        <f ca="1">OFFSET('Сводная оценки'!AJ$24,26*(COUNTA($A$2:$A4)-1),0)</f>
        <v>0</v>
      </c>
      <c r="AK4" s="96">
        <f ca="1">OFFSET('Сводная оценки'!AK$24,26*(COUNTA($A$2:$A4)-1),0)</f>
        <v>0</v>
      </c>
      <c r="AL4" s="96">
        <f ca="1">OFFSET('Сводная оценки'!AL$24,26*(COUNTA($A$2:$A4)-1),0)</f>
        <v>0</v>
      </c>
      <c r="AM4" s="96">
        <f ca="1">OFFSET('Сводная оценки'!AM$24,26*(COUNTA($A$2:$A4)-1),0)</f>
        <v>0</v>
      </c>
      <c r="AN4" s="96">
        <f ca="1">OFFSET('Сводная оценки'!AN$24,26*(COUNTA($A$2:$A4)-1),0)</f>
        <v>0</v>
      </c>
      <c r="AO4" s="96">
        <f ca="1">OFFSET('Сводная оценки'!AO$24,26*(COUNTA($A$2:$A4)-1),0)</f>
        <v>0</v>
      </c>
      <c r="AP4" s="96">
        <f ca="1">OFFSET('Сводная оценки'!AP$24,26*(COUNTA($A$2:$A4)-1),0)</f>
        <v>0</v>
      </c>
      <c r="AQ4" s="96">
        <f ca="1">OFFSET('Сводная оценки'!AQ$24,26*(COUNTA($A$2:$A4)-1),0)</f>
        <v>0</v>
      </c>
      <c r="AR4" s="96">
        <f ca="1">OFFSET('Сводная оценки'!AR$24,26*(COUNTA($A$2:$A4)-1),0)</f>
        <v>0</v>
      </c>
      <c r="AS4" s="96">
        <f ca="1">OFFSET('Сводная оценки'!AS$24,26*(COUNTA($A$2:$A4)-1),0)</f>
        <v>0</v>
      </c>
      <c r="AT4" s="96">
        <f ca="1">OFFSET('Сводная оценки'!AT$24,26*(COUNTA($A$2:$A4)-1),0)</f>
        <v>0</v>
      </c>
      <c r="AU4" s="96">
        <f ca="1">OFFSET('Сводная оценки'!AU$24,26*(COUNTA($A$2:$A4)-1),0)</f>
        <v>0</v>
      </c>
      <c r="AV4" s="96">
        <f ca="1">OFFSET('Сводная оценки'!AV$24,26*(COUNTA($A$2:$A4)-1),0)</f>
        <v>0</v>
      </c>
      <c r="AW4" s="96">
        <f ca="1">OFFSET('Сводная оценки'!AW$24,26*(COUNTA($A$2:$A4)-1),0)</f>
        <v>0</v>
      </c>
      <c r="AX4" s="96">
        <f ca="1">OFFSET('Сводная оценки'!AX$24,26*(COUNTA($A$2:$A4)-1),0)</f>
        <v>0</v>
      </c>
      <c r="AY4" s="96">
        <f ca="1">OFFSET('Сводная оценки'!AY$24,26*(COUNTA($A$2:$A4)-1),0)</f>
        <v>0</v>
      </c>
      <c r="AZ4" s="96">
        <f ca="1">OFFSET('Сводная оценки'!AZ$24,26*(COUNTA($A$2:$A4)-1),0)</f>
        <v>0</v>
      </c>
      <c r="BA4" s="96">
        <f ca="1">OFFSET('Сводная оценки'!BA$24,26*(COUNTA($A$2:$A4)-1),0)</f>
        <v>0</v>
      </c>
      <c r="BB4" s="109">
        <f ca="1">OFFSET('Сводная оценки'!BB$24,26*(COUNTA($A$2:$A4)-1),0)</f>
        <v>0</v>
      </c>
      <c r="BC4" s="114">
        <f t="shared" ca="1" si="0"/>
        <v>0</v>
      </c>
    </row>
    <row r="5" spans="1:55" ht="21.6" thickBot="1" x14ac:dyDescent="0.35">
      <c r="A5" s="98" t="s">
        <v>30</v>
      </c>
      <c r="B5" s="99">
        <f ca="1">OFFSET('Сводная оценки'!B$24,26*(COUNTA($A$2:$A5)-1),0)</f>
        <v>0</v>
      </c>
      <c r="C5" s="99">
        <f ca="1">OFFSET('Сводная оценки'!C$24,26*(COUNTA($A$2:$A5)-1),0)</f>
        <v>0</v>
      </c>
      <c r="D5" s="99">
        <f ca="1">OFFSET('Сводная оценки'!D$24,26*(COUNTA($A$2:$A5)-1),0)</f>
        <v>0</v>
      </c>
      <c r="E5" s="99">
        <f ca="1">OFFSET('Сводная оценки'!E$24,26*(COUNTA($A$2:$A5)-1),0)</f>
        <v>0</v>
      </c>
      <c r="F5" s="99">
        <f ca="1">OFFSET('Сводная оценки'!F$24,26*(COUNTA($A$2:$A5)-1),0)</f>
        <v>0</v>
      </c>
      <c r="G5" s="99">
        <f ca="1">OFFSET('Сводная оценки'!G$24,26*(COUNTA($A$2:$A5)-1),0)</f>
        <v>0</v>
      </c>
      <c r="H5" s="99">
        <f ca="1">OFFSET('Сводная оценки'!H$24,26*(COUNTA($A$2:$A5)-1),0)</f>
        <v>0</v>
      </c>
      <c r="I5" s="99">
        <f ca="1">OFFSET('Сводная оценки'!I$24,26*(COUNTA($A$2:$A5)-1),0)</f>
        <v>0</v>
      </c>
      <c r="J5" s="99">
        <f ca="1">OFFSET('Сводная оценки'!J$24,26*(COUNTA($A$2:$A5)-1),0)</f>
        <v>0</v>
      </c>
      <c r="K5" s="99">
        <f ca="1">OFFSET('Сводная оценки'!K$24,26*(COUNTA($A$2:$A5)-1),0)</f>
        <v>0</v>
      </c>
      <c r="L5" s="99">
        <f ca="1">OFFSET('Сводная оценки'!L$24,26*(COUNTA($A$2:$A5)-1),0)</f>
        <v>0</v>
      </c>
      <c r="M5" s="99">
        <f ca="1">OFFSET('Сводная оценки'!M$24,26*(COUNTA($A$2:$A5)-1),0)</f>
        <v>0</v>
      </c>
      <c r="N5" s="99">
        <f ca="1">OFFSET('Сводная оценки'!N$24,26*(COUNTA($A$2:$A5)-1),0)</f>
        <v>0</v>
      </c>
      <c r="O5" s="99">
        <f ca="1">OFFSET('Сводная оценки'!O$24,26*(COUNTA($A$2:$A5)-1),0)</f>
        <v>0</v>
      </c>
      <c r="P5" s="99">
        <f ca="1">OFFSET('Сводная оценки'!P$24,26*(COUNTA($A$2:$A5)-1),0)</f>
        <v>0</v>
      </c>
      <c r="Q5" s="99">
        <f ca="1">OFFSET('Сводная оценки'!Q$24,26*(COUNTA($A$2:$A5)-1),0)</f>
        <v>0</v>
      </c>
      <c r="R5" s="99">
        <f ca="1">OFFSET('Сводная оценки'!R$24,26*(COUNTA($A$2:$A5)-1),0)</f>
        <v>0</v>
      </c>
      <c r="S5" s="99">
        <f ca="1">OFFSET('Сводная оценки'!S$24,26*(COUNTA($A$2:$A5)-1),0)</f>
        <v>0</v>
      </c>
      <c r="T5" s="99">
        <f ca="1">OFFSET('Сводная оценки'!T$24,26*(COUNTA($A$2:$A5)-1),0)</f>
        <v>0</v>
      </c>
      <c r="U5" s="99">
        <f ca="1">OFFSET('Сводная оценки'!U$24,26*(COUNTA($A$2:$A5)-1),0)</f>
        <v>0</v>
      </c>
      <c r="V5" s="99">
        <f ca="1">OFFSET('Сводная оценки'!V$24,26*(COUNTA($A$2:$A5)-1),0)</f>
        <v>0</v>
      </c>
      <c r="W5" s="99">
        <f ca="1">OFFSET('Сводная оценки'!W$24,26*(COUNTA($A$2:$A5)-1),0)</f>
        <v>0</v>
      </c>
      <c r="X5" s="99">
        <f ca="1">OFFSET('Сводная оценки'!X$24,26*(COUNTA($A$2:$A5)-1),0)</f>
        <v>0</v>
      </c>
      <c r="Y5" s="99">
        <f ca="1">OFFSET('Сводная оценки'!Y$24,26*(COUNTA($A$2:$A5)-1),0)</f>
        <v>0</v>
      </c>
      <c r="Z5" s="99">
        <f ca="1">OFFSET('Сводная оценки'!Z$24,26*(COUNTA($A$2:$A5)-1),0)</f>
        <v>0</v>
      </c>
      <c r="AA5" s="99">
        <f ca="1">OFFSET('Сводная оценки'!AA$24,26*(COUNTA($A$2:$A5)-1),0)</f>
        <v>0</v>
      </c>
      <c r="AB5" s="99">
        <f ca="1">OFFSET('Сводная оценки'!AB$24,26*(COUNTA($A$2:$A5)-1),0)</f>
        <v>0</v>
      </c>
      <c r="AC5" s="99">
        <f ca="1">OFFSET('Сводная оценки'!AC$24,26*(COUNTA($A$2:$A5)-1),0)</f>
        <v>0</v>
      </c>
      <c r="AD5" s="99">
        <f ca="1">OFFSET('Сводная оценки'!AD$24,26*(COUNTA($A$2:$A5)-1),0)</f>
        <v>0</v>
      </c>
      <c r="AE5" s="99">
        <f ca="1">OFFSET('Сводная оценки'!AE$24,26*(COUNTA($A$2:$A5)-1),0)</f>
        <v>0</v>
      </c>
      <c r="AF5" s="99">
        <f ca="1">OFFSET('Сводная оценки'!AF$24,26*(COUNTA($A$2:$A5)-1),0)</f>
        <v>0</v>
      </c>
      <c r="AG5" s="99">
        <f ca="1">OFFSET('Сводная оценки'!AG$24,26*(COUNTA($A$2:$A5)-1),0)</f>
        <v>0</v>
      </c>
      <c r="AH5" s="99">
        <f ca="1">OFFSET('Сводная оценки'!AH$24,26*(COUNTA($A$2:$A5)-1),0)</f>
        <v>0</v>
      </c>
      <c r="AI5" s="99">
        <f ca="1">OFFSET('Сводная оценки'!AI$24,26*(COUNTA($A$2:$A5)-1),0)</f>
        <v>0</v>
      </c>
      <c r="AJ5" s="99">
        <f ca="1">OFFSET('Сводная оценки'!AJ$24,26*(COUNTA($A$2:$A5)-1),0)</f>
        <v>0</v>
      </c>
      <c r="AK5" s="99">
        <f ca="1">OFFSET('Сводная оценки'!AK$24,26*(COUNTA($A$2:$A5)-1),0)</f>
        <v>0</v>
      </c>
      <c r="AL5" s="99">
        <f ca="1">OFFSET('Сводная оценки'!AL$24,26*(COUNTA($A$2:$A5)-1),0)</f>
        <v>0</v>
      </c>
      <c r="AM5" s="99">
        <f ca="1">OFFSET('Сводная оценки'!AM$24,26*(COUNTA($A$2:$A5)-1),0)</f>
        <v>0</v>
      </c>
      <c r="AN5" s="99">
        <f ca="1">OFFSET('Сводная оценки'!AN$24,26*(COUNTA($A$2:$A5)-1),0)</f>
        <v>0</v>
      </c>
      <c r="AO5" s="99">
        <f ca="1">OFFSET('Сводная оценки'!AO$24,26*(COUNTA($A$2:$A5)-1),0)</f>
        <v>0</v>
      </c>
      <c r="AP5" s="99">
        <f ca="1">OFFSET('Сводная оценки'!AP$24,26*(COUNTA($A$2:$A5)-1),0)</f>
        <v>0</v>
      </c>
      <c r="AQ5" s="99">
        <f ca="1">OFFSET('Сводная оценки'!AQ$24,26*(COUNTA($A$2:$A5)-1),0)</f>
        <v>0</v>
      </c>
      <c r="AR5" s="99">
        <f ca="1">OFFSET('Сводная оценки'!AR$24,26*(COUNTA($A$2:$A5)-1),0)</f>
        <v>0</v>
      </c>
      <c r="AS5" s="99">
        <f ca="1">OFFSET('Сводная оценки'!AS$24,26*(COUNTA($A$2:$A5)-1),0)</f>
        <v>0</v>
      </c>
      <c r="AT5" s="99">
        <f ca="1">OFFSET('Сводная оценки'!AT$24,26*(COUNTA($A$2:$A5)-1),0)</f>
        <v>0</v>
      </c>
      <c r="AU5" s="99">
        <f ca="1">OFFSET('Сводная оценки'!AU$24,26*(COUNTA($A$2:$A5)-1),0)</f>
        <v>0</v>
      </c>
      <c r="AV5" s="99">
        <f ca="1">OFFSET('Сводная оценки'!AV$24,26*(COUNTA($A$2:$A5)-1),0)</f>
        <v>0</v>
      </c>
      <c r="AW5" s="99">
        <f ca="1">OFFSET('Сводная оценки'!AW$24,26*(COUNTA($A$2:$A5)-1),0)</f>
        <v>0</v>
      </c>
      <c r="AX5" s="99">
        <f ca="1">OFFSET('Сводная оценки'!AX$24,26*(COUNTA($A$2:$A5)-1),0)</f>
        <v>0</v>
      </c>
      <c r="AY5" s="99">
        <f ca="1">OFFSET('Сводная оценки'!AY$24,26*(COUNTA($A$2:$A5)-1),0)</f>
        <v>0</v>
      </c>
      <c r="AZ5" s="99">
        <f ca="1">OFFSET('Сводная оценки'!AZ$24,26*(COUNTA($A$2:$A5)-1),0)</f>
        <v>0</v>
      </c>
      <c r="BA5" s="99">
        <f ca="1">OFFSET('Сводная оценки'!BA$24,26*(COUNTA($A$2:$A5)-1),0)</f>
        <v>0</v>
      </c>
      <c r="BB5" s="110">
        <f ca="1">OFFSET('Сводная оценки'!BB$24,26*(COUNTA($A$2:$A5)-1),0)</f>
        <v>0</v>
      </c>
      <c r="BC5" s="115">
        <f t="shared" ca="1" si="0"/>
        <v>0</v>
      </c>
    </row>
    <row r="6" spans="1:55" ht="21.6" thickBot="1" x14ac:dyDescent="0.35">
      <c r="A6" s="102" t="s">
        <v>26</v>
      </c>
      <c r="B6" s="100">
        <f ca="1">SUM(B2:B5)</f>
        <v>80</v>
      </c>
      <c r="C6" s="101">
        <f t="shared" ref="C6:BC6" ca="1" si="1">SUM(C2:C5)</f>
        <v>51</v>
      </c>
      <c r="D6" s="101">
        <f t="shared" ca="1" si="1"/>
        <v>47</v>
      </c>
      <c r="E6" s="101">
        <f t="shared" ca="1" si="1"/>
        <v>68</v>
      </c>
      <c r="F6" s="101">
        <f t="shared" ca="1" si="1"/>
        <v>0</v>
      </c>
      <c r="G6" s="101">
        <f t="shared" ca="1" si="1"/>
        <v>0</v>
      </c>
      <c r="H6" s="101">
        <f t="shared" ca="1" si="1"/>
        <v>0</v>
      </c>
      <c r="I6" s="101">
        <f t="shared" ca="1" si="1"/>
        <v>0</v>
      </c>
      <c r="J6" s="101">
        <f t="shared" ca="1" si="1"/>
        <v>0</v>
      </c>
      <c r="K6" s="101">
        <f t="shared" ca="1" si="1"/>
        <v>0</v>
      </c>
      <c r="L6" s="101">
        <f t="shared" ca="1" si="1"/>
        <v>0</v>
      </c>
      <c r="M6" s="101">
        <f t="shared" ca="1" si="1"/>
        <v>0</v>
      </c>
      <c r="N6" s="101">
        <f t="shared" ca="1" si="1"/>
        <v>0</v>
      </c>
      <c r="O6" s="101">
        <f t="shared" ca="1" si="1"/>
        <v>0</v>
      </c>
      <c r="P6" s="101">
        <f t="shared" ca="1" si="1"/>
        <v>0</v>
      </c>
      <c r="Q6" s="101">
        <f t="shared" ca="1" si="1"/>
        <v>0</v>
      </c>
      <c r="R6" s="101">
        <f t="shared" ca="1" si="1"/>
        <v>0</v>
      </c>
      <c r="S6" s="101">
        <f t="shared" ca="1" si="1"/>
        <v>0</v>
      </c>
      <c r="T6" s="101">
        <f t="shared" ca="1" si="1"/>
        <v>0</v>
      </c>
      <c r="U6" s="101">
        <f t="shared" ca="1" si="1"/>
        <v>0</v>
      </c>
      <c r="V6" s="101">
        <f t="shared" ca="1" si="1"/>
        <v>0</v>
      </c>
      <c r="W6" s="101">
        <f t="shared" ca="1" si="1"/>
        <v>0</v>
      </c>
      <c r="X6" s="101">
        <f t="shared" ca="1" si="1"/>
        <v>0</v>
      </c>
      <c r="Y6" s="101">
        <f t="shared" ca="1" si="1"/>
        <v>0</v>
      </c>
      <c r="Z6" s="101">
        <f t="shared" ca="1" si="1"/>
        <v>0</v>
      </c>
      <c r="AA6" s="101">
        <f t="shared" ca="1" si="1"/>
        <v>0</v>
      </c>
      <c r="AB6" s="101">
        <f t="shared" ca="1" si="1"/>
        <v>0</v>
      </c>
      <c r="AC6" s="101">
        <f t="shared" ca="1" si="1"/>
        <v>0</v>
      </c>
      <c r="AD6" s="101">
        <f t="shared" ca="1" si="1"/>
        <v>0</v>
      </c>
      <c r="AE6" s="101">
        <f t="shared" ca="1" si="1"/>
        <v>0</v>
      </c>
      <c r="AF6" s="101">
        <f t="shared" ca="1" si="1"/>
        <v>0</v>
      </c>
      <c r="AG6" s="101">
        <f t="shared" ca="1" si="1"/>
        <v>0</v>
      </c>
      <c r="AH6" s="101">
        <f t="shared" ca="1" si="1"/>
        <v>0</v>
      </c>
      <c r="AI6" s="101">
        <f t="shared" ca="1" si="1"/>
        <v>0</v>
      </c>
      <c r="AJ6" s="101">
        <f t="shared" ca="1" si="1"/>
        <v>0</v>
      </c>
      <c r="AK6" s="101">
        <f t="shared" ca="1" si="1"/>
        <v>0</v>
      </c>
      <c r="AL6" s="101">
        <f t="shared" ca="1" si="1"/>
        <v>0</v>
      </c>
      <c r="AM6" s="101">
        <f t="shared" ca="1" si="1"/>
        <v>0</v>
      </c>
      <c r="AN6" s="101">
        <f t="shared" ca="1" si="1"/>
        <v>0</v>
      </c>
      <c r="AO6" s="101">
        <f t="shared" ca="1" si="1"/>
        <v>0</v>
      </c>
      <c r="AP6" s="101">
        <f t="shared" ca="1" si="1"/>
        <v>0</v>
      </c>
      <c r="AQ6" s="101">
        <f t="shared" ca="1" si="1"/>
        <v>0</v>
      </c>
      <c r="AR6" s="101">
        <f t="shared" ca="1" si="1"/>
        <v>0</v>
      </c>
      <c r="AS6" s="101">
        <f t="shared" ca="1" si="1"/>
        <v>0</v>
      </c>
      <c r="AT6" s="101">
        <f t="shared" ca="1" si="1"/>
        <v>0</v>
      </c>
      <c r="AU6" s="101">
        <f t="shared" ca="1" si="1"/>
        <v>0</v>
      </c>
      <c r="AV6" s="101">
        <f t="shared" ca="1" si="1"/>
        <v>0</v>
      </c>
      <c r="AW6" s="101">
        <f t="shared" ca="1" si="1"/>
        <v>0</v>
      </c>
      <c r="AX6" s="101">
        <f t="shared" ca="1" si="1"/>
        <v>0</v>
      </c>
      <c r="AY6" s="101">
        <f t="shared" ca="1" si="1"/>
        <v>0</v>
      </c>
      <c r="AZ6" s="101">
        <f t="shared" ca="1" si="1"/>
        <v>0</v>
      </c>
      <c r="BA6" s="101">
        <f t="shared" ca="1" si="1"/>
        <v>0</v>
      </c>
      <c r="BB6" s="111">
        <f t="shared" ca="1" si="1"/>
        <v>0</v>
      </c>
      <c r="BC6" s="116">
        <f t="shared" ca="1" si="1"/>
        <v>246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workbookViewId="0">
      <selection activeCell="B8" sqref="B8"/>
    </sheetView>
  </sheetViews>
  <sheetFormatPr defaultRowHeight="14.4" x14ac:dyDescent="0.3"/>
  <cols>
    <col min="2" max="2" width="9.88671875" bestFit="1" customWidth="1"/>
    <col min="7" max="7" width="16.88671875" bestFit="1" customWidth="1"/>
    <col min="8" max="8" width="23" customWidth="1"/>
  </cols>
  <sheetData>
    <row r="1" spans="1:8" x14ac:dyDescent="0.3">
      <c r="A1" s="117" t="s">
        <v>31</v>
      </c>
      <c r="B1" s="117" t="s">
        <v>32</v>
      </c>
      <c r="C1" s="117" t="s">
        <v>35</v>
      </c>
      <c r="D1" s="117" t="s">
        <v>36</v>
      </c>
      <c r="G1" s="118" t="s">
        <v>35</v>
      </c>
      <c r="H1" s="119" t="s">
        <v>40</v>
      </c>
    </row>
    <row r="2" spans="1:8" x14ac:dyDescent="0.3">
      <c r="A2" t="s">
        <v>33</v>
      </c>
      <c r="B2">
        <f>HLOOKUP(C2,'Сводная оценки'!$B$2:$BB$24,23,0)</f>
        <v>40</v>
      </c>
      <c r="C2">
        <v>1</v>
      </c>
      <c r="D2">
        <v>1</v>
      </c>
      <c r="G2" s="119"/>
      <c r="H2" s="119"/>
    </row>
    <row r="3" spans="1:8" x14ac:dyDescent="0.3">
      <c r="A3" t="s">
        <v>33</v>
      </c>
      <c r="B3">
        <f>HLOOKUP(C3,'Сводная оценки'!$B$2:$BB$24,23,0)</f>
        <v>24</v>
      </c>
      <c r="C3">
        <v>2</v>
      </c>
      <c r="D3">
        <v>1</v>
      </c>
      <c r="G3" s="118" t="s">
        <v>37</v>
      </c>
      <c r="H3" s="119" t="s">
        <v>39</v>
      </c>
    </row>
    <row r="4" spans="1:8" x14ac:dyDescent="0.3">
      <c r="A4" t="s">
        <v>33</v>
      </c>
      <c r="B4">
        <f>HLOOKUP(C4,'Сводная оценки'!$B$2:$BB$24,23,0)</f>
        <v>26</v>
      </c>
      <c r="C4">
        <v>3</v>
      </c>
      <c r="D4">
        <v>1</v>
      </c>
      <c r="G4" s="120" t="s">
        <v>33</v>
      </c>
      <c r="H4" s="121">
        <v>66</v>
      </c>
    </row>
    <row r="5" spans="1:8" x14ac:dyDescent="0.3">
      <c r="A5" t="s">
        <v>33</v>
      </c>
      <c r="B5">
        <f>HLOOKUP(C5,'Сводная оценки'!$B$2:$BB$24,23,0)</f>
        <v>35</v>
      </c>
      <c r="C5">
        <v>4</v>
      </c>
      <c r="D5">
        <v>1</v>
      </c>
      <c r="G5" s="120" t="s">
        <v>34</v>
      </c>
      <c r="H5" s="121">
        <v>61</v>
      </c>
    </row>
    <row r="6" spans="1:8" x14ac:dyDescent="0.3">
      <c r="A6" t="s">
        <v>33</v>
      </c>
      <c r="B6">
        <f>HLOOKUP(C6,'Сводная оценки'!$B$2:$BB$24,23,0)</f>
        <v>0</v>
      </c>
      <c r="C6">
        <v>5</v>
      </c>
      <c r="D6">
        <v>1</v>
      </c>
      <c r="G6" s="120" t="s">
        <v>38</v>
      </c>
      <c r="H6" s="121">
        <v>127</v>
      </c>
    </row>
    <row r="7" spans="1:8" x14ac:dyDescent="0.3">
      <c r="A7" t="s">
        <v>33</v>
      </c>
      <c r="B7">
        <f>HLOOKUP(C7,'Сводная оценки'!$B$2:$BB$24,23,0)</f>
        <v>0</v>
      </c>
      <c r="C7">
        <v>6</v>
      </c>
      <c r="D7">
        <v>1</v>
      </c>
    </row>
    <row r="8" spans="1:8" x14ac:dyDescent="0.3">
      <c r="A8" t="s">
        <v>33</v>
      </c>
      <c r="B8">
        <f>HLOOKUP(C8,'Сводная оценки'!$B$2:$BB$24,23,0)</f>
        <v>0</v>
      </c>
      <c r="C8">
        <v>7</v>
      </c>
      <c r="D8">
        <v>1</v>
      </c>
    </row>
    <row r="9" spans="1:8" x14ac:dyDescent="0.3">
      <c r="A9" t="s">
        <v>33</v>
      </c>
      <c r="B9">
        <f>HLOOKUP(C9,'Сводная оценки'!$B$2:$BB$24,23,0)</f>
        <v>0</v>
      </c>
      <c r="C9">
        <v>8</v>
      </c>
      <c r="D9">
        <v>1</v>
      </c>
    </row>
    <row r="10" spans="1:8" x14ac:dyDescent="0.3">
      <c r="A10" t="s">
        <v>33</v>
      </c>
      <c r="B10">
        <f>HLOOKUP(C10,'Сводная оценки'!$B$2:$BB$24,23,0)</f>
        <v>0</v>
      </c>
      <c r="C10">
        <v>9</v>
      </c>
      <c r="D10">
        <v>1</v>
      </c>
    </row>
    <row r="11" spans="1:8" x14ac:dyDescent="0.3">
      <c r="A11" t="s">
        <v>33</v>
      </c>
      <c r="B11">
        <f>HLOOKUP(C11,'Сводная оценки'!$B$2:$BB$24,23,0)</f>
        <v>0</v>
      </c>
      <c r="C11">
        <v>10</v>
      </c>
      <c r="D11">
        <v>1</v>
      </c>
    </row>
    <row r="12" spans="1:8" x14ac:dyDescent="0.3">
      <c r="A12" t="s">
        <v>33</v>
      </c>
      <c r="B12">
        <f>HLOOKUP(C12,'Сводная оценки'!$B$2:$BB$24,23,0)</f>
        <v>0</v>
      </c>
      <c r="C12">
        <v>11</v>
      </c>
      <c r="D12">
        <v>1</v>
      </c>
    </row>
    <row r="13" spans="1:8" x14ac:dyDescent="0.3">
      <c r="A13" t="s">
        <v>33</v>
      </c>
      <c r="B13">
        <f>HLOOKUP(C13,'Сводная оценки'!$B$2:$BB$24,23,0)</f>
        <v>0</v>
      </c>
      <c r="C13">
        <v>12</v>
      </c>
      <c r="D13">
        <v>1</v>
      </c>
    </row>
    <row r="14" spans="1:8" x14ac:dyDescent="0.3">
      <c r="A14" t="s">
        <v>33</v>
      </c>
      <c r="B14">
        <f>HLOOKUP(C14,'Сводная оценки'!$B$2:$BB$24,23,0)</f>
        <v>0</v>
      </c>
      <c r="C14">
        <v>13</v>
      </c>
      <c r="D14">
        <v>1</v>
      </c>
    </row>
    <row r="15" spans="1:8" x14ac:dyDescent="0.3">
      <c r="A15" t="s">
        <v>33</v>
      </c>
      <c r="B15">
        <f>HLOOKUP(C15,'Сводная оценки'!$B$2:$BB$24,23,0)</f>
        <v>0</v>
      </c>
      <c r="C15">
        <v>14</v>
      </c>
      <c r="D15">
        <v>1</v>
      </c>
    </row>
    <row r="16" spans="1:8" x14ac:dyDescent="0.3">
      <c r="A16" t="s">
        <v>33</v>
      </c>
      <c r="B16">
        <f>HLOOKUP(C16,'Сводная оценки'!$B$2:$BB$24,23,0)</f>
        <v>0</v>
      </c>
      <c r="C16">
        <v>15</v>
      </c>
      <c r="D16">
        <v>1</v>
      </c>
    </row>
    <row r="17" spans="1:4" x14ac:dyDescent="0.3">
      <c r="A17" t="s">
        <v>33</v>
      </c>
      <c r="B17">
        <f>HLOOKUP(C17,'Сводная оценки'!$B$2:$BB$24,23,0)</f>
        <v>0</v>
      </c>
      <c r="C17">
        <v>16</v>
      </c>
      <c r="D17">
        <v>1</v>
      </c>
    </row>
    <row r="18" spans="1:4" x14ac:dyDescent="0.3">
      <c r="A18" t="s">
        <v>33</v>
      </c>
      <c r="B18">
        <f>HLOOKUP(C18,'Сводная оценки'!$B$2:$BB$24,23,0)</f>
        <v>0</v>
      </c>
      <c r="C18">
        <v>17</v>
      </c>
      <c r="D18">
        <v>1</v>
      </c>
    </row>
    <row r="19" spans="1:4" x14ac:dyDescent="0.3">
      <c r="A19" t="s">
        <v>33</v>
      </c>
      <c r="B19">
        <f>HLOOKUP(C19,'Сводная оценки'!$B$2:$BB$24,23,0)</f>
        <v>0</v>
      </c>
      <c r="C19">
        <v>18</v>
      </c>
      <c r="D19">
        <v>1</v>
      </c>
    </row>
    <row r="20" spans="1:4" x14ac:dyDescent="0.3">
      <c r="A20" t="s">
        <v>33</v>
      </c>
      <c r="B20">
        <f>HLOOKUP(C20,'Сводная оценки'!$B$2:$BB$24,23,0)</f>
        <v>0</v>
      </c>
      <c r="C20">
        <v>19</v>
      </c>
      <c r="D20">
        <v>1</v>
      </c>
    </row>
    <row r="21" spans="1:4" x14ac:dyDescent="0.3">
      <c r="A21" t="s">
        <v>33</v>
      </c>
      <c r="B21">
        <f>HLOOKUP(C21,'Сводная оценки'!$B$2:$BB$24,23,0)</f>
        <v>0</v>
      </c>
      <c r="C21">
        <v>20</v>
      </c>
      <c r="D21">
        <v>1</v>
      </c>
    </row>
    <row r="22" spans="1:4" x14ac:dyDescent="0.3">
      <c r="A22" t="s">
        <v>33</v>
      </c>
      <c r="B22">
        <f>HLOOKUP(C22,'Сводная оценки'!$B$2:$BB$24,23,0)</f>
        <v>0</v>
      </c>
      <c r="C22">
        <v>21</v>
      </c>
      <c r="D22">
        <v>1</v>
      </c>
    </row>
    <row r="23" spans="1:4" x14ac:dyDescent="0.3">
      <c r="A23" t="s">
        <v>33</v>
      </c>
      <c r="B23">
        <f>HLOOKUP(C23,'Сводная оценки'!$B$2:$BB$24,23,0)</f>
        <v>0</v>
      </c>
      <c r="C23">
        <v>22</v>
      </c>
      <c r="D23">
        <v>1</v>
      </c>
    </row>
    <row r="24" spans="1:4" x14ac:dyDescent="0.3">
      <c r="A24" t="s">
        <v>33</v>
      </c>
      <c r="B24">
        <f>HLOOKUP(C24,'Сводная оценки'!$B$2:$BB$24,23,0)</f>
        <v>0</v>
      </c>
      <c r="C24">
        <v>23</v>
      </c>
      <c r="D24">
        <v>1</v>
      </c>
    </row>
    <row r="25" spans="1:4" x14ac:dyDescent="0.3">
      <c r="A25" t="s">
        <v>33</v>
      </c>
      <c r="B25">
        <f>HLOOKUP(C25,'Сводная оценки'!$B$2:$BB$24,23,0)</f>
        <v>0</v>
      </c>
      <c r="C25">
        <v>24</v>
      </c>
      <c r="D25">
        <v>1</v>
      </c>
    </row>
    <row r="26" spans="1:4" x14ac:dyDescent="0.3">
      <c r="A26" t="s">
        <v>33</v>
      </c>
      <c r="B26">
        <f>HLOOKUP(C26,'Сводная оценки'!$B$2:$BB$24,23,0)</f>
        <v>0</v>
      </c>
      <c r="C26">
        <v>25</v>
      </c>
      <c r="D26">
        <v>1</v>
      </c>
    </row>
    <row r="27" spans="1:4" x14ac:dyDescent="0.3">
      <c r="A27" t="s">
        <v>33</v>
      </c>
      <c r="B27">
        <f>HLOOKUP(C27,'Сводная оценки'!$B$2:$BB$24,23,0)</f>
        <v>0</v>
      </c>
      <c r="C27">
        <v>26</v>
      </c>
      <c r="D27">
        <v>1</v>
      </c>
    </row>
    <row r="28" spans="1:4" x14ac:dyDescent="0.3">
      <c r="A28" t="s">
        <v>33</v>
      </c>
      <c r="B28">
        <f>HLOOKUP(C28,'Сводная оценки'!$B$2:$BB$24,23,0)</f>
        <v>0</v>
      </c>
      <c r="C28">
        <v>27</v>
      </c>
      <c r="D28">
        <v>1</v>
      </c>
    </row>
    <row r="29" spans="1:4" x14ac:dyDescent="0.3">
      <c r="A29" t="s">
        <v>33</v>
      </c>
      <c r="B29">
        <f>HLOOKUP(C29,'Сводная оценки'!$B$2:$BB$24,23,0)</f>
        <v>0</v>
      </c>
      <c r="C29">
        <v>28</v>
      </c>
      <c r="D29">
        <v>1</v>
      </c>
    </row>
    <row r="30" spans="1:4" x14ac:dyDescent="0.3">
      <c r="A30" t="s">
        <v>33</v>
      </c>
      <c r="B30">
        <f>HLOOKUP(C30,'Сводная оценки'!$B$2:$BB$24,23,0)</f>
        <v>0</v>
      </c>
      <c r="C30">
        <v>29</v>
      </c>
      <c r="D30">
        <v>1</v>
      </c>
    </row>
    <row r="31" spans="1:4" x14ac:dyDescent="0.3">
      <c r="A31" t="s">
        <v>33</v>
      </c>
      <c r="B31">
        <f>HLOOKUP(C31,'Сводная оценки'!$B$2:$BB$24,23,0)</f>
        <v>0</v>
      </c>
      <c r="C31">
        <v>30</v>
      </c>
      <c r="D31">
        <v>1</v>
      </c>
    </row>
    <row r="32" spans="1:4" x14ac:dyDescent="0.3">
      <c r="A32" t="s">
        <v>33</v>
      </c>
      <c r="B32">
        <f>HLOOKUP(C32,'Сводная оценки'!$B$2:$BB$24,23,0)</f>
        <v>0</v>
      </c>
      <c r="C32">
        <v>31</v>
      </c>
      <c r="D32">
        <v>1</v>
      </c>
    </row>
    <row r="33" spans="1:4" x14ac:dyDescent="0.3">
      <c r="A33" t="s">
        <v>33</v>
      </c>
      <c r="B33">
        <f>HLOOKUP(C33,'Сводная оценки'!$B$2:$BB$24,23,0)</f>
        <v>0</v>
      </c>
      <c r="C33">
        <v>32</v>
      </c>
      <c r="D33">
        <v>1</v>
      </c>
    </row>
    <row r="34" spans="1:4" x14ac:dyDescent="0.3">
      <c r="A34" t="s">
        <v>33</v>
      </c>
      <c r="B34">
        <f>HLOOKUP(C34,'Сводная оценки'!$B$2:$BB$24,23,0)</f>
        <v>0</v>
      </c>
      <c r="C34">
        <v>33</v>
      </c>
      <c r="D34">
        <v>1</v>
      </c>
    </row>
    <row r="35" spans="1:4" x14ac:dyDescent="0.3">
      <c r="A35" t="s">
        <v>33</v>
      </c>
      <c r="B35">
        <f>HLOOKUP(C35,'Сводная оценки'!$B$2:$BB$24,23,0)</f>
        <v>0</v>
      </c>
      <c r="C35">
        <v>34</v>
      </c>
      <c r="D35">
        <v>1</v>
      </c>
    </row>
    <row r="36" spans="1:4" x14ac:dyDescent="0.3">
      <c r="A36" t="s">
        <v>33</v>
      </c>
      <c r="B36">
        <f>HLOOKUP(C36,'Сводная оценки'!$B$2:$BB$24,23,0)</f>
        <v>0</v>
      </c>
      <c r="C36">
        <v>35</v>
      </c>
      <c r="D36">
        <v>1</v>
      </c>
    </row>
    <row r="37" spans="1:4" x14ac:dyDescent="0.3">
      <c r="A37" t="s">
        <v>33</v>
      </c>
      <c r="B37">
        <f>HLOOKUP(C37,'Сводная оценки'!$B$2:$BB$24,23,0)</f>
        <v>0</v>
      </c>
      <c r="C37">
        <v>36</v>
      </c>
      <c r="D37">
        <v>1</v>
      </c>
    </row>
    <row r="38" spans="1:4" x14ac:dyDescent="0.3">
      <c r="A38" t="s">
        <v>33</v>
      </c>
      <c r="B38">
        <f>HLOOKUP(C38,'Сводная оценки'!$B$2:$BB$24,23,0)</f>
        <v>0</v>
      </c>
      <c r="C38">
        <v>37</v>
      </c>
      <c r="D38">
        <v>1</v>
      </c>
    </row>
    <row r="39" spans="1:4" x14ac:dyDescent="0.3">
      <c r="A39" t="s">
        <v>33</v>
      </c>
      <c r="B39">
        <f>HLOOKUP(C39,'Сводная оценки'!$B$2:$BB$24,23,0)</f>
        <v>0</v>
      </c>
      <c r="C39">
        <v>38</v>
      </c>
      <c r="D39">
        <v>1</v>
      </c>
    </row>
    <row r="40" spans="1:4" x14ac:dyDescent="0.3">
      <c r="A40" t="s">
        <v>33</v>
      </c>
      <c r="B40">
        <f>HLOOKUP(C40,'Сводная оценки'!$B$2:$BB$24,23,0)</f>
        <v>0</v>
      </c>
      <c r="C40">
        <v>39</v>
      </c>
      <c r="D40">
        <v>1</v>
      </c>
    </row>
    <row r="41" spans="1:4" x14ac:dyDescent="0.3">
      <c r="A41" t="s">
        <v>33</v>
      </c>
      <c r="B41">
        <f>HLOOKUP(C41,'Сводная оценки'!$B$2:$BB$24,23,0)</f>
        <v>0</v>
      </c>
      <c r="C41">
        <v>40</v>
      </c>
      <c r="D41">
        <v>1</v>
      </c>
    </row>
    <row r="42" spans="1:4" x14ac:dyDescent="0.3">
      <c r="A42" t="s">
        <v>33</v>
      </c>
      <c r="B42">
        <f>HLOOKUP(C42,'Сводная оценки'!$B$2:$BB$24,23,0)</f>
        <v>0</v>
      </c>
      <c r="C42">
        <v>41</v>
      </c>
      <c r="D42">
        <v>1</v>
      </c>
    </row>
    <row r="43" spans="1:4" x14ac:dyDescent="0.3">
      <c r="A43" t="s">
        <v>33</v>
      </c>
      <c r="B43">
        <f>HLOOKUP(C43,'Сводная оценки'!$B$2:$BB$24,23,0)</f>
        <v>0</v>
      </c>
      <c r="C43">
        <v>42</v>
      </c>
      <c r="D43">
        <v>1</v>
      </c>
    </row>
    <row r="44" spans="1:4" x14ac:dyDescent="0.3">
      <c r="A44" t="s">
        <v>33</v>
      </c>
      <c r="B44">
        <f>HLOOKUP(C44,'Сводная оценки'!$B$2:$BB$24,23,0)</f>
        <v>0</v>
      </c>
      <c r="C44">
        <v>43</v>
      </c>
      <c r="D44">
        <v>1</v>
      </c>
    </row>
    <row r="45" spans="1:4" x14ac:dyDescent="0.3">
      <c r="A45" t="s">
        <v>33</v>
      </c>
      <c r="B45">
        <f>HLOOKUP(C45,'Сводная оценки'!$B$2:$BB$24,23,0)</f>
        <v>0</v>
      </c>
      <c r="C45">
        <v>44</v>
      </c>
      <c r="D45">
        <v>1</v>
      </c>
    </row>
    <row r="46" spans="1:4" x14ac:dyDescent="0.3">
      <c r="A46" t="s">
        <v>33</v>
      </c>
      <c r="B46">
        <f>HLOOKUP(C46,'Сводная оценки'!$B$2:$BB$24,23,0)</f>
        <v>0</v>
      </c>
      <c r="C46">
        <v>45</v>
      </c>
      <c r="D46">
        <v>1</v>
      </c>
    </row>
    <row r="47" spans="1:4" x14ac:dyDescent="0.3">
      <c r="A47" t="s">
        <v>33</v>
      </c>
      <c r="B47">
        <f>HLOOKUP(C47,'Сводная оценки'!$B$2:$BB$24,23,0)</f>
        <v>0</v>
      </c>
      <c r="C47">
        <v>46</v>
      </c>
      <c r="D47">
        <v>1</v>
      </c>
    </row>
    <row r="48" spans="1:4" x14ac:dyDescent="0.3">
      <c r="A48" t="s">
        <v>33</v>
      </c>
      <c r="B48">
        <f>HLOOKUP(C48,'Сводная оценки'!$B$2:$BB$24,23,0)</f>
        <v>0</v>
      </c>
      <c r="C48">
        <v>47</v>
      </c>
      <c r="D48">
        <v>1</v>
      </c>
    </row>
    <row r="49" spans="1:4" x14ac:dyDescent="0.3">
      <c r="A49" t="s">
        <v>33</v>
      </c>
      <c r="B49">
        <f>HLOOKUP(C49,'Сводная оценки'!$B$2:$BB$24,23,0)</f>
        <v>0</v>
      </c>
      <c r="C49">
        <v>48</v>
      </c>
      <c r="D49">
        <v>1</v>
      </c>
    </row>
    <row r="50" spans="1:4" x14ac:dyDescent="0.3">
      <c r="A50" t="s">
        <v>33</v>
      </c>
      <c r="B50">
        <f>HLOOKUP(C50,'Сводная оценки'!$B$2:$BB$24,23,0)</f>
        <v>0</v>
      </c>
      <c r="C50">
        <v>49</v>
      </c>
      <c r="D50">
        <v>1</v>
      </c>
    </row>
    <row r="51" spans="1:4" x14ac:dyDescent="0.3">
      <c r="A51" t="s">
        <v>33</v>
      </c>
      <c r="B51">
        <f>HLOOKUP(C51,'Сводная оценки'!$B$2:$BB$24,23,0)</f>
        <v>0</v>
      </c>
      <c r="C51">
        <v>50</v>
      </c>
      <c r="D51">
        <v>1</v>
      </c>
    </row>
    <row r="52" spans="1:4" x14ac:dyDescent="0.3">
      <c r="A52" t="s">
        <v>33</v>
      </c>
      <c r="B52">
        <f>HLOOKUP(C52,'Сводная оценки'!$B$2:$BB$24,23,0)</f>
        <v>0</v>
      </c>
      <c r="C52">
        <v>51</v>
      </c>
      <c r="D52">
        <v>1</v>
      </c>
    </row>
    <row r="53" spans="1:4" x14ac:dyDescent="0.3">
      <c r="A53" t="s">
        <v>33</v>
      </c>
      <c r="B53">
        <f>HLOOKUP(C53,'Сводная оценки'!$B$2:$BB$24,23,0)</f>
        <v>0</v>
      </c>
      <c r="C53">
        <v>52</v>
      </c>
      <c r="D53">
        <v>1</v>
      </c>
    </row>
    <row r="54" spans="1:4" x14ac:dyDescent="0.3">
      <c r="A54" t="s">
        <v>33</v>
      </c>
      <c r="B54">
        <f>HLOOKUP(C54,'Сводная оценки'!$B$2:$BB$24,23,0)</f>
        <v>0</v>
      </c>
      <c r="C54">
        <v>53</v>
      </c>
      <c r="D54">
        <v>1</v>
      </c>
    </row>
    <row r="55" spans="1:4" x14ac:dyDescent="0.3">
      <c r="A55" t="s">
        <v>34</v>
      </c>
      <c r="B55">
        <f ca="1">HLOOKUP(C55,OFFSET('Сводная оценки'!$B$2,26*(D55-1),0):OFFSET('Сводная оценки'!$BB$24,26*(D55-1),0),23,0)</f>
        <v>40</v>
      </c>
      <c r="C55">
        <f>C2</f>
        <v>1</v>
      </c>
      <c r="D55">
        <v>2</v>
      </c>
    </row>
    <row r="56" spans="1:4" x14ac:dyDescent="0.3">
      <c r="A56" t="s">
        <v>34</v>
      </c>
      <c r="B56">
        <f ca="1">HLOOKUP(C56,OFFSET('Сводная оценки'!$B$2,26*(D56-1),0):OFFSET('Сводная оценки'!$BB$24,26*(D56-1),0),23,0)</f>
        <v>27</v>
      </c>
      <c r="C56">
        <f t="shared" ref="C56:C107" si="0">C3</f>
        <v>2</v>
      </c>
      <c r="D56">
        <v>2</v>
      </c>
    </row>
    <row r="57" spans="1:4" x14ac:dyDescent="0.3">
      <c r="A57" t="s">
        <v>34</v>
      </c>
      <c r="B57">
        <f ca="1">HLOOKUP(C57,OFFSET('Сводная оценки'!$B$2,26*(D57-1),0):OFFSET('Сводная оценки'!$BB$24,26*(D57-1),0),23,0)</f>
        <v>21</v>
      </c>
      <c r="C57">
        <f t="shared" si="0"/>
        <v>3</v>
      </c>
      <c r="D57">
        <v>2</v>
      </c>
    </row>
    <row r="58" spans="1:4" x14ac:dyDescent="0.3">
      <c r="A58" t="s">
        <v>34</v>
      </c>
      <c r="B58">
        <f ca="1">HLOOKUP(C58,OFFSET('Сводная оценки'!$B$2,26*(D58-1),0):OFFSET('Сводная оценки'!$BB$24,26*(D58-1),0),23,0)</f>
        <v>33</v>
      </c>
      <c r="C58">
        <f t="shared" si="0"/>
        <v>4</v>
      </c>
      <c r="D58">
        <v>2</v>
      </c>
    </row>
    <row r="59" spans="1:4" x14ac:dyDescent="0.3">
      <c r="A59" t="s">
        <v>34</v>
      </c>
      <c r="B59">
        <f ca="1">HLOOKUP(C59,OFFSET('Сводная оценки'!$B$2,26*(D59-1),0):OFFSET('Сводная оценки'!$BB$24,26*(D59-1),0),23,0)</f>
        <v>0</v>
      </c>
      <c r="C59">
        <f t="shared" si="0"/>
        <v>5</v>
      </c>
      <c r="D59">
        <v>2</v>
      </c>
    </row>
    <row r="60" spans="1:4" x14ac:dyDescent="0.3">
      <c r="A60" t="s">
        <v>34</v>
      </c>
      <c r="B60">
        <f ca="1">HLOOKUP(C60,OFFSET('Сводная оценки'!$B$2,26*(D60-1),0):OFFSET('Сводная оценки'!$BB$24,26*(D60-1),0),23,0)</f>
        <v>0</v>
      </c>
      <c r="C60">
        <f t="shared" si="0"/>
        <v>6</v>
      </c>
      <c r="D60">
        <v>2</v>
      </c>
    </row>
    <row r="61" spans="1:4" x14ac:dyDescent="0.3">
      <c r="A61" t="s">
        <v>34</v>
      </c>
      <c r="B61">
        <f ca="1">HLOOKUP(C61,OFFSET('Сводная оценки'!$B$2,26*(D61-1),0):OFFSET('Сводная оценки'!$BB$24,26*(D61-1),0),23,0)</f>
        <v>0</v>
      </c>
      <c r="C61">
        <f t="shared" si="0"/>
        <v>7</v>
      </c>
      <c r="D61">
        <v>2</v>
      </c>
    </row>
    <row r="62" spans="1:4" x14ac:dyDescent="0.3">
      <c r="A62" t="s">
        <v>34</v>
      </c>
      <c r="B62">
        <f ca="1">HLOOKUP(C62,OFFSET('Сводная оценки'!$B$2,26*(D62-1),0):OFFSET('Сводная оценки'!$BB$24,26*(D62-1),0),23,0)</f>
        <v>0</v>
      </c>
      <c r="C62">
        <f t="shared" si="0"/>
        <v>8</v>
      </c>
      <c r="D62">
        <v>2</v>
      </c>
    </row>
    <row r="63" spans="1:4" x14ac:dyDescent="0.3">
      <c r="A63" t="s">
        <v>34</v>
      </c>
      <c r="B63">
        <f ca="1">HLOOKUP(C63,OFFSET('Сводная оценки'!$B$2,26*(D63-1),0):OFFSET('Сводная оценки'!$BB$24,26*(D63-1),0),23,0)</f>
        <v>0</v>
      </c>
      <c r="C63">
        <f t="shared" si="0"/>
        <v>9</v>
      </c>
      <c r="D63">
        <v>2</v>
      </c>
    </row>
    <row r="64" spans="1:4" x14ac:dyDescent="0.3">
      <c r="A64" t="s">
        <v>34</v>
      </c>
      <c r="B64">
        <f ca="1">HLOOKUP(C64,OFFSET('Сводная оценки'!$B$2,26*(D64-1),0):OFFSET('Сводная оценки'!$BB$24,26*(D64-1),0),23,0)</f>
        <v>0</v>
      </c>
      <c r="C64">
        <f t="shared" si="0"/>
        <v>10</v>
      </c>
      <c r="D64">
        <v>2</v>
      </c>
    </row>
    <row r="65" spans="1:4" x14ac:dyDescent="0.3">
      <c r="A65" t="s">
        <v>34</v>
      </c>
      <c r="B65">
        <f ca="1">HLOOKUP(C65,OFFSET('Сводная оценки'!$B$2,26*(D65-1),0):OFFSET('Сводная оценки'!$BB$24,26*(D65-1),0),23,0)</f>
        <v>0</v>
      </c>
      <c r="C65">
        <f t="shared" si="0"/>
        <v>11</v>
      </c>
      <c r="D65">
        <v>2</v>
      </c>
    </row>
    <row r="66" spans="1:4" x14ac:dyDescent="0.3">
      <c r="A66" t="s">
        <v>34</v>
      </c>
      <c r="B66">
        <f ca="1">HLOOKUP(C66,OFFSET('Сводная оценки'!$B$2,26*(D66-1),0):OFFSET('Сводная оценки'!$BB$24,26*(D66-1),0),23,0)</f>
        <v>0</v>
      </c>
      <c r="C66">
        <f t="shared" si="0"/>
        <v>12</v>
      </c>
      <c r="D66">
        <v>2</v>
      </c>
    </row>
    <row r="67" spans="1:4" x14ac:dyDescent="0.3">
      <c r="A67" t="s">
        <v>34</v>
      </c>
      <c r="B67">
        <f ca="1">HLOOKUP(C67,OFFSET('Сводная оценки'!$B$2,26*(D67-1),0):OFFSET('Сводная оценки'!$BB$24,26*(D67-1),0),23,0)</f>
        <v>0</v>
      </c>
      <c r="C67">
        <f t="shared" si="0"/>
        <v>13</v>
      </c>
      <c r="D67">
        <v>2</v>
      </c>
    </row>
    <row r="68" spans="1:4" x14ac:dyDescent="0.3">
      <c r="A68" t="s">
        <v>34</v>
      </c>
      <c r="B68">
        <f ca="1">HLOOKUP(C68,OFFSET('Сводная оценки'!$B$2,26*(D68-1),0):OFFSET('Сводная оценки'!$BB$24,26*(D68-1),0),23,0)</f>
        <v>0</v>
      </c>
      <c r="C68">
        <f t="shared" si="0"/>
        <v>14</v>
      </c>
      <c r="D68">
        <v>2</v>
      </c>
    </row>
    <row r="69" spans="1:4" x14ac:dyDescent="0.3">
      <c r="A69" t="s">
        <v>34</v>
      </c>
      <c r="B69">
        <f ca="1">HLOOKUP(C69,OFFSET('Сводная оценки'!$B$2,26*(D69-1),0):OFFSET('Сводная оценки'!$BB$24,26*(D69-1),0),23,0)</f>
        <v>0</v>
      </c>
      <c r="C69">
        <f t="shared" si="0"/>
        <v>15</v>
      </c>
      <c r="D69">
        <v>2</v>
      </c>
    </row>
    <row r="70" spans="1:4" x14ac:dyDescent="0.3">
      <c r="A70" t="s">
        <v>34</v>
      </c>
      <c r="B70">
        <f ca="1">HLOOKUP(C70,OFFSET('Сводная оценки'!$B$2,26*(D70-1),0):OFFSET('Сводная оценки'!$BB$24,26*(D70-1),0),23,0)</f>
        <v>0</v>
      </c>
      <c r="C70">
        <f t="shared" si="0"/>
        <v>16</v>
      </c>
      <c r="D70">
        <v>2</v>
      </c>
    </row>
    <row r="71" spans="1:4" x14ac:dyDescent="0.3">
      <c r="A71" t="s">
        <v>34</v>
      </c>
      <c r="B71">
        <f ca="1">HLOOKUP(C71,OFFSET('Сводная оценки'!$B$2,26*(D71-1),0):OFFSET('Сводная оценки'!$BB$24,26*(D71-1),0),23,0)</f>
        <v>0</v>
      </c>
      <c r="C71">
        <f t="shared" si="0"/>
        <v>17</v>
      </c>
      <c r="D71">
        <v>2</v>
      </c>
    </row>
    <row r="72" spans="1:4" x14ac:dyDescent="0.3">
      <c r="A72" t="s">
        <v>34</v>
      </c>
      <c r="B72">
        <f ca="1">HLOOKUP(C72,OFFSET('Сводная оценки'!$B$2,26*(D72-1),0):OFFSET('Сводная оценки'!$BB$24,26*(D72-1),0),23,0)</f>
        <v>0</v>
      </c>
      <c r="C72">
        <f t="shared" si="0"/>
        <v>18</v>
      </c>
      <c r="D72">
        <v>2</v>
      </c>
    </row>
    <row r="73" spans="1:4" x14ac:dyDescent="0.3">
      <c r="A73" t="s">
        <v>34</v>
      </c>
      <c r="B73">
        <f ca="1">HLOOKUP(C73,OFFSET('Сводная оценки'!$B$2,26*(D73-1),0):OFFSET('Сводная оценки'!$BB$24,26*(D73-1),0),23,0)</f>
        <v>0</v>
      </c>
      <c r="C73">
        <f t="shared" si="0"/>
        <v>19</v>
      </c>
      <c r="D73">
        <v>2</v>
      </c>
    </row>
    <row r="74" spans="1:4" x14ac:dyDescent="0.3">
      <c r="A74" t="s">
        <v>34</v>
      </c>
      <c r="B74">
        <f ca="1">HLOOKUP(C74,OFFSET('Сводная оценки'!$B$2,26*(D74-1),0):OFFSET('Сводная оценки'!$BB$24,26*(D74-1),0),23,0)</f>
        <v>0</v>
      </c>
      <c r="C74">
        <f t="shared" si="0"/>
        <v>20</v>
      </c>
      <c r="D74">
        <v>2</v>
      </c>
    </row>
    <row r="75" spans="1:4" x14ac:dyDescent="0.3">
      <c r="A75" t="s">
        <v>34</v>
      </c>
      <c r="B75">
        <f ca="1">HLOOKUP(C75,OFFSET('Сводная оценки'!$B$2,26*(D75-1),0):OFFSET('Сводная оценки'!$BB$24,26*(D75-1),0),23,0)</f>
        <v>0</v>
      </c>
      <c r="C75">
        <f t="shared" si="0"/>
        <v>21</v>
      </c>
      <c r="D75">
        <v>2</v>
      </c>
    </row>
    <row r="76" spans="1:4" x14ac:dyDescent="0.3">
      <c r="A76" t="s">
        <v>34</v>
      </c>
      <c r="B76">
        <f ca="1">HLOOKUP(C76,OFFSET('Сводная оценки'!$B$2,26*(D76-1),0):OFFSET('Сводная оценки'!$BB$24,26*(D76-1),0),23,0)</f>
        <v>0</v>
      </c>
      <c r="C76">
        <f t="shared" si="0"/>
        <v>22</v>
      </c>
      <c r="D76">
        <v>2</v>
      </c>
    </row>
    <row r="77" spans="1:4" x14ac:dyDescent="0.3">
      <c r="A77" t="s">
        <v>34</v>
      </c>
      <c r="B77">
        <f ca="1">HLOOKUP(C77,OFFSET('Сводная оценки'!$B$2,26*(D77-1),0):OFFSET('Сводная оценки'!$BB$24,26*(D77-1),0),23,0)</f>
        <v>0</v>
      </c>
      <c r="C77">
        <f t="shared" si="0"/>
        <v>23</v>
      </c>
      <c r="D77">
        <v>2</v>
      </c>
    </row>
    <row r="78" spans="1:4" x14ac:dyDescent="0.3">
      <c r="A78" t="s">
        <v>34</v>
      </c>
      <c r="B78">
        <f ca="1">HLOOKUP(C78,OFFSET('Сводная оценки'!$B$2,26*(D78-1),0):OFFSET('Сводная оценки'!$BB$24,26*(D78-1),0),23,0)</f>
        <v>0</v>
      </c>
      <c r="C78">
        <f t="shared" si="0"/>
        <v>24</v>
      </c>
      <c r="D78">
        <v>2</v>
      </c>
    </row>
    <row r="79" spans="1:4" x14ac:dyDescent="0.3">
      <c r="A79" t="s">
        <v>34</v>
      </c>
      <c r="B79">
        <f ca="1">HLOOKUP(C79,OFFSET('Сводная оценки'!$B$2,26*(D79-1),0):OFFSET('Сводная оценки'!$BB$24,26*(D79-1),0),23,0)</f>
        <v>0</v>
      </c>
      <c r="C79">
        <f t="shared" si="0"/>
        <v>25</v>
      </c>
      <c r="D79">
        <v>2</v>
      </c>
    </row>
    <row r="80" spans="1:4" x14ac:dyDescent="0.3">
      <c r="A80" t="s">
        <v>34</v>
      </c>
      <c r="B80">
        <f ca="1">HLOOKUP(C80,OFFSET('Сводная оценки'!$B$2,26*(D80-1),0):OFFSET('Сводная оценки'!$BB$24,26*(D80-1),0),23,0)</f>
        <v>0</v>
      </c>
      <c r="C80">
        <f t="shared" si="0"/>
        <v>26</v>
      </c>
      <c r="D80">
        <v>2</v>
      </c>
    </row>
    <row r="81" spans="1:4" x14ac:dyDescent="0.3">
      <c r="A81" t="s">
        <v>34</v>
      </c>
      <c r="B81">
        <f ca="1">HLOOKUP(C81,OFFSET('Сводная оценки'!$B$2,26*(D81-1),0):OFFSET('Сводная оценки'!$BB$24,26*(D81-1),0),23,0)</f>
        <v>0</v>
      </c>
      <c r="C81">
        <f t="shared" si="0"/>
        <v>27</v>
      </c>
      <c r="D81">
        <v>2</v>
      </c>
    </row>
    <row r="82" spans="1:4" x14ac:dyDescent="0.3">
      <c r="A82" t="s">
        <v>34</v>
      </c>
      <c r="B82">
        <f ca="1">HLOOKUP(C82,OFFSET('Сводная оценки'!$B$2,26*(D82-1),0):OFFSET('Сводная оценки'!$BB$24,26*(D82-1),0),23,0)</f>
        <v>0</v>
      </c>
      <c r="C82">
        <f t="shared" si="0"/>
        <v>28</v>
      </c>
      <c r="D82">
        <v>2</v>
      </c>
    </row>
    <row r="83" spans="1:4" x14ac:dyDescent="0.3">
      <c r="A83" t="s">
        <v>34</v>
      </c>
      <c r="B83">
        <f ca="1">HLOOKUP(C83,OFFSET('Сводная оценки'!$B$2,26*(D83-1),0):OFFSET('Сводная оценки'!$BB$24,26*(D83-1),0),23,0)</f>
        <v>0</v>
      </c>
      <c r="C83">
        <f t="shared" si="0"/>
        <v>29</v>
      </c>
      <c r="D83">
        <v>2</v>
      </c>
    </row>
    <row r="84" spans="1:4" x14ac:dyDescent="0.3">
      <c r="A84" t="s">
        <v>34</v>
      </c>
      <c r="B84">
        <f ca="1">HLOOKUP(C84,OFFSET('Сводная оценки'!$B$2,26*(D84-1),0):OFFSET('Сводная оценки'!$BB$24,26*(D84-1),0),23,0)</f>
        <v>0</v>
      </c>
      <c r="C84">
        <f t="shared" si="0"/>
        <v>30</v>
      </c>
      <c r="D84">
        <v>2</v>
      </c>
    </row>
    <row r="85" spans="1:4" x14ac:dyDescent="0.3">
      <c r="A85" t="s">
        <v>34</v>
      </c>
      <c r="B85">
        <f ca="1">HLOOKUP(C85,OFFSET('Сводная оценки'!$B$2,26*(D85-1),0):OFFSET('Сводная оценки'!$BB$24,26*(D85-1),0),23,0)</f>
        <v>0</v>
      </c>
      <c r="C85">
        <f t="shared" si="0"/>
        <v>31</v>
      </c>
      <c r="D85">
        <v>2</v>
      </c>
    </row>
    <row r="86" spans="1:4" x14ac:dyDescent="0.3">
      <c r="A86" t="s">
        <v>34</v>
      </c>
      <c r="B86">
        <f ca="1">HLOOKUP(C86,OFFSET('Сводная оценки'!$B$2,26*(D86-1),0):OFFSET('Сводная оценки'!$BB$24,26*(D86-1),0),23,0)</f>
        <v>0</v>
      </c>
      <c r="C86">
        <f t="shared" si="0"/>
        <v>32</v>
      </c>
      <c r="D86">
        <v>2</v>
      </c>
    </row>
    <row r="87" spans="1:4" x14ac:dyDescent="0.3">
      <c r="A87" t="s">
        <v>34</v>
      </c>
      <c r="B87">
        <f ca="1">HLOOKUP(C87,OFFSET('Сводная оценки'!$B$2,26*(D87-1),0):OFFSET('Сводная оценки'!$BB$24,26*(D87-1),0),23,0)</f>
        <v>0</v>
      </c>
      <c r="C87">
        <f t="shared" si="0"/>
        <v>33</v>
      </c>
      <c r="D87">
        <v>2</v>
      </c>
    </row>
    <row r="88" spans="1:4" x14ac:dyDescent="0.3">
      <c r="A88" t="s">
        <v>34</v>
      </c>
      <c r="B88">
        <f ca="1">HLOOKUP(C88,OFFSET('Сводная оценки'!$B$2,26*(D88-1),0):OFFSET('Сводная оценки'!$BB$24,26*(D88-1),0),23,0)</f>
        <v>0</v>
      </c>
      <c r="C88">
        <f t="shared" si="0"/>
        <v>34</v>
      </c>
      <c r="D88">
        <v>2</v>
      </c>
    </row>
    <row r="89" spans="1:4" x14ac:dyDescent="0.3">
      <c r="A89" t="s">
        <v>34</v>
      </c>
      <c r="B89">
        <f ca="1">HLOOKUP(C89,OFFSET('Сводная оценки'!$B$2,26*(D89-1),0):OFFSET('Сводная оценки'!$BB$24,26*(D89-1),0),23,0)</f>
        <v>0</v>
      </c>
      <c r="C89">
        <f t="shared" si="0"/>
        <v>35</v>
      </c>
      <c r="D89">
        <v>2</v>
      </c>
    </row>
    <row r="90" spans="1:4" x14ac:dyDescent="0.3">
      <c r="A90" t="s">
        <v>34</v>
      </c>
      <c r="B90">
        <f ca="1">HLOOKUP(C90,OFFSET('Сводная оценки'!$B$2,26*(D90-1),0):OFFSET('Сводная оценки'!$BB$24,26*(D90-1),0),23,0)</f>
        <v>0</v>
      </c>
      <c r="C90">
        <f t="shared" si="0"/>
        <v>36</v>
      </c>
      <c r="D90">
        <v>2</v>
      </c>
    </row>
    <row r="91" spans="1:4" x14ac:dyDescent="0.3">
      <c r="A91" t="s">
        <v>34</v>
      </c>
      <c r="B91">
        <f ca="1">HLOOKUP(C91,OFFSET('Сводная оценки'!$B$2,26*(D91-1),0):OFFSET('Сводная оценки'!$BB$24,26*(D91-1),0),23,0)</f>
        <v>0</v>
      </c>
      <c r="C91">
        <f t="shared" si="0"/>
        <v>37</v>
      </c>
      <c r="D91">
        <v>2</v>
      </c>
    </row>
    <row r="92" spans="1:4" x14ac:dyDescent="0.3">
      <c r="A92" t="s">
        <v>34</v>
      </c>
      <c r="B92">
        <f ca="1">HLOOKUP(C92,OFFSET('Сводная оценки'!$B$2,26*(D92-1),0):OFFSET('Сводная оценки'!$BB$24,26*(D92-1),0),23,0)</f>
        <v>0</v>
      </c>
      <c r="C92">
        <f t="shared" si="0"/>
        <v>38</v>
      </c>
      <c r="D92">
        <v>2</v>
      </c>
    </row>
    <row r="93" spans="1:4" x14ac:dyDescent="0.3">
      <c r="A93" t="s">
        <v>34</v>
      </c>
      <c r="B93">
        <f ca="1">HLOOKUP(C93,OFFSET('Сводная оценки'!$B$2,26*(D93-1),0):OFFSET('Сводная оценки'!$BB$24,26*(D93-1),0),23,0)</f>
        <v>0</v>
      </c>
      <c r="C93">
        <f t="shared" si="0"/>
        <v>39</v>
      </c>
      <c r="D93">
        <v>2</v>
      </c>
    </row>
    <row r="94" spans="1:4" x14ac:dyDescent="0.3">
      <c r="A94" t="s">
        <v>34</v>
      </c>
      <c r="B94">
        <f ca="1">HLOOKUP(C94,OFFSET('Сводная оценки'!$B$2,26*(D94-1),0):OFFSET('Сводная оценки'!$BB$24,26*(D94-1),0),23,0)</f>
        <v>0</v>
      </c>
      <c r="C94">
        <f t="shared" si="0"/>
        <v>40</v>
      </c>
      <c r="D94">
        <v>2</v>
      </c>
    </row>
    <row r="95" spans="1:4" x14ac:dyDescent="0.3">
      <c r="A95" t="s">
        <v>34</v>
      </c>
      <c r="B95">
        <f ca="1">HLOOKUP(C95,OFFSET('Сводная оценки'!$B$2,26*(D95-1),0):OFFSET('Сводная оценки'!$BB$24,26*(D95-1),0),23,0)</f>
        <v>0</v>
      </c>
      <c r="C95">
        <f t="shared" si="0"/>
        <v>41</v>
      </c>
      <c r="D95">
        <v>2</v>
      </c>
    </row>
    <row r="96" spans="1:4" x14ac:dyDescent="0.3">
      <c r="A96" t="s">
        <v>34</v>
      </c>
      <c r="B96">
        <f ca="1">HLOOKUP(C96,OFFSET('Сводная оценки'!$B$2,26*(D96-1),0):OFFSET('Сводная оценки'!$BB$24,26*(D96-1),0),23,0)</f>
        <v>0</v>
      </c>
      <c r="C96">
        <f t="shared" si="0"/>
        <v>42</v>
      </c>
      <c r="D96">
        <v>2</v>
      </c>
    </row>
    <row r="97" spans="1:4" x14ac:dyDescent="0.3">
      <c r="A97" t="s">
        <v>34</v>
      </c>
      <c r="B97">
        <f ca="1">HLOOKUP(C97,OFFSET('Сводная оценки'!$B$2,26*(D97-1),0):OFFSET('Сводная оценки'!$BB$24,26*(D97-1),0),23,0)</f>
        <v>0</v>
      </c>
      <c r="C97">
        <f t="shared" si="0"/>
        <v>43</v>
      </c>
      <c r="D97">
        <v>2</v>
      </c>
    </row>
    <row r="98" spans="1:4" x14ac:dyDescent="0.3">
      <c r="A98" t="s">
        <v>34</v>
      </c>
      <c r="B98">
        <f ca="1">HLOOKUP(C98,OFFSET('Сводная оценки'!$B$2,26*(D98-1),0):OFFSET('Сводная оценки'!$BB$24,26*(D98-1),0),23,0)</f>
        <v>0</v>
      </c>
      <c r="C98">
        <f t="shared" si="0"/>
        <v>44</v>
      </c>
      <c r="D98">
        <v>2</v>
      </c>
    </row>
    <row r="99" spans="1:4" x14ac:dyDescent="0.3">
      <c r="A99" t="s">
        <v>34</v>
      </c>
      <c r="B99">
        <f ca="1">HLOOKUP(C99,OFFSET('Сводная оценки'!$B$2,26*(D99-1),0):OFFSET('Сводная оценки'!$BB$24,26*(D99-1),0),23,0)</f>
        <v>0</v>
      </c>
      <c r="C99">
        <f t="shared" si="0"/>
        <v>45</v>
      </c>
      <c r="D99">
        <v>2</v>
      </c>
    </row>
    <row r="100" spans="1:4" x14ac:dyDescent="0.3">
      <c r="A100" t="s">
        <v>34</v>
      </c>
      <c r="B100">
        <f ca="1">HLOOKUP(C100,OFFSET('Сводная оценки'!$B$2,26*(D100-1),0):OFFSET('Сводная оценки'!$BB$24,26*(D100-1),0),23,0)</f>
        <v>0</v>
      </c>
      <c r="C100">
        <f t="shared" si="0"/>
        <v>46</v>
      </c>
      <c r="D100">
        <v>2</v>
      </c>
    </row>
    <row r="101" spans="1:4" x14ac:dyDescent="0.3">
      <c r="A101" t="s">
        <v>34</v>
      </c>
      <c r="B101">
        <f ca="1">HLOOKUP(C101,OFFSET('Сводная оценки'!$B$2,26*(D101-1),0):OFFSET('Сводная оценки'!$BB$24,26*(D101-1),0),23,0)</f>
        <v>0</v>
      </c>
      <c r="C101">
        <f t="shared" si="0"/>
        <v>47</v>
      </c>
      <c r="D101">
        <v>2</v>
      </c>
    </row>
    <row r="102" spans="1:4" x14ac:dyDescent="0.3">
      <c r="A102" t="s">
        <v>34</v>
      </c>
      <c r="B102">
        <f ca="1">HLOOKUP(C102,OFFSET('Сводная оценки'!$B$2,26*(D102-1),0):OFFSET('Сводная оценки'!$BB$24,26*(D102-1),0),23,0)</f>
        <v>0</v>
      </c>
      <c r="C102">
        <f t="shared" si="0"/>
        <v>48</v>
      </c>
      <c r="D102">
        <v>2</v>
      </c>
    </row>
    <row r="103" spans="1:4" x14ac:dyDescent="0.3">
      <c r="A103" t="s">
        <v>34</v>
      </c>
      <c r="B103">
        <f ca="1">HLOOKUP(C103,OFFSET('Сводная оценки'!$B$2,26*(D103-1),0):OFFSET('Сводная оценки'!$BB$24,26*(D103-1),0),23,0)</f>
        <v>0</v>
      </c>
      <c r="C103">
        <f t="shared" si="0"/>
        <v>49</v>
      </c>
      <c r="D103">
        <v>2</v>
      </c>
    </row>
    <row r="104" spans="1:4" x14ac:dyDescent="0.3">
      <c r="A104" t="s">
        <v>34</v>
      </c>
      <c r="B104">
        <f ca="1">HLOOKUP(C104,OFFSET('Сводная оценки'!$B$2,26*(D104-1),0):OFFSET('Сводная оценки'!$BB$24,26*(D104-1),0),23,0)</f>
        <v>0</v>
      </c>
      <c r="C104">
        <f t="shared" si="0"/>
        <v>50</v>
      </c>
      <c r="D104">
        <v>2</v>
      </c>
    </row>
    <row r="105" spans="1:4" x14ac:dyDescent="0.3">
      <c r="A105" t="s">
        <v>34</v>
      </c>
      <c r="B105">
        <f ca="1">HLOOKUP(C105,OFFSET('Сводная оценки'!$B$2,26*(D105-1),0):OFFSET('Сводная оценки'!$BB$24,26*(D105-1),0),23,0)</f>
        <v>0</v>
      </c>
      <c r="C105">
        <f t="shared" si="0"/>
        <v>51</v>
      </c>
      <c r="D105">
        <v>2</v>
      </c>
    </row>
    <row r="106" spans="1:4" x14ac:dyDescent="0.3">
      <c r="A106" t="s">
        <v>34</v>
      </c>
      <c r="B106">
        <f ca="1">HLOOKUP(C106,OFFSET('Сводная оценки'!$B$2,26*(D106-1),0):OFFSET('Сводная оценки'!$BB$24,26*(D106-1),0),23,0)</f>
        <v>0</v>
      </c>
      <c r="C106">
        <f t="shared" si="0"/>
        <v>52</v>
      </c>
      <c r="D106">
        <v>2</v>
      </c>
    </row>
    <row r="107" spans="1:4" x14ac:dyDescent="0.3">
      <c r="A107" t="s">
        <v>34</v>
      </c>
      <c r="B107">
        <f ca="1">HLOOKUP(C107,OFFSET('Сводная оценки'!$B$2,26*(D107-1),0):OFFSET('Сводная оценки'!$BB$24,26*(D107-1),0),23,0)</f>
        <v>0</v>
      </c>
      <c r="C107">
        <f t="shared" si="0"/>
        <v>53</v>
      </c>
      <c r="D107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Иванов</vt:lpstr>
      <vt:lpstr>Петров</vt:lpstr>
      <vt:lpstr>Сводная оценки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евросеть</dc:creator>
  <cp:lastModifiedBy>!</cp:lastModifiedBy>
  <dcterms:created xsi:type="dcterms:W3CDTF">2013-01-17T17:43:17Z</dcterms:created>
  <dcterms:modified xsi:type="dcterms:W3CDTF">2013-01-18T13:48:18Z</dcterms:modified>
</cp:coreProperties>
</file>