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44-00-235\Desktop\Расчет СМС-КИ\"/>
    </mc:Choice>
  </mc:AlternateContent>
  <bookViews>
    <workbookView xWindow="0" yWindow="0" windowWidth="28800" windowHeight="1291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0" l="1"/>
  <c r="F39" i="10" s="1"/>
  <c r="D33" i="10"/>
  <c r="F33" i="10" s="1"/>
  <c r="D27" i="10"/>
  <c r="D21" i="10"/>
  <c r="F21" i="10" s="1"/>
  <c r="D15" i="10"/>
  <c r="F15" i="10" s="1"/>
  <c r="D3" i="10"/>
  <c r="F3" i="10" s="1"/>
  <c r="F27" i="10"/>
  <c r="D11" i="10"/>
  <c r="F9" i="10" s="1"/>
  <c r="J21" i="10" l="1"/>
  <c r="B9" i="7" l="1"/>
  <c r="D3" i="7" l="1"/>
  <c r="B10" i="6"/>
  <c r="D7" i="6"/>
  <c r="G4" i="6"/>
  <c r="G3" i="6"/>
  <c r="H3" i="6" s="1"/>
  <c r="B12" i="5"/>
  <c r="H8" i="5"/>
  <c r="G9" i="5"/>
  <c r="G8" i="5"/>
  <c r="D3" i="5"/>
  <c r="C9" i="4"/>
  <c r="I4" i="4"/>
  <c r="H6" i="4"/>
  <c r="H5" i="4"/>
  <c r="H4" i="4"/>
  <c r="G3" i="4"/>
  <c r="B7" i="3"/>
  <c r="K5" i="3"/>
  <c r="K4" i="3"/>
  <c r="B10" i="2"/>
  <c r="K6" i="2"/>
  <c r="K5" i="2"/>
  <c r="B12" i="1"/>
  <c r="K8" i="1"/>
  <c r="J9" i="1"/>
  <c r="J8" i="1"/>
  <c r="D4" i="1"/>
</calcChain>
</file>

<file path=xl/sharedStrings.xml><?xml version="1.0" encoding="utf-8"?>
<sst xmlns="http://schemas.openxmlformats.org/spreadsheetml/2006/main" count="81" uniqueCount="77">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</sst>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9525</xdr:rowOff>
    </xdr:from>
    <xdr:to>
      <xdr:col>9</xdr:col>
      <xdr:colOff>19050</xdr:colOff>
      <xdr:row>20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</xdr:row>
      <xdr:rowOff>9525</xdr:rowOff>
    </xdr:from>
    <xdr:to>
      <xdr:col>9</xdr:col>
      <xdr:colOff>9525</xdr:colOff>
      <xdr:row>21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15</xdr:row>
      <xdr:rowOff>171450</xdr:rowOff>
    </xdr:from>
    <xdr:to>
      <xdr:col>9</xdr:col>
      <xdr:colOff>0</xdr:colOff>
      <xdr:row>21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22</xdr:row>
      <xdr:rowOff>9525</xdr:rowOff>
    </xdr:from>
    <xdr:to>
      <xdr:col>9</xdr:col>
      <xdr:colOff>0</xdr:colOff>
      <xdr:row>22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22</xdr:row>
      <xdr:rowOff>123826</xdr:rowOff>
    </xdr:from>
    <xdr:to>
      <xdr:col>9</xdr:col>
      <xdr:colOff>0</xdr:colOff>
      <xdr:row>28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22</xdr:row>
      <xdr:rowOff>228600</xdr:rowOff>
    </xdr:from>
    <xdr:to>
      <xdr:col>9</xdr:col>
      <xdr:colOff>19050</xdr:colOff>
      <xdr:row>34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24</xdr:row>
      <xdr:rowOff>9526</xdr:rowOff>
    </xdr:from>
    <xdr:to>
      <xdr:col>9</xdr:col>
      <xdr:colOff>0</xdr:colOff>
      <xdr:row>40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123825</xdr:rowOff>
    </xdr:from>
    <xdr:to>
      <xdr:col>11</xdr:col>
      <xdr:colOff>590550</xdr:colOff>
      <xdr:row>22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6" t="s">
        <v>2</v>
      </c>
      <c r="B4" t="s">
        <v>3</v>
      </c>
      <c r="C4" s="1">
        <v>2437</v>
      </c>
      <c r="D4" s="27">
        <f>C4-C5</f>
        <v>0</v>
      </c>
    </row>
    <row r="5" spans="1:11" x14ac:dyDescent="0.25">
      <c r="A5" s="26"/>
      <c r="B5" t="s">
        <v>4</v>
      </c>
      <c r="C5" s="1">
        <v>2437</v>
      </c>
      <c r="D5" s="27"/>
    </row>
    <row r="8" spans="1:11" x14ac:dyDescent="0.25">
      <c r="A8" s="26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28">
        <f>J8-J9</f>
        <v>7008</v>
      </c>
    </row>
    <row r="9" spans="1:11" x14ac:dyDescent="0.25">
      <c r="A9" s="26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28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2" sqref="D12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1">
        <v>11639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21977</v>
      </c>
    </row>
    <row r="10" spans="1:11" ht="18.75" x14ac:dyDescent="0.3">
      <c r="A10" s="4" t="s">
        <v>16</v>
      </c>
      <c r="B10" s="8">
        <f>K5/K6*100</f>
        <v>97.010510988760984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7" sqref="B7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88</v>
      </c>
      <c r="D5">
        <v>0</v>
      </c>
      <c r="K5">
        <f>C5-D5</f>
        <v>88</v>
      </c>
    </row>
    <row r="7" spans="1:11" ht="18.75" x14ac:dyDescent="0.3">
      <c r="A7" s="11" t="s">
        <v>23</v>
      </c>
      <c r="B7" s="19">
        <f>K4/K5</f>
        <v>242.27272727272728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9" sqref="C9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29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7">
        <f>H4-H5+H6</f>
        <v>1986031</v>
      </c>
    </row>
    <row r="5" spans="1:9" ht="60" x14ac:dyDescent="0.25">
      <c r="A5" s="29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7"/>
    </row>
    <row r="6" spans="1:9" ht="45" x14ac:dyDescent="0.25">
      <c r="A6" s="29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7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8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A13" sqref="A13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28" t="s">
        <v>32</v>
      </c>
      <c r="B3" s="12" t="s">
        <v>36</v>
      </c>
      <c r="C3" s="1">
        <v>172607</v>
      </c>
      <c r="D3" s="27">
        <f>C3-C4+C5+C6</f>
        <v>24386</v>
      </c>
      <c r="E3" s="1"/>
      <c r="F3" s="1"/>
      <c r="G3" s="1"/>
      <c r="H3" s="1"/>
    </row>
    <row r="4" spans="1:8" ht="77.25" customHeight="1" x14ac:dyDescent="0.25">
      <c r="A4" s="28"/>
      <c r="B4" s="12" t="s">
        <v>33</v>
      </c>
      <c r="C4" s="1">
        <v>172609</v>
      </c>
      <c r="D4" s="27"/>
      <c r="E4" s="1"/>
      <c r="F4" s="1"/>
      <c r="G4" s="1"/>
      <c r="H4" s="1"/>
    </row>
    <row r="5" spans="1:8" ht="73.5" customHeight="1" x14ac:dyDescent="0.25">
      <c r="A5" s="28"/>
      <c r="B5" s="12" t="s">
        <v>34</v>
      </c>
      <c r="C5" s="1">
        <v>25025</v>
      </c>
      <c r="D5" s="27"/>
      <c r="E5" s="1"/>
      <c r="F5" s="1"/>
      <c r="G5" s="1"/>
      <c r="H5" s="1"/>
    </row>
    <row r="6" spans="1:8" ht="61.5" customHeight="1" x14ac:dyDescent="0.25">
      <c r="A6" s="28"/>
      <c r="B6" s="12" t="s">
        <v>35</v>
      </c>
      <c r="C6" s="1">
        <v>-637</v>
      </c>
      <c r="D6" s="27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28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7">
        <f>G8+G9</f>
        <v>37281</v>
      </c>
    </row>
    <row r="9" spans="1:8" ht="105" x14ac:dyDescent="0.25">
      <c r="A9" s="28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7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28" t="s">
        <v>40</v>
      </c>
      <c r="B1" s="28"/>
    </row>
    <row r="3" spans="1:8" ht="105" x14ac:dyDescent="0.25">
      <c r="A3" s="28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7">
        <f>G3+G4</f>
        <v>37281</v>
      </c>
    </row>
    <row r="4" spans="1:8" ht="105" x14ac:dyDescent="0.25">
      <c r="A4" s="28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7"/>
    </row>
    <row r="7" spans="1:8" ht="45" x14ac:dyDescent="0.25">
      <c r="A7" s="28" t="s">
        <v>41</v>
      </c>
      <c r="B7" s="13" t="s">
        <v>42</v>
      </c>
      <c r="C7">
        <v>20308</v>
      </c>
      <c r="D7" s="30">
        <f>C7+C8</f>
        <v>37281</v>
      </c>
    </row>
    <row r="8" spans="1:8" ht="45" x14ac:dyDescent="0.25">
      <c r="A8" s="28"/>
      <c r="B8" s="14" t="s">
        <v>43</v>
      </c>
      <c r="C8">
        <v>16973</v>
      </c>
      <c r="D8" s="30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31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31"/>
    </row>
    <row r="9" spans="1:4" ht="21" x14ac:dyDescent="0.25">
      <c r="A9" s="24" t="s">
        <v>53</v>
      </c>
      <c r="B9" s="23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C11" sqref="C11"/>
    </sheetView>
  </sheetViews>
  <sheetFormatPr defaultRowHeight="18.75" x14ac:dyDescent="0.25"/>
  <cols>
    <col min="1" max="1" width="9.140625" style="5"/>
    <col min="2" max="2" width="16.5703125" customWidth="1"/>
    <col min="3" max="3" width="14.28515625" customWidth="1"/>
    <col min="4" max="4" width="16.42578125" customWidth="1"/>
    <col min="5" max="5" width="14.28515625" customWidth="1"/>
    <col min="6" max="6" width="17.28515625" style="2" customWidth="1"/>
    <col min="15" max="15" width="15.5703125" customWidth="1"/>
  </cols>
  <sheetData>
    <row r="1" spans="1:6" x14ac:dyDescent="0.25">
      <c r="A1" s="20"/>
      <c r="E1" s="47" t="s">
        <v>76</v>
      </c>
      <c r="F1" s="21"/>
    </row>
    <row r="2" spans="1:6" ht="19.5" thickBot="1" x14ac:dyDescent="0.3">
      <c r="A2" s="20"/>
      <c r="E2" s="47"/>
      <c r="F2" s="21"/>
    </row>
    <row r="3" spans="1:6" ht="18.75" customHeight="1" x14ac:dyDescent="0.25">
      <c r="A3" s="32" t="s">
        <v>72</v>
      </c>
      <c r="D3" s="36">
        <f>Б1!B12</f>
        <v>0</v>
      </c>
      <c r="E3" s="38"/>
      <c r="F3" s="35">
        <f>E3/100*D3</f>
        <v>0</v>
      </c>
    </row>
    <row r="4" spans="1:6" ht="18.75" customHeight="1" x14ac:dyDescent="0.25">
      <c r="A4" s="33"/>
      <c r="D4" s="36"/>
      <c r="E4" s="38"/>
      <c r="F4" s="35"/>
    </row>
    <row r="5" spans="1:6" ht="18.75" customHeight="1" x14ac:dyDescent="0.25">
      <c r="A5" s="33"/>
      <c r="D5" s="36"/>
      <c r="E5" s="38"/>
      <c r="F5" s="35"/>
    </row>
    <row r="6" spans="1:6" ht="18.75" customHeight="1" thickBot="1" x14ac:dyDescent="0.3">
      <c r="A6" s="34"/>
      <c r="D6" s="36"/>
      <c r="E6" s="38"/>
      <c r="F6" s="35"/>
    </row>
    <row r="8" spans="1:6" ht="19.5" thickBot="1" x14ac:dyDescent="0.3"/>
    <row r="9" spans="1:6" ht="15" customHeight="1" x14ac:dyDescent="0.25">
      <c r="A9" s="32" t="s">
        <v>70</v>
      </c>
      <c r="B9" s="13" t="s">
        <v>54</v>
      </c>
      <c r="C9" s="13" t="s">
        <v>55</v>
      </c>
      <c r="F9" s="35">
        <f>E11/100*D11</f>
        <v>14.551576648314146</v>
      </c>
    </row>
    <row r="10" spans="1:6" ht="15" customHeight="1" x14ac:dyDescent="0.25">
      <c r="A10" s="33"/>
      <c r="B10" s="13" t="s">
        <v>56</v>
      </c>
      <c r="C10" s="13" t="s">
        <v>57</v>
      </c>
      <c r="D10" s="25"/>
      <c r="E10" s="25"/>
      <c r="F10" s="35"/>
    </row>
    <row r="11" spans="1:6" ht="15" customHeight="1" x14ac:dyDescent="0.25">
      <c r="A11" s="33"/>
      <c r="B11" s="13" t="s">
        <v>58</v>
      </c>
      <c r="C11" s="13" t="s">
        <v>59</v>
      </c>
      <c r="D11" s="25">
        <f>Б2!B10</f>
        <v>97.010510988760984</v>
      </c>
      <c r="E11" s="22">
        <v>15</v>
      </c>
      <c r="F11" s="35"/>
    </row>
    <row r="12" spans="1:6" ht="15.75" customHeight="1" thickBot="1" x14ac:dyDescent="0.3">
      <c r="A12" s="34"/>
      <c r="B12" s="13" t="s">
        <v>60</v>
      </c>
      <c r="C12" s="13" t="s">
        <v>61</v>
      </c>
      <c r="D12" s="25"/>
      <c r="E12" s="25"/>
      <c r="F12" s="35"/>
    </row>
    <row r="14" spans="1:6" ht="19.5" thickBot="1" x14ac:dyDescent="0.3"/>
    <row r="15" spans="1:6" ht="15.75" x14ac:dyDescent="0.25">
      <c r="A15" s="32" t="s">
        <v>71</v>
      </c>
      <c r="B15" s="16" t="s">
        <v>62</v>
      </c>
      <c r="C15" s="17" t="s">
        <v>63</v>
      </c>
      <c r="D15" s="36">
        <f>Б3!B7</f>
        <v>242.27272727272728</v>
      </c>
      <c r="E15" s="37"/>
      <c r="F15" s="35">
        <f>E15/100*D15</f>
        <v>0</v>
      </c>
    </row>
    <row r="16" spans="1:6" ht="15.75" x14ac:dyDescent="0.25">
      <c r="A16" s="33"/>
      <c r="B16" s="16" t="s">
        <v>64</v>
      </c>
      <c r="C16" s="17" t="s">
        <v>65</v>
      </c>
      <c r="D16" s="36"/>
      <c r="E16" s="37"/>
      <c r="F16" s="35"/>
    </row>
    <row r="17" spans="1:15" ht="15.75" x14ac:dyDescent="0.25">
      <c r="A17" s="33"/>
      <c r="B17" s="16" t="s">
        <v>66</v>
      </c>
      <c r="C17" s="17" t="s">
        <v>67</v>
      </c>
      <c r="D17" s="36"/>
      <c r="E17" s="37"/>
      <c r="F17" s="35"/>
    </row>
    <row r="18" spans="1:15" ht="16.5" thickBot="1" x14ac:dyDescent="0.3">
      <c r="A18" s="34"/>
      <c r="B18" s="16" t="s">
        <v>68</v>
      </c>
      <c r="C18" s="17" t="s">
        <v>69</v>
      </c>
      <c r="D18" s="36"/>
      <c r="E18" s="37"/>
      <c r="F18" s="35"/>
    </row>
    <row r="20" spans="1:15" ht="19.5" thickBot="1" x14ac:dyDescent="0.3"/>
    <row r="21" spans="1:15" ht="18.75" customHeight="1" x14ac:dyDescent="0.25">
      <c r="A21" s="32" t="s">
        <v>49</v>
      </c>
      <c r="D21" s="36">
        <f>УВВ!C9</f>
        <v>87.216408373698471</v>
      </c>
      <c r="E21" s="37"/>
      <c r="F21" s="35">
        <f>E21/100*D21</f>
        <v>0</v>
      </c>
      <c r="J21" s="39">
        <f>F3+F9+F15+F21+F27+F33+F39</f>
        <v>14.551576648314146</v>
      </c>
      <c r="K21" s="40"/>
    </row>
    <row r="22" spans="1:15" ht="18.75" customHeight="1" x14ac:dyDescent="0.25">
      <c r="A22" s="33"/>
      <c r="D22" s="36"/>
      <c r="E22" s="37"/>
      <c r="F22" s="35"/>
      <c r="J22" s="41"/>
      <c r="K22" s="42"/>
      <c r="M22" s="45" t="s">
        <v>75</v>
      </c>
      <c r="N22" s="46"/>
      <c r="O22" s="46"/>
    </row>
    <row r="23" spans="1:15" ht="18.75" customHeight="1" x14ac:dyDescent="0.25">
      <c r="A23" s="33"/>
      <c r="D23" s="36"/>
      <c r="E23" s="37"/>
      <c r="F23" s="35"/>
      <c r="J23" s="41"/>
      <c r="K23" s="42"/>
      <c r="M23" s="46"/>
      <c r="N23" s="46"/>
      <c r="O23" s="46"/>
    </row>
    <row r="24" spans="1:15" ht="18.75" customHeight="1" thickBot="1" x14ac:dyDescent="0.3">
      <c r="A24" s="34"/>
      <c r="D24" s="36"/>
      <c r="E24" s="37"/>
      <c r="F24" s="35"/>
      <c r="J24" s="43"/>
      <c r="K24" s="44"/>
    </row>
    <row r="26" spans="1:15" ht="19.5" thickBot="1" x14ac:dyDescent="0.3"/>
    <row r="27" spans="1:15" ht="18.75" customHeight="1" x14ac:dyDescent="0.25">
      <c r="A27" s="32" t="s">
        <v>73</v>
      </c>
      <c r="D27" s="36">
        <f>ДЧСзв!B12</f>
        <v>152.87870089395554</v>
      </c>
      <c r="E27" s="37"/>
      <c r="F27" s="35">
        <f>E27/100*D27</f>
        <v>0</v>
      </c>
    </row>
    <row r="28" spans="1:15" ht="18.75" customHeight="1" x14ac:dyDescent="0.25">
      <c r="A28" s="33"/>
      <c r="D28" s="36"/>
      <c r="E28" s="37"/>
      <c r="F28" s="35"/>
    </row>
    <row r="29" spans="1:15" ht="18.75" customHeight="1" x14ac:dyDescent="0.25">
      <c r="A29" s="33"/>
      <c r="D29" s="36"/>
      <c r="E29" s="37"/>
      <c r="F29" s="35"/>
    </row>
    <row r="30" spans="1:15" ht="18.75" customHeight="1" thickBot="1" x14ac:dyDescent="0.3">
      <c r="A30" s="34"/>
      <c r="D30" s="36"/>
      <c r="E30" s="37"/>
      <c r="F30" s="35"/>
    </row>
    <row r="32" spans="1:15" ht="19.5" thickBot="1" x14ac:dyDescent="0.3"/>
    <row r="33" spans="1:6" ht="18.75" customHeight="1" x14ac:dyDescent="0.25">
      <c r="A33" s="32" t="s">
        <v>74</v>
      </c>
      <c r="D33" s="36">
        <f>ДЧОтк!B10</f>
        <v>100</v>
      </c>
      <c r="E33" s="37"/>
      <c r="F33" s="35">
        <f>E33/100*D33</f>
        <v>0</v>
      </c>
    </row>
    <row r="34" spans="1:6" ht="18.75" customHeight="1" x14ac:dyDescent="0.25">
      <c r="A34" s="33"/>
      <c r="D34" s="36"/>
      <c r="E34" s="37"/>
      <c r="F34" s="35"/>
    </row>
    <row r="35" spans="1:6" ht="18.75" customHeight="1" x14ac:dyDescent="0.25">
      <c r="A35" s="33"/>
      <c r="D35" s="36"/>
      <c r="E35" s="37"/>
      <c r="F35" s="35"/>
    </row>
    <row r="36" spans="1:6" ht="18.75" customHeight="1" thickBot="1" x14ac:dyDescent="0.3">
      <c r="A36" s="34"/>
      <c r="D36" s="36"/>
      <c r="E36" s="37"/>
      <c r="F36" s="35"/>
    </row>
    <row r="38" spans="1:6" ht="19.5" thickBot="1" x14ac:dyDescent="0.3"/>
    <row r="39" spans="1:6" ht="18.75" customHeight="1" x14ac:dyDescent="0.25">
      <c r="A39" s="32" t="s">
        <v>52</v>
      </c>
      <c r="D39" s="36">
        <f>УВР!B9</f>
        <v>0.49829031791869882</v>
      </c>
      <c r="E39" s="37"/>
      <c r="F39" s="35">
        <f>E39/100*D39</f>
        <v>0</v>
      </c>
    </row>
    <row r="40" spans="1:6" ht="18.75" customHeight="1" x14ac:dyDescent="0.25">
      <c r="A40" s="33"/>
      <c r="D40" s="36"/>
      <c r="E40" s="37"/>
      <c r="F40" s="35"/>
    </row>
    <row r="41" spans="1:6" ht="18.75" customHeight="1" x14ac:dyDescent="0.25">
      <c r="A41" s="33"/>
      <c r="D41" s="36"/>
      <c r="E41" s="37"/>
      <c r="F41" s="35"/>
    </row>
    <row r="42" spans="1:6" ht="18.75" customHeight="1" thickBot="1" x14ac:dyDescent="0.3">
      <c r="A42" s="34"/>
      <c r="D42" s="36"/>
      <c r="E42" s="37"/>
      <c r="F42" s="35"/>
    </row>
    <row r="43" spans="1:6" x14ac:dyDescent="0.25">
      <c r="D43" s="25"/>
    </row>
  </sheetData>
  <mergeCells count="29">
    <mergeCell ref="J21:K24"/>
    <mergeCell ref="M22:O23"/>
    <mergeCell ref="F9:F12"/>
    <mergeCell ref="F15:F18"/>
    <mergeCell ref="E1:E2"/>
    <mergeCell ref="A3:A6"/>
    <mergeCell ref="F3:F6"/>
    <mergeCell ref="A27:A30"/>
    <mergeCell ref="D3:D6"/>
    <mergeCell ref="A9:A12"/>
    <mergeCell ref="A15:A18"/>
    <mergeCell ref="D15:D18"/>
    <mergeCell ref="E15:E18"/>
    <mergeCell ref="E3:E6"/>
    <mergeCell ref="A33:A36"/>
    <mergeCell ref="A39:A42"/>
    <mergeCell ref="F21:F24"/>
    <mergeCell ref="F27:F30"/>
    <mergeCell ref="F33:F36"/>
    <mergeCell ref="F39:F42"/>
    <mergeCell ref="A21:A24"/>
    <mergeCell ref="D27:D30"/>
    <mergeCell ref="D33:D36"/>
    <mergeCell ref="E27:E30"/>
    <mergeCell ref="E33:E36"/>
    <mergeCell ref="D39:D42"/>
    <mergeCell ref="D21:D24"/>
    <mergeCell ref="E21:E24"/>
    <mergeCell ref="E39:E4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2017-03-01T09:39:51Z</dcterms:created>
  <dcterms:modified xsi:type="dcterms:W3CDTF">2017-03-29T08:42:27Z</dcterms:modified>
</cp:coreProperties>
</file>