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690" yWindow="1215" windowWidth="20730" windowHeight="9120" tabRatio="658"/>
  </bookViews>
  <sheets>
    <sheet name="Свод" sheetId="16" r:id="rId1"/>
    <sheet name="Самострой" sheetId="5" r:id="rId2"/>
    <sheet name="Реестр для руководства" sheetId="15" r:id="rId3"/>
  </sheets>
  <definedNames>
    <definedName name="_xlnm._FilterDatabase" localSheetId="2" hidden="1">'Реестр для руководства'!$A$13:$H$35</definedName>
    <definedName name="_xlnm._FilterDatabase" localSheetId="1" hidden="1">Самострой!$A$2:$H$62</definedName>
    <definedName name="_xlnm.Print_Area" localSheetId="2">'Реестр для руководства'!$A$1:$H$35</definedName>
    <definedName name="_xlnm.Print_Area" localSheetId="1">Самострой!$A$1:$L$62</definedName>
  </definedNames>
  <calcPr calcId="144525"/>
  <pivotCaches>
    <pivotCache cacheId="0" r:id="rId4"/>
  </pivotCaches>
</workbook>
</file>

<file path=xl/calcChain.xml><?xml version="1.0" encoding="utf-8"?>
<calcChain xmlns="http://schemas.openxmlformats.org/spreadsheetml/2006/main">
  <c r="C6" i="15" l="1"/>
  <c r="C5" i="15"/>
  <c r="B6" i="15"/>
  <c r="B8" i="15"/>
  <c r="B7" i="15"/>
  <c r="B5" i="15"/>
  <c r="B4" i="15"/>
  <c r="C4" i="15" s="1"/>
  <c r="C10" i="15" l="1"/>
  <c r="B9" i="15" l="1"/>
  <c r="B10" i="15" s="1"/>
  <c r="F34" i="5" l="1"/>
  <c r="F33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18" i="5" l="1"/>
  <c r="F19" i="5"/>
  <c r="F20" i="5"/>
  <c r="F21" i="5"/>
  <c r="F22" i="5"/>
  <c r="F23" i="5"/>
  <c r="F24" i="5"/>
  <c r="F25" i="5"/>
  <c r="F26" i="5"/>
  <c r="F27" i="5"/>
  <c r="F30" i="5"/>
  <c r="F28" i="5"/>
  <c r="F29" i="5"/>
  <c r="F38" i="5"/>
  <c r="F31" i="5"/>
  <c r="F32" i="5"/>
  <c r="F35" i="5"/>
  <c r="F36" i="5"/>
  <c r="F37" i="5"/>
  <c r="F39" i="5"/>
  <c r="F40" i="5"/>
  <c r="F41" i="5"/>
  <c r="F42" i="5"/>
  <c r="F43" i="5"/>
  <c r="F44" i="5"/>
  <c r="E1" i="5" l="1"/>
  <c r="F16" i="5" l="1"/>
  <c r="F15" i="5" l="1"/>
  <c r="F17" i="5" l="1"/>
  <c r="A20" i="5" l="1"/>
  <c r="A21" i="5" s="1"/>
  <c r="A22" i="5" s="1"/>
  <c r="A23" i="5" s="1"/>
  <c r="A24" i="5" s="1"/>
  <c r="A25" i="5" s="1"/>
  <c r="A26" i="5" s="1"/>
  <c r="A27" i="5" s="1"/>
  <c r="D1" i="5"/>
  <c r="A5" i="5" l="1"/>
  <c r="A6" i="5" s="1"/>
  <c r="A7" i="5" s="1"/>
  <c r="A8" i="5" s="1"/>
  <c r="A9" i="5" s="1"/>
  <c r="A10" i="5" s="1"/>
  <c r="A11" i="5" s="1"/>
  <c r="A12" i="5" s="1"/>
  <c r="A13" i="5" s="1"/>
  <c r="A14" i="5" s="1"/>
  <c r="F4" i="5" l="1"/>
  <c r="F5" i="5"/>
  <c r="F6" i="5"/>
  <c r="F7" i="5"/>
  <c r="F8" i="5"/>
  <c r="F9" i="5"/>
  <c r="F10" i="5"/>
  <c r="F11" i="5"/>
  <c r="F12" i="5"/>
  <c r="F13" i="5"/>
  <c r="F14" i="5"/>
  <c r="F3" i="5" l="1"/>
  <c r="F1" i="5" s="1"/>
  <c r="A28" i="5"/>
  <c r="A29" i="5" s="1"/>
  <c r="A30" i="5" s="1"/>
  <c r="A31" i="5" s="1"/>
  <c r="A33" i="5"/>
  <c r="A34" i="5" s="1"/>
  <c r="A35" i="5" s="1"/>
  <c r="A36" i="5" s="1"/>
  <c r="A37" i="5" s="1"/>
  <c r="A38" i="5" s="1"/>
  <c r="A39" i="5" s="1"/>
  <c r="A41" i="5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3" i="5"/>
  <c r="A54" i="5" s="1"/>
  <c r="A55" i="5" s="1"/>
  <c r="A56" i="5" s="1"/>
  <c r="A57" i="5" s="1"/>
  <c r="A59" i="5"/>
  <c r="A60" i="5" s="1"/>
  <c r="A61" i="5" s="1"/>
  <c r="A62" i="5" s="1"/>
</calcChain>
</file>

<file path=xl/comments1.xml><?xml version="1.0" encoding="utf-8"?>
<comments xmlns="http://schemas.openxmlformats.org/spreadsheetml/2006/main">
  <authors>
    <author>Автор</author>
  </authors>
  <commentLis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оплате 500 000,00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70%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70%</t>
        </r>
      </text>
    </comment>
  </commentList>
</comments>
</file>

<file path=xl/sharedStrings.xml><?xml version="1.0" encoding="utf-8"?>
<sst xmlns="http://schemas.openxmlformats.org/spreadsheetml/2006/main" count="476" uniqueCount="98">
  <si>
    <t>Объект</t>
  </si>
  <si>
    <t>Дата поступления счета в бухгалтерию</t>
  </si>
  <si>
    <t>Контрагент</t>
  </si>
  <si>
    <t>Дата и номер счета</t>
  </si>
  <si>
    <t>Сумма счета</t>
  </si>
  <si>
    <t>Оплата</t>
  </si>
  <si>
    <t>Остаток по оплате</t>
  </si>
  <si>
    <t>Комментарий</t>
  </si>
  <si>
    <t>% по БГ</t>
  </si>
  <si>
    <t>12 от 01.04.16</t>
  </si>
  <si>
    <t>аванс за общестроительные работы</t>
  </si>
  <si>
    <t>красный шрифт- к оплате срочно в текущий день</t>
  </si>
  <si>
    <t>выделенная этим цветом ячейка к оплате вообще</t>
  </si>
  <si>
    <t xml:space="preserve">выделенная этим цветом старые не понятные платежи, руководству не показывать, </t>
  </si>
  <si>
    <t>544 от 07.10.16</t>
  </si>
  <si>
    <t>136 от 23.09.16</t>
  </si>
  <si>
    <t>323 от 20.10.16</t>
  </si>
  <si>
    <t>% по кредиту</t>
  </si>
  <si>
    <t>71 от 27.07.16</t>
  </si>
  <si>
    <t>28 от 20.10.16</t>
  </si>
  <si>
    <t>40 от 09.12.16</t>
  </si>
  <si>
    <t>481556 от 02.12.16</t>
  </si>
  <si>
    <t>481577 от 07.12.16</t>
  </si>
  <si>
    <t>481387 от 02.11.16</t>
  </si>
  <si>
    <t>481423 от 09.11.16</t>
  </si>
  <si>
    <t>29 от 28.11.16</t>
  </si>
  <si>
    <t>812 от 08.12.16</t>
  </si>
  <si>
    <t>1212 от 12.12.16</t>
  </si>
  <si>
    <t>152 от 08.12.16</t>
  </si>
  <si>
    <t>9 от 07.11.16</t>
  </si>
  <si>
    <t>2811 от 28.11.16</t>
  </si>
  <si>
    <t>25 от 08.11.16</t>
  </si>
  <si>
    <t>26 от 11.11.16</t>
  </si>
  <si>
    <t>27 от 29.11.16</t>
  </si>
  <si>
    <t>26001934 от 30.11.16</t>
  </si>
  <si>
    <t>26001930 от 30.11.16</t>
  </si>
  <si>
    <t>624 от 16.11.16</t>
  </si>
  <si>
    <t>0356043010116113000018147 от 30.11.16</t>
  </si>
  <si>
    <t>1569 от 30.11.16</t>
  </si>
  <si>
    <t>1570 от 30.11.16</t>
  </si>
  <si>
    <t>1572 от 30.11.16</t>
  </si>
  <si>
    <t>1573 от 30.11.16</t>
  </si>
  <si>
    <t>1574 от 30.11.16</t>
  </si>
  <si>
    <t>1571 от 30.11.16</t>
  </si>
  <si>
    <t>1508 от 09.12.16</t>
  </si>
  <si>
    <t>1500 от 09.12.16</t>
  </si>
  <si>
    <t>60 от 07.12.16</t>
  </si>
  <si>
    <t>1501 от 09.12.16</t>
  </si>
  <si>
    <t>1498 от 09.12.16</t>
  </si>
  <si>
    <t>1499 от 09.12.16</t>
  </si>
  <si>
    <t>11 от 09.11.16</t>
  </si>
  <si>
    <t>26000851 от 31.10.16</t>
  </si>
  <si>
    <t>1506 от 09.12.16</t>
  </si>
  <si>
    <t>1507 от 09.12.16</t>
  </si>
  <si>
    <t>1494 от 09.12.16</t>
  </si>
  <si>
    <t>2340 от 10.12.16</t>
  </si>
  <si>
    <t>1174 от 06.12.16</t>
  </si>
  <si>
    <t>1504 от 09.12.16</t>
  </si>
  <si>
    <t>1497 от 09.12.16</t>
  </si>
  <si>
    <t>1508 от 13.12.16</t>
  </si>
  <si>
    <t>111443 от 14.12.16</t>
  </si>
  <si>
    <t>Назначение платежа</t>
  </si>
  <si>
    <t>Срок оплаты</t>
  </si>
  <si>
    <t>Номер и дата счета</t>
  </si>
  <si>
    <t>сумма к оплате</t>
  </si>
  <si>
    <t>сумма по счету</t>
  </si>
  <si>
    <t>частичная оплата</t>
  </si>
  <si>
    <t>сроки оплаты</t>
  </si>
  <si>
    <t>Итого по объектам:</t>
  </si>
  <si>
    <t>в т.ч. срочные</t>
  </si>
  <si>
    <t>ИТОГО</t>
  </si>
  <si>
    <t>Фирма 1</t>
  </si>
  <si>
    <t>Фирма 2</t>
  </si>
  <si>
    <t>Фирма 3</t>
  </si>
  <si>
    <t>Фирма 4</t>
  </si>
  <si>
    <t>Фирма 5</t>
  </si>
  <si>
    <t>Фирма 6</t>
  </si>
  <si>
    <t>Фирма 7</t>
  </si>
  <si>
    <t>Фирма 8</t>
  </si>
  <si>
    <t>Фирма 9</t>
  </si>
  <si>
    <t>Фирма 10</t>
  </si>
  <si>
    <t>Фирма 11</t>
  </si>
  <si>
    <t>Фирма 12</t>
  </si>
  <si>
    <t>Фирма 13</t>
  </si>
  <si>
    <t>Фирма 14</t>
  </si>
  <si>
    <t>Ватутинки</t>
  </si>
  <si>
    <t>Карамель</t>
  </si>
  <si>
    <t>Маломосковия</t>
  </si>
  <si>
    <t>ДОУ Кашира</t>
  </si>
  <si>
    <t>ДОУ С посад</t>
  </si>
  <si>
    <t>Кабельный завод</t>
  </si>
  <si>
    <t>Артплей</t>
  </si>
  <si>
    <t>Колледж</t>
  </si>
  <si>
    <t>Вороново</t>
  </si>
  <si>
    <t>(пусто)</t>
  </si>
  <si>
    <t>Общий итог</t>
  </si>
  <si>
    <t>Сумма по полю Оплата</t>
  </si>
  <si>
    <t>(Все)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</si>
</sst>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_р_._-;\-* #,##0.00_р_._-;_-* \-??_р_._-;_-@_-"/>
    <numFmt numFmtId="165" formatCode="[$-419]mmmm\ yyyy;@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Arial Cyr"/>
      <charset val="204"/>
    </font>
    <font>
      <sz val="6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8"/>
      <color rgb="FF000000"/>
      <name val="MS Sans Serif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Calibri"/>
      <family val="2"/>
      <scheme val="minor"/>
    </font>
    <font>
      <b/>
      <i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44">
    <xf numFmtId="0" fontId="0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20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1" fillId="0" borderId="0"/>
    <xf numFmtId="164" fontId="21" fillId="0" borderId="0" applyFill="0" applyBorder="0" applyAlignment="0" applyProtection="0"/>
    <xf numFmtId="0" fontId="24" fillId="0" borderId="11" applyNumberFormat="0" applyFill="0" applyAlignment="0" applyProtection="0"/>
    <xf numFmtId="0" fontId="23" fillId="33" borderId="14" applyNumberFormat="0" applyAlignment="0" applyProtection="0"/>
    <xf numFmtId="0" fontId="28" fillId="34" borderId="0" applyNumberFormat="0" applyBorder="0" applyAlignment="0" applyProtection="0"/>
    <xf numFmtId="0" fontId="32" fillId="35" borderId="0" applyNumberFormat="0" applyBorder="0" applyAlignment="0" applyProtection="0"/>
    <xf numFmtId="0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36" borderId="12" applyNumberFormat="0" applyAlignment="0" applyProtection="0"/>
    <xf numFmtId="0" fontId="27" fillId="37" borderId="0" applyNumberFormat="0" applyBorder="0" applyAlignment="0" applyProtection="0"/>
    <xf numFmtId="0" fontId="22" fillId="38" borderId="0" applyNumberFormat="0" applyBorder="0" applyAlignment="0" applyProtection="0"/>
    <xf numFmtId="0" fontId="30" fillId="0" borderId="13" applyNumberFormat="0" applyFill="0" applyAlignment="0" applyProtection="0"/>
    <xf numFmtId="0" fontId="25" fillId="39" borderId="15" applyNumberFormat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4" fillId="0" borderId="0">
      <alignment horizontal="center" vertical="top"/>
    </xf>
    <xf numFmtId="0" fontId="35" fillId="0" borderId="0">
      <alignment horizontal="left" vertical="top"/>
    </xf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36" fillId="40" borderId="0">
      <alignment horizontal="right" vertical="top"/>
    </xf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1" fillId="36" borderId="12" applyNumberFormat="0" applyAlignment="0" applyProtection="0"/>
    <xf numFmtId="0" fontId="24" fillId="0" borderId="11" applyNumberFormat="0" applyFill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4" fillId="0" borderId="11" applyNumberFormat="0" applyFill="0" applyAlignment="0" applyProtection="0"/>
    <xf numFmtId="0" fontId="21" fillId="36" borderId="12" applyNumberFormat="0" applyAlignment="0" applyProtection="0"/>
    <xf numFmtId="0" fontId="23" fillId="33" borderId="14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36" fillId="40" borderId="0">
      <alignment horizontal="left" vertical="top"/>
    </xf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36" fillId="40" borderId="0">
      <alignment horizontal="left" vertical="top"/>
    </xf>
    <xf numFmtId="0" fontId="36" fillId="40" borderId="0">
      <alignment horizontal="right" vertical="top"/>
    </xf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1" fillId="36" borderId="18" applyNumberFormat="0" applyAlignment="0" applyProtection="0"/>
    <xf numFmtId="0" fontId="24" fillId="0" borderId="17" applyNumberFormat="0" applyFill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0" fontId="24" fillId="0" borderId="17" applyNumberFormat="0" applyFill="0" applyAlignment="0" applyProtection="0"/>
    <xf numFmtId="0" fontId="21" fillId="36" borderId="18" applyNumberFormat="0" applyAlignment="0" applyProtection="0"/>
    <xf numFmtId="0" fontId="23" fillId="33" borderId="16" applyNumberFormat="0" applyAlignment="0" applyProtection="0"/>
    <xf numFmtId="43" fontId="4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0" xfId="0" applyNumberFormat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4" fontId="4" fillId="0" borderId="0" xfId="0" applyNumberFormat="1" applyFon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4" fontId="5" fillId="41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1" fillId="0" borderId="0" xfId="0" applyFont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4" fontId="43" fillId="41" borderId="1" xfId="0" applyNumberFormat="1" applyFont="1" applyFill="1" applyBorder="1" applyAlignment="1">
      <alignment vertical="center"/>
    </xf>
    <xf numFmtId="0" fontId="44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3" fillId="0" borderId="1" xfId="0" applyNumberFormat="1" applyFont="1" applyFill="1" applyBorder="1" applyAlignment="1">
      <alignment vertical="center"/>
    </xf>
    <xf numFmtId="0" fontId="44" fillId="0" borderId="1" xfId="0" applyFont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44" fillId="0" borderId="0" xfId="0" applyFont="1"/>
    <xf numFmtId="4" fontId="44" fillId="0" borderId="1" xfId="0" applyNumberFormat="1" applyFont="1" applyBorder="1" applyAlignment="1">
      <alignment vertical="center"/>
    </xf>
    <xf numFmtId="4" fontId="48" fillId="41" borderId="1" xfId="0" applyNumberFormat="1" applyFont="1" applyFill="1" applyBorder="1" applyAlignment="1">
      <alignment vertical="center"/>
    </xf>
    <xf numFmtId="0" fontId="44" fillId="0" borderId="1" xfId="0" applyFont="1" applyBorder="1" applyAlignment="1">
      <alignment horizontal="center" vertical="center" wrapText="1"/>
    </xf>
    <xf numFmtId="0" fontId="50" fillId="0" borderId="0" xfId="0" applyFont="1"/>
    <xf numFmtId="4" fontId="50" fillId="0" borderId="0" xfId="0" applyNumberFormat="1" applyFont="1"/>
    <xf numFmtId="4" fontId="44" fillId="0" borderId="0" xfId="0" applyNumberFormat="1" applyFont="1"/>
    <xf numFmtId="165" fontId="44" fillId="0" borderId="0" xfId="0" applyNumberFormat="1" applyFont="1"/>
    <xf numFmtId="0" fontId="0" fillId="0" borderId="1" xfId="0" applyBorder="1"/>
    <xf numFmtId="14" fontId="44" fillId="0" borderId="1" xfId="0" applyNumberFormat="1" applyFont="1" applyBorder="1" applyAlignment="1">
      <alignment horizontal="left" vertical="center" wrapText="1"/>
    </xf>
    <xf numFmtId="0" fontId="45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4" fontId="52" fillId="0" borderId="1" xfId="0" applyNumberFormat="1" applyFont="1" applyBorder="1"/>
    <xf numFmtId="4" fontId="51" fillId="0" borderId="1" xfId="0" applyNumberFormat="1" applyFont="1" applyFill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165" fontId="0" fillId="42" borderId="19" xfId="0" applyNumberFormat="1" applyFill="1" applyBorder="1" applyAlignment="1">
      <alignment horizontal="right" vertical="center"/>
    </xf>
    <xf numFmtId="0" fontId="0" fillId="42" borderId="19" xfId="0" applyFill="1" applyBorder="1" applyAlignment="1">
      <alignment vertical="center" wrapText="1"/>
    </xf>
    <xf numFmtId="4" fontId="0" fillId="42" borderId="19" xfId="0" applyNumberFormat="1" applyFill="1" applyBorder="1" applyAlignment="1">
      <alignment vertical="center"/>
    </xf>
    <xf numFmtId="4" fontId="5" fillId="42" borderId="19" xfId="0" applyNumberFormat="1" applyFont="1" applyFill="1" applyBorder="1" applyAlignment="1">
      <alignment vertical="center"/>
    </xf>
    <xf numFmtId="0" fontId="0" fillId="0" borderId="20" xfId="0" applyBorder="1"/>
    <xf numFmtId="4" fontId="0" fillId="0" borderId="20" xfId="0" applyNumberFormat="1" applyBorder="1"/>
    <xf numFmtId="4" fontId="4" fillId="0" borderId="21" xfId="0" applyNumberFormat="1" applyFont="1" applyBorder="1"/>
    <xf numFmtId="0" fontId="4" fillId="0" borderId="24" xfId="0" applyFont="1" applyFill="1" applyBorder="1"/>
    <xf numFmtId="4" fontId="53" fillId="0" borderId="23" xfId="0" applyNumberFormat="1" applyFont="1" applyBorder="1"/>
    <xf numFmtId="0" fontId="49" fillId="0" borderId="22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0" fontId="49" fillId="0" borderId="27" xfId="0" applyFont="1" applyBorder="1" applyAlignment="1">
      <alignment horizontal="center" vertical="center" wrapText="1"/>
    </xf>
    <xf numFmtId="0" fontId="49" fillId="0" borderId="25" xfId="0" applyFont="1" applyBorder="1" applyAlignment="1">
      <alignment horizontal="center" vertical="center" wrapText="1"/>
    </xf>
    <xf numFmtId="4" fontId="52" fillId="41" borderId="1" xfId="0" applyNumberFormat="1" applyFont="1" applyFill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46" fillId="0" borderId="25" xfId="0" applyNumberFormat="1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4" fontId="46" fillId="0" borderId="25" xfId="0" applyNumberFormat="1" applyFont="1" applyBorder="1" applyAlignment="1">
      <alignment horizontal="center" vertical="center" wrapText="1"/>
    </xf>
    <xf numFmtId="4" fontId="47" fillId="0" borderId="25" xfId="0" applyNumberFormat="1" applyFont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0" fontId="41" fillId="41" borderId="26" xfId="0" applyFont="1" applyFill="1" applyBorder="1" applyAlignment="1">
      <alignment horizontal="center" vertical="center" wrapText="1"/>
    </xf>
    <xf numFmtId="0" fontId="39" fillId="42" borderId="27" xfId="0" applyFont="1" applyFill="1" applyBorder="1" applyAlignment="1">
      <alignment vertical="center" wrapText="1"/>
    </xf>
    <xf numFmtId="0" fontId="46" fillId="0" borderId="29" xfId="0" applyFont="1" applyBorder="1" applyAlignment="1">
      <alignment horizontal="center" vertical="center" wrapText="1"/>
    </xf>
    <xf numFmtId="165" fontId="44" fillId="0" borderId="1" xfId="0" applyNumberFormat="1" applyFont="1" applyBorder="1" applyAlignment="1">
      <alignment vertical="center"/>
    </xf>
    <xf numFmtId="4" fontId="44" fillId="0" borderId="1" xfId="0" applyNumberFormat="1" applyFont="1" applyFill="1" applyBorder="1" applyAlignment="1">
      <alignment vertical="center"/>
    </xf>
    <xf numFmtId="0" fontId="0" fillId="0" borderId="0" xfId="0" pivotButton="1"/>
    <xf numFmtId="0" fontId="5" fillId="0" borderId="0" xfId="0" pivotButton="1" applyFont="1"/>
    <xf numFmtId="0" fontId="5" fillId="0" borderId="0" xfId="0" applyFont="1"/>
    <xf numFmtId="0" fontId="0" fillId="0" borderId="0" xfId="0" applyNumberFormat="1"/>
  </cellXfs>
  <cellStyles count="244">
    <cellStyle name="20% - Акцент1" xfId="18" builtinId="30" customBuiltin="1"/>
    <cellStyle name="20% - Акцент1 2" xfId="160"/>
    <cellStyle name="20% - Акцент2" xfId="22" builtinId="34" customBuiltin="1"/>
    <cellStyle name="20% - Акцент2 2" xfId="162"/>
    <cellStyle name="20% - Акцент3" xfId="26" builtinId="38" customBuiltin="1"/>
    <cellStyle name="20% - Акцент3 2" xfId="164"/>
    <cellStyle name="20% - Акцент4" xfId="30" builtinId="42" customBuiltin="1"/>
    <cellStyle name="20% - Акцент4 2" xfId="166"/>
    <cellStyle name="20% - Акцент5" xfId="34" builtinId="46" customBuiltin="1"/>
    <cellStyle name="20% - Акцент5 2" xfId="168"/>
    <cellStyle name="20% - Акцент6" xfId="38" builtinId="50" customBuiltin="1"/>
    <cellStyle name="20% - Акцент6 2" xfId="170"/>
    <cellStyle name="40% - Акцент1" xfId="19" builtinId="31" customBuiltin="1"/>
    <cellStyle name="40% - Акцент1 2" xfId="161"/>
    <cellStyle name="40% - Акцент2" xfId="23" builtinId="35" customBuiltin="1"/>
    <cellStyle name="40% - Акцент2 2" xfId="163"/>
    <cellStyle name="40% - Акцент3" xfId="27" builtinId="39" customBuiltin="1"/>
    <cellStyle name="40% - Акцент3 2" xfId="165"/>
    <cellStyle name="40% - Акцент4" xfId="31" builtinId="43" customBuiltin="1"/>
    <cellStyle name="40% - Акцент4 2" xfId="167"/>
    <cellStyle name="40% - Акцент5" xfId="35" builtinId="47" customBuiltin="1"/>
    <cellStyle name="40% - Акцент5 2" xfId="169"/>
    <cellStyle name="40% - Акцент6" xfId="39" builtinId="51" customBuiltin="1"/>
    <cellStyle name="40% - Акцент6 2" xfId="17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S11" xfId="59"/>
    <cellStyle name="S13" xfId="63"/>
    <cellStyle name="S14" xfId="159"/>
    <cellStyle name="S16" xfId="158"/>
    <cellStyle name="S39" xfId="151"/>
    <cellStyle name="S8" xfId="58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3" xfId="57"/>
    <cellStyle name="Обычный 4" xfId="41"/>
    <cellStyle name="Обычный 4 2" xfId="172"/>
    <cellStyle name="Плохой" xfId="7" builtinId="27" customBuiltin="1"/>
    <cellStyle name="Пояснение" xfId="15" builtinId="53" customBuiltin="1"/>
    <cellStyle name="Примечание 2" xfId="42"/>
    <cellStyle name="Примечание 2 2" xfId="173"/>
    <cellStyle name="Связанная ячейка" xfId="12" builtinId="24" customBuiltin="1"/>
    <cellStyle name="Текст предупреждения" xfId="14" builtinId="11" customBuiltin="1"/>
    <cellStyle name="Финансовый 2" xfId="44"/>
    <cellStyle name="Финансовый 3" xfId="243"/>
    <cellStyle name="Хороший" xfId="6" builtinId="26" customBuiltin="1"/>
    <cellStyle name="㼿㼿" xfId="45"/>
    <cellStyle name="㼿㼿 10" xfId="88"/>
    <cellStyle name="㼿㼿 10 2" xfId="201"/>
    <cellStyle name="㼿㼿 11" xfId="91"/>
    <cellStyle name="㼿㼿 11 2" xfId="204"/>
    <cellStyle name="㼿㼿 12" xfId="92"/>
    <cellStyle name="㼿㼿 12 2" xfId="205"/>
    <cellStyle name="㼿㼿 13" xfId="97"/>
    <cellStyle name="㼿㼿 13 2" xfId="210"/>
    <cellStyle name="㼿㼿 14" xfId="100"/>
    <cellStyle name="㼿㼿 14 2" xfId="213"/>
    <cellStyle name="㼿㼿 15" xfId="103"/>
    <cellStyle name="㼿㼿 15 2" xfId="216"/>
    <cellStyle name="㼿㼿 16" xfId="106"/>
    <cellStyle name="㼿㼿 16 2" xfId="219"/>
    <cellStyle name="㼿㼿 17" xfId="109"/>
    <cellStyle name="㼿㼿 17 2" xfId="222"/>
    <cellStyle name="㼿㼿 18" xfId="112"/>
    <cellStyle name="㼿㼿 18 2" xfId="225"/>
    <cellStyle name="㼿㼿 19" xfId="115"/>
    <cellStyle name="㼿㼿 19 2" xfId="228"/>
    <cellStyle name="㼿㼿 2" xfId="61"/>
    <cellStyle name="㼿㼿 2 2" xfId="175"/>
    <cellStyle name="㼿㼿 20" xfId="118"/>
    <cellStyle name="㼿㼿 20 2" xfId="231"/>
    <cellStyle name="㼿㼿 21" xfId="121"/>
    <cellStyle name="㼿㼿 21 2" xfId="234"/>
    <cellStyle name="㼿㼿 22" xfId="124"/>
    <cellStyle name="㼿㼿 22 2" xfId="237"/>
    <cellStyle name="㼿㼿 23" xfId="127"/>
    <cellStyle name="㼿㼿 23 2" xfId="240"/>
    <cellStyle name="㼿㼿 24" xfId="131"/>
    <cellStyle name="㼿㼿 25" xfId="134"/>
    <cellStyle name="㼿㼿 26" xfId="137"/>
    <cellStyle name="㼿㼿 27" xfId="142"/>
    <cellStyle name="㼿㼿 28" xfId="143"/>
    <cellStyle name="㼿㼿 29" xfId="146"/>
    <cellStyle name="㼿㼿 3" xfId="65"/>
    <cellStyle name="㼿㼿 3 2" xfId="178"/>
    <cellStyle name="㼿㼿 30" xfId="149"/>
    <cellStyle name="㼿㼿 31" xfId="153"/>
    <cellStyle name="㼿㼿 32" xfId="156"/>
    <cellStyle name="㼿㼿 4" xfId="69"/>
    <cellStyle name="㼿㼿 4 2" xfId="182"/>
    <cellStyle name="㼿㼿 5" xfId="72"/>
    <cellStyle name="㼿㼿 5 2" xfId="185"/>
    <cellStyle name="㼿㼿 6" xfId="75"/>
    <cellStyle name="㼿㼿 6 2" xfId="188"/>
    <cellStyle name="㼿㼿 7" xfId="79"/>
    <cellStyle name="㼿㼿 7 2" xfId="192"/>
    <cellStyle name="㼿㼿 8" xfId="81"/>
    <cellStyle name="㼿㼿 8 2" xfId="194"/>
    <cellStyle name="㼿㼿 9" xfId="85"/>
    <cellStyle name="㼿㼿 9 2" xfId="198"/>
    <cellStyle name="㼿㼿?" xfId="46"/>
    <cellStyle name="㼿㼿? 10" xfId="83"/>
    <cellStyle name="㼿㼿? 10 2" xfId="196"/>
    <cellStyle name="㼿㼿? 11" xfId="84"/>
    <cellStyle name="㼿㼿? 11 2" xfId="197"/>
    <cellStyle name="㼿㼿? 12" xfId="87"/>
    <cellStyle name="㼿㼿? 12 2" xfId="200"/>
    <cellStyle name="㼿㼿? 13" xfId="90"/>
    <cellStyle name="㼿㼿? 13 2" xfId="203"/>
    <cellStyle name="㼿㼿? 14" xfId="94"/>
    <cellStyle name="㼿㼿? 14 2" xfId="207"/>
    <cellStyle name="㼿㼿? 15" xfId="96"/>
    <cellStyle name="㼿㼿? 15 2" xfId="209"/>
    <cellStyle name="㼿㼿? 16" xfId="99"/>
    <cellStyle name="㼿㼿? 16 2" xfId="212"/>
    <cellStyle name="㼿㼿? 17" xfId="102"/>
    <cellStyle name="㼿㼿? 17 2" xfId="215"/>
    <cellStyle name="㼿㼿? 18" xfId="105"/>
    <cellStyle name="㼿㼿? 18 2" xfId="218"/>
    <cellStyle name="㼿㼿? 19" xfId="108"/>
    <cellStyle name="㼿㼿? 19 2" xfId="221"/>
    <cellStyle name="㼿㼿? 2" xfId="60"/>
    <cellStyle name="㼿㼿? 2 2" xfId="174"/>
    <cellStyle name="㼿㼿? 20" xfId="111"/>
    <cellStyle name="㼿㼿? 20 2" xfId="224"/>
    <cellStyle name="㼿㼿? 21" xfId="114"/>
    <cellStyle name="㼿㼿? 21 2" xfId="227"/>
    <cellStyle name="㼿㼿? 22" xfId="117"/>
    <cellStyle name="㼿㼿? 22 2" xfId="230"/>
    <cellStyle name="㼿㼿? 23" xfId="120"/>
    <cellStyle name="㼿㼿? 23 2" xfId="233"/>
    <cellStyle name="㼿㼿? 24" xfId="123"/>
    <cellStyle name="㼿㼿? 24 2" xfId="236"/>
    <cellStyle name="㼿㼿? 25" xfId="126"/>
    <cellStyle name="㼿㼿? 25 2" xfId="239"/>
    <cellStyle name="㼿㼿? 26" xfId="129"/>
    <cellStyle name="㼿㼿? 26 2" xfId="242"/>
    <cellStyle name="㼿㼿? 27" xfId="130"/>
    <cellStyle name="㼿㼿? 28" xfId="133"/>
    <cellStyle name="㼿㼿? 29" xfId="136"/>
    <cellStyle name="㼿㼿? 3" xfId="64"/>
    <cellStyle name="㼿㼿? 3 2" xfId="177"/>
    <cellStyle name="㼿㼿? 30" xfId="141"/>
    <cellStyle name="㼿㼿? 31" xfId="140"/>
    <cellStyle name="㼿㼿? 32" xfId="145"/>
    <cellStyle name="㼿㼿? 33" xfId="148"/>
    <cellStyle name="㼿㼿? 34" xfId="152"/>
    <cellStyle name="㼿㼿? 35" xfId="155"/>
    <cellStyle name="㼿㼿? 4" xfId="67"/>
    <cellStyle name="㼿㼿? 4 2" xfId="180"/>
    <cellStyle name="㼿㼿? 5" xfId="68"/>
    <cellStyle name="㼿㼿? 5 2" xfId="181"/>
    <cellStyle name="㼿㼿? 6" xfId="71"/>
    <cellStyle name="㼿㼿? 6 2" xfId="184"/>
    <cellStyle name="㼿㼿? 7" xfId="74"/>
    <cellStyle name="㼿㼿? 7 2" xfId="187"/>
    <cellStyle name="㼿㼿? 8" xfId="77"/>
    <cellStyle name="㼿㼿? 8 2" xfId="190"/>
    <cellStyle name="㼿㼿? 9" xfId="80"/>
    <cellStyle name="㼿㼿? 9 2" xfId="193"/>
    <cellStyle name="㼿㼿㼿" xfId="47"/>
    <cellStyle name="㼿㼿㼿?" xfId="48"/>
    <cellStyle name="㼿㼿㼿㼿" xfId="49"/>
    <cellStyle name="㼿㼿㼿㼿?" xfId="50"/>
    <cellStyle name="㼿㼿㼿㼿㼿" xfId="51"/>
    <cellStyle name="㼿㼿㼿㼿㼿 10" xfId="89"/>
    <cellStyle name="㼿㼿㼿㼿㼿 10 2" xfId="202"/>
    <cellStyle name="㼿㼿㼿㼿㼿 11" xfId="93"/>
    <cellStyle name="㼿㼿㼿㼿㼿 11 2" xfId="206"/>
    <cellStyle name="㼿㼿㼿㼿㼿 12" xfId="95"/>
    <cellStyle name="㼿㼿㼿㼿㼿 12 2" xfId="208"/>
    <cellStyle name="㼿㼿㼿㼿㼿 13" xfId="98"/>
    <cellStyle name="㼿㼿㼿㼿㼿 13 2" xfId="211"/>
    <cellStyle name="㼿㼿㼿㼿㼿 14" xfId="101"/>
    <cellStyle name="㼿㼿㼿㼿㼿 14 2" xfId="214"/>
    <cellStyle name="㼿㼿㼿㼿㼿 15" xfId="104"/>
    <cellStyle name="㼿㼿㼿㼿㼿 15 2" xfId="217"/>
    <cellStyle name="㼿㼿㼿㼿㼿 16" xfId="107"/>
    <cellStyle name="㼿㼿㼿㼿㼿 16 2" xfId="220"/>
    <cellStyle name="㼿㼿㼿㼿㼿 17" xfId="110"/>
    <cellStyle name="㼿㼿㼿㼿㼿 17 2" xfId="223"/>
    <cellStyle name="㼿㼿㼿㼿㼿 18" xfId="113"/>
    <cellStyle name="㼿㼿㼿㼿㼿 18 2" xfId="226"/>
    <cellStyle name="㼿㼿㼿㼿㼿 19" xfId="116"/>
    <cellStyle name="㼿㼿㼿㼿㼿 19 2" xfId="229"/>
    <cellStyle name="㼿㼿㼿㼿㼿 2" xfId="62"/>
    <cellStyle name="㼿㼿㼿㼿㼿 2 2" xfId="176"/>
    <cellStyle name="㼿㼿㼿㼿㼿 20" xfId="119"/>
    <cellStyle name="㼿㼿㼿㼿㼿 20 2" xfId="232"/>
    <cellStyle name="㼿㼿㼿㼿㼿 21" xfId="122"/>
    <cellStyle name="㼿㼿㼿㼿㼿 21 2" xfId="235"/>
    <cellStyle name="㼿㼿㼿㼿㼿 22" xfId="125"/>
    <cellStyle name="㼿㼿㼿㼿㼿 22 2" xfId="238"/>
    <cellStyle name="㼿㼿㼿㼿㼿 23" xfId="128"/>
    <cellStyle name="㼿㼿㼿㼿㼿 23 2" xfId="241"/>
    <cellStyle name="㼿㼿㼿㼿㼿 24" xfId="132"/>
    <cellStyle name="㼿㼿㼿㼿㼿 25" xfId="135"/>
    <cellStyle name="㼿㼿㼿㼿㼿 26" xfId="138"/>
    <cellStyle name="㼿㼿㼿㼿㼿 27" xfId="144"/>
    <cellStyle name="㼿㼿㼿㼿㼿 28" xfId="139"/>
    <cellStyle name="㼿㼿㼿㼿㼿 29" xfId="147"/>
    <cellStyle name="㼿㼿㼿㼿㼿 3" xfId="66"/>
    <cellStyle name="㼿㼿㼿㼿㼿 3 2" xfId="179"/>
    <cellStyle name="㼿㼿㼿㼿㼿 30" xfId="150"/>
    <cellStyle name="㼿㼿㼿㼿㼿 31" xfId="154"/>
    <cellStyle name="㼿㼿㼿㼿㼿 32" xfId="157"/>
    <cellStyle name="㼿㼿㼿㼿㼿 4" xfId="70"/>
    <cellStyle name="㼿㼿㼿㼿㼿 4 2" xfId="183"/>
    <cellStyle name="㼿㼿㼿㼿㼿 5" xfId="73"/>
    <cellStyle name="㼿㼿㼿㼿㼿 5 2" xfId="186"/>
    <cellStyle name="㼿㼿㼿㼿㼿 6" xfId="78"/>
    <cellStyle name="㼿㼿㼿㼿㼿 6 2" xfId="191"/>
    <cellStyle name="㼿㼿㼿㼿㼿 7" xfId="76"/>
    <cellStyle name="㼿㼿㼿㼿㼿 7 2" xfId="189"/>
    <cellStyle name="㼿㼿㼿㼿㼿 8" xfId="82"/>
    <cellStyle name="㼿㼿㼿㼿㼿 8 2" xfId="195"/>
    <cellStyle name="㼿㼿㼿㼿㼿 9" xfId="86"/>
    <cellStyle name="㼿㼿㼿㼿㼿 9 2" xfId="199"/>
    <cellStyle name="㼿㼿㼿㼿㼿?" xfId="52"/>
    <cellStyle name="㼿㼿㼿㼿㼿㼿?" xfId="53"/>
    <cellStyle name="㼿㼿㼿㼿㼿㼿㼿㼿" xfId="54"/>
    <cellStyle name="㼿㼿㼿㼿㼿㼿㼿㼿㼿" xfId="55"/>
    <cellStyle name="㼿㼿㼿㼿㼿㼿㼿㼿㼿㼿" xfId="56"/>
  </cellStyles>
  <dxfs count="1">
    <dxf>
      <font>
        <color auto="1"/>
      </font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824.958336689815" createdVersion="4" refreshedVersion="4" minRefreshableVersion="3" recordCount="60">
  <cacheSource type="worksheet">
    <worksheetSource ref="A2:M62" sheet="Самострой"/>
  </cacheSource>
  <cacheFields count="13">
    <cacheField name="Дата поступления счета в бухгалтерию" numFmtId="0">
      <sharedItems containsSemiMixedTypes="0" containsNonDate="0" containsDate="1" containsString="0" minDate="2016-04-01T00:00:00" maxDate="2016-12-20T00:00:00"/>
    </cacheField>
    <cacheField name="Контрагент" numFmtId="0">
      <sharedItems containsBlank="1" containsMixedTypes="1" containsNumber="1" containsInteger="1" minValue="2" maxValue="2" count="16">
        <m/>
        <s v="Фирма 1"/>
        <s v="Фирма 2"/>
        <s v="Фирма 3"/>
        <s v="Фирма 4"/>
        <s v="Фирма 5"/>
        <s v="Фирма 6"/>
        <s v="Фирма 7"/>
        <s v="Фирма 8"/>
        <s v="Фирма 9"/>
        <s v="Фирма 10"/>
        <s v="Фирма 11"/>
        <s v="Фирма 12"/>
        <s v="Фирма 13"/>
        <s v="Фирма 14"/>
        <n v="2" u="1"/>
      </sharedItems>
    </cacheField>
    <cacheField name="Дата и номер счета" numFmtId="0">
      <sharedItems containsBlank="1" containsMixedTypes="1" containsNumber="1" containsInteger="1" minValue="3" maxValue="3.5604301011703001E+23" count="52">
        <s v="12 от 01.04.16"/>
        <m/>
        <s v="136 от 23.09.16"/>
        <s v="544 от 07.10.16"/>
        <s v="323 от 20.10.16"/>
        <s v="71 от 27.07.16"/>
        <s v="28 от 20.10.16"/>
        <s v="40 от 09.12.16"/>
        <s v="% по БГ"/>
        <s v="481556 от 02.12.16"/>
        <s v="481577 от 07.12.16"/>
        <s v="481387 от 02.11.16"/>
        <s v="481423 от 09.11.16"/>
        <s v="29 от 28.11.16"/>
        <s v="812 от 08.12.16"/>
        <s v="152 от 08.12.16"/>
        <s v="9 от 07.11.16"/>
        <s v="1212 от 12.12.16"/>
        <s v="% по кредиту"/>
        <s v="25 от 08.11.16"/>
        <s v="26 от 11.11.16"/>
        <s v="27 от 29.11.16"/>
        <s v="26001934 от 30.11.16"/>
        <s v="26001930 от 30.11.16"/>
        <s v="624 от 16.11.16"/>
        <s v="2811 от 28.11.16"/>
        <s v="0356043010116113000018147 от 30.11.16"/>
        <s v="1569 от 30.11.16"/>
        <s v="1570 от 30.11.16"/>
        <s v="1572 от 30.11.16"/>
        <s v="1573 от 30.11.16"/>
        <s v="1574 от 30.11.16"/>
        <s v="1571 от 30.11.16"/>
        <s v="1508 от 09.12.16"/>
        <s v="1500 от 09.12.16"/>
        <s v="60 от 07.12.16"/>
        <s v="1501 от 09.12.16"/>
        <s v="1498 от 09.12.16"/>
        <s v="1499 от 09.12.16"/>
        <s v="11 от 09.11.16"/>
        <s v="26000851 от 31.10.16"/>
        <s v="1506 от 09.12.16"/>
        <s v="1507 от 09.12.16"/>
        <s v="1494 от 09.12.16"/>
        <s v="2340 от 10.12.16"/>
        <s v="1174 от 06.12.16"/>
        <s v="1504 от 09.12.16"/>
        <s v="1497 от 09.12.16"/>
        <s v="1508 от 13.12.16"/>
        <s v="111443 от 14.12.16"/>
        <n v="3" u="1"/>
        <n v="3.5604301011703001E+23" u="1"/>
      </sharedItems>
    </cacheField>
    <cacheField name="Сумма счета" numFmtId="4">
      <sharedItems containsSemiMixedTypes="0" containsString="0" containsNumber="1" minValue="4" maxValue="119902448.55" count="484">
        <n v="1000000"/>
        <n v="482689.19"/>
        <n v="671516.05"/>
        <n v="1996000"/>
        <n v="800000"/>
        <n v="2000000"/>
        <n v="60000"/>
        <n v="2883257.63"/>
        <n v="3540031.27"/>
        <n v="3618665.58"/>
        <n v="9710"/>
        <n v="10496.8"/>
        <n v="16259.7"/>
        <n v="10664.8"/>
        <n v="371700"/>
        <n v="88500"/>
        <n v="524160"/>
        <n v="11702879.880000001"/>
        <n v="127440"/>
        <n v="122882.05"/>
        <n v="2449468.2599999998"/>
        <n v="2741423.77"/>
        <n v="1886497.54"/>
        <n v="4160"/>
        <n v="9600"/>
        <n v="56780"/>
        <n v="118000"/>
        <n v="3000"/>
        <n v="4500"/>
        <n v="115500"/>
        <n v="31500"/>
        <n v="19500"/>
        <n v="40500"/>
        <n v="7635"/>
        <n v="12000"/>
        <n v="25500"/>
        <n v="34500"/>
        <n v="7298573.1900000004"/>
        <n v="19200"/>
        <n v="28313"/>
        <n v="17700"/>
        <n v="332573"/>
        <n v="197092"/>
        <n v="260000"/>
        <n v="11250"/>
        <n v="85500"/>
        <n v="55980"/>
        <n v="11992.49"/>
        <n v="1821.58" u="1"/>
        <n v="25200" u="1"/>
        <n v="39000" u="1"/>
        <n v="34840" u="1"/>
        <n v="7795" u="1"/>
        <n v="369684" u="1"/>
        <n v="4738" u="1"/>
        <n v="16121.22" u="1"/>
        <n v="11306" u="1"/>
        <n v="1294169.2" u="1"/>
        <n v="29984.74" u="1"/>
        <n v="15619.66" u="1"/>
        <n v="912065.22" u="1"/>
        <n v="23434871.420000002" u="1"/>
        <n v="25075" u="1"/>
        <n v="4360" u="1"/>
        <n v="129762.4" u="1"/>
        <n v="148006" u="1"/>
        <n v="38750" u="1"/>
        <n v="63765.07" u="1"/>
        <n v="154310" u="1"/>
        <n v="1046778.02" u="1"/>
        <n v="2542" u="1"/>
        <n v="9400" u="1"/>
        <n v="23570.05" u="1"/>
        <n v="23500" u="1"/>
        <n v="733500" u="1"/>
        <n v="108861252.02" u="1"/>
        <n v="57850" u="1"/>
        <n v="33520" u="1"/>
        <n v="198690" u="1"/>
        <n v="10125" u="1"/>
        <n v="43965.06" u="1"/>
        <n v="26828.48" u="1"/>
        <n v="20770220.640000001" u="1"/>
        <n v="75450.259999999995" u="1"/>
        <n v="26400" u="1"/>
        <n v="18080" u="1"/>
        <n v="411295.1" u="1"/>
        <n v="46911.95" u="1"/>
        <n v="3200" u="1"/>
        <n v="266351" u="1"/>
        <n v="192392" u="1"/>
        <n v="119902448.55" u="1"/>
        <n v="1909" u="1"/>
        <n v="407118.33" u="1"/>
        <n v="36237.67" u="1"/>
        <n v="135414" u="1"/>
        <n v="5889" u="1"/>
        <n v="61760" u="1"/>
        <n v="110300" u="1"/>
        <n v="177268" u="1"/>
        <n v="90284.7" u="1"/>
        <n v="41914.18" u="1"/>
        <n v="228200" u="1"/>
        <n v="71234.09" u="1"/>
        <n v="27000" u="1"/>
        <n v="4451664" u="1"/>
        <n v="1066000" u="1"/>
        <n v="32960.339999999997" u="1"/>
        <n v="15326" u="1"/>
        <n v="6425" u="1"/>
        <n v="12476.44" u="1"/>
        <n v="22746" u="1"/>
        <n v="1980" u="1"/>
        <n v="1915" u="1"/>
        <n v="30562" u="1"/>
        <n v="174000" u="1"/>
        <n v="325375" u="1"/>
        <n v="280000" u="1"/>
        <n v="119043.13" u="1"/>
        <n v="15500" u="1"/>
        <n v="35291.25" u="1"/>
        <n v="2357.14" u="1"/>
        <n v="83333" u="1"/>
        <n v="2527731.7400000002" u="1"/>
        <n v="30595" u="1"/>
        <n v="6000" u="1"/>
        <n v="16642.72" u="1"/>
        <n v="46260" u="1"/>
        <n v="4700" u="1"/>
        <n v="28200" u="1"/>
        <n v="4568081.95" u="1"/>
        <n v="7628557.6600000001" u="1"/>
        <n v="16052" u="1"/>
        <n v="45000" u="1"/>
        <n v="36617" u="1"/>
        <n v="76150" u="1"/>
        <n v="16445" u="1"/>
        <n v="75142.5" u="1"/>
        <n v="41668.43" u="1"/>
        <n v="33340" u="1"/>
        <n v="22465" u="1"/>
        <n v="144522" u="1"/>
        <n v="3350.25" u="1"/>
        <n v="22938" u="1"/>
        <n v="99349" u="1"/>
        <n v="14981" u="1"/>
        <n v="19379.96" u="1"/>
        <n v="53890" u="1"/>
        <n v="19850" u="1"/>
        <n v="13500" u="1"/>
        <n v="62400" u="1"/>
        <n v="31322" u="1"/>
        <n v="60621.4" u="1"/>
        <n v="16825" u="1"/>
        <n v="30188" u="1"/>
        <n v="10144" u="1"/>
        <n v="19000" u="1"/>
        <n v="201645.16" u="1"/>
        <n v="993127.6" u="1"/>
        <n v="48850" u="1"/>
        <n v="248525.05" u="1"/>
        <n v="33210.07" u="1"/>
        <n v="96322241.469999999" u="1"/>
        <n v="16148" u="1"/>
        <n v="11074" u="1"/>
        <n v="52885" u="1"/>
        <n v="229815.4" u="1"/>
        <n v="31670" u="1"/>
        <n v="54776" u="1"/>
        <n v="21846.47" u="1"/>
        <n v="22115128" u="1"/>
        <n v="30000" u="1"/>
        <n v="31891" u="1"/>
        <n v="26628" u="1"/>
        <n v="12398" u="1"/>
        <n v="993" u="1"/>
        <n v="2756616.56" u="1"/>
        <n v="81333" u="1"/>
        <n v="20271.22" u="1"/>
        <n v="14100" u="1"/>
        <n v="61568.39" u="1"/>
        <n v="1679" u="1"/>
        <n v="27700" u="1"/>
        <n v="9576.5400000000009" u="1"/>
        <n v="8380" u="1"/>
        <n v="22500" u="1"/>
        <n v="7466634.2300000004" u="1"/>
        <n v="87890" u="1"/>
        <n v="15345" u="1"/>
        <n v="403632" u="1"/>
        <n v="6600" u="1"/>
        <n v="56544" u="1"/>
        <n v="39400" u="1"/>
        <n v="119128.8" u="1"/>
        <n v="40850" u="1"/>
        <n v="25684" u="1"/>
        <n v="14400" u="1"/>
        <n v="122635.01" u="1"/>
        <n v="17284662.02" u="1"/>
        <n v="6490" u="1"/>
        <n v="19867.560000000001" u="1"/>
        <n v="52260" u="1"/>
        <n v="4954000" u="1"/>
        <n v="31200" u="1"/>
        <n v="41608" u="1"/>
        <n v="76554.41" u="1"/>
        <n v="358275" u="1"/>
        <n v="58996.57" u="1"/>
        <n v="51000" u="1"/>
        <n v="798333.34" u="1"/>
        <n v="20485" u="1"/>
        <n v="34423" u="1"/>
        <n v="2500" u="1"/>
        <n v="63040" u="1"/>
        <n v="44824" u="1"/>
        <n v="45446.07" u="1"/>
        <n v="790710.26000000013" u="1"/>
        <n v="42177" u="1"/>
        <n v="36000" u="1"/>
        <n v="6900" u="1"/>
        <n v="41610" u="1"/>
        <n v="483.87" u="1"/>
        <n v="1431" u="1"/>
        <n v="14590" u="1"/>
        <n v="16830" u="1"/>
        <n v="2571" u="1"/>
        <n v="47220" u="1"/>
        <n v="930945.42" u="1"/>
        <n v="1000" u="1"/>
        <n v="22012.85" u="1"/>
        <n v="496460" u="1"/>
        <n v="26411" u="1"/>
        <n v="35875" u="1"/>
        <n v="12132" u="1"/>
        <n v="15000" u="1"/>
        <n v="5866614" u="1"/>
        <n v="23449" u="1"/>
        <n v="9080.1299999999992" u="1"/>
        <n v="122" u="1"/>
        <n v="235344" u="1"/>
        <n v="70004" u="1"/>
        <n v="1500" u="1"/>
        <n v="404.8" u="1"/>
        <n v="13330" u="1"/>
        <n v="4450" u="1"/>
        <n v="45382.48" u="1"/>
        <n v="148870" u="1"/>
        <n v="24679" u="1"/>
        <n v="72150" u="1"/>
        <n v="84000" u="1"/>
        <n v="68117" u="1"/>
        <n v="1714757.39" u="1"/>
        <n v="69000" u="1"/>
        <n v="1231.0999999999999" u="1"/>
        <n v="56621.67" u="1"/>
        <n v="193030.72" u="1"/>
        <n v="34087.379999999997" u="1"/>
        <n v="49597502.43" u="1"/>
        <n v="16443.650000000001" u="1"/>
        <n v="91440" u="1"/>
        <n v="100000000" u="1"/>
        <n v="19070" u="1"/>
        <n v="24932" u="1"/>
        <n v="24083.42" u="1"/>
        <n v="2477000" u="1"/>
        <n v="13000" u="1"/>
        <n v="23735" u="1"/>
        <n v="19512" u="1"/>
        <n v="5866300.4800000004" u="1"/>
        <n v="86528" u="1"/>
        <n v="50833.599999999999" u="1"/>
        <n v="425917" u="1"/>
        <n v="162002.57" u="1"/>
        <n v="39453.550000000003" u="1"/>
        <n v="33550" u="1"/>
        <n v="18000" u="1"/>
        <n v="144100" u="1"/>
        <n v="2305601.2999999998" u="1"/>
        <n v="20494.88" u="1"/>
        <n v="15900" u="1"/>
        <n v="500" u="1"/>
        <n v="1200000" u="1"/>
        <n v="2457237" u="1"/>
        <n v="1081000" u="1"/>
        <n v="467280" u="1"/>
        <n v="72287" u="1"/>
        <n v="45303.199999999997" u="1"/>
        <n v="29630" u="1"/>
        <n v="7500" u="1"/>
        <n v="24367" u="1"/>
        <n v="248738" u="1"/>
        <n v="49940" u="1"/>
        <n v="78718" u="1"/>
        <n v="4900" u="1"/>
        <n v="53470" u="1"/>
        <n v="25754" u="1"/>
        <n v="129785.84" u="1"/>
        <n v="3135" u="1"/>
        <n v="221008" u="1"/>
        <n v="10026.4" u="1"/>
        <n v="11000" u="1"/>
        <n v="38876.199999999997" u="1"/>
        <n v="24557" u="1"/>
        <n v="42000" u="1"/>
        <n v="176638.5" u="1"/>
        <n v="9188" u="1"/>
        <n v="151342.95000000001" u="1"/>
        <n v="31018" u="1"/>
        <n v="17251542" u="1"/>
        <n v="33996" u="1"/>
        <n v="394700" u="1"/>
        <n v="4607464.2" u="1"/>
        <n v="29821" u="1"/>
        <n v="61100" u="1"/>
        <n v="10835.26" u="1"/>
        <n v="191520" u="1"/>
        <n v="33767.03" u="1"/>
        <n v="547.52" u="1"/>
        <n v="11300" u="1"/>
        <n v="9870.61" u="1"/>
        <n v="8700" u="1"/>
        <n v="731774.96" u="1"/>
        <n v="43200" u="1"/>
        <n v="102398.55" u="1"/>
        <n v="8060" u="1"/>
        <n v="17012.939999999999" u="1"/>
        <n v="6500" u="1"/>
        <n v="82655.27" u="1"/>
        <n v="24338" u="1"/>
        <n v="528360" u="1"/>
        <n v="3541645.6" u="1"/>
        <n v="19926" u="1"/>
        <n v="37087" u="1"/>
        <n v="285375.58" u="1"/>
        <n v="42760" u="1"/>
        <n v="96000" u="1"/>
        <n v="5925" u="1"/>
        <n v="20998" u="1"/>
        <n v="3380627.47" u="1"/>
        <n v="15905.4" u="1"/>
        <n v="9000" u="1"/>
        <n v="23740" u="1"/>
        <n v="22693.74" u="1"/>
        <n v="1920" u="1"/>
        <n v="19580" u="1"/>
        <n v="54800" u="1"/>
        <n v="9611.1" u="1"/>
        <n v="135561" u="1"/>
        <n v="18236.14" u="1"/>
        <n v="250" u="1"/>
        <n v="35951.49" u="1"/>
        <n v="57876.480000000003" u="1"/>
        <n v="6390" u="1"/>
        <n v="1693641.41" u="1"/>
        <n v="60537" u="1"/>
        <n v="20400" u="1"/>
        <n v="18320" u="1"/>
        <n v="68901" u="1"/>
        <n v="43960" u="1"/>
        <n v="17252140" u="1"/>
        <n v="28500" u="1"/>
        <n v="3659066.35" u="1"/>
        <n v="109572.17" u="1"/>
        <n v="6800" u="1"/>
        <n v="5500" u="1"/>
        <n v="10750" u="1"/>
        <n v="890" u="1"/>
        <n v="305582.58" u="1"/>
        <n v="57267.42" u="1"/>
        <n v="59909" u="1"/>
        <n v="22040" u="1"/>
        <n v="45160" u="1"/>
        <n v="53453.63" u="1"/>
        <n v="71680" u="1"/>
        <n v="4208" u="1"/>
        <n v="15320" u="1"/>
        <n v="61419.99" u="1"/>
        <n v="14548" u="1"/>
        <n v="261140" u="1"/>
        <n v="1838.71" u="1"/>
        <n v="70800" u="1"/>
        <n v="16250" u="1"/>
        <n v="23995" u="1"/>
        <n v="65256.480000000003" u="1"/>
        <n v="5997.49" u="1"/>
        <n v="3250" u="1"/>
        <n v="7215409.0899999999" u="1"/>
        <n v="28849" u="1"/>
        <n v="12500" u="1"/>
        <n v="10940" u="1"/>
        <n v="12475.55" u="1"/>
        <n v="36150" u="1"/>
        <n v="119590" u="1"/>
        <n v="47622" u="1"/>
        <n v="10105" u="1"/>
        <n v="35404.01" u="1"/>
        <n v="112856.76" u="1"/>
        <n v="25477.5" u="1"/>
        <n v="8750" u="1"/>
        <n v="9998.4" u="1"/>
        <n v="22200" u="1"/>
        <n v="33000" u="1"/>
        <n v="62809.66" u="1"/>
        <n v="17204404.84" u="1"/>
        <n v="112030" u="1"/>
        <n v="8309" u="1"/>
        <n v="112366.6" u="1"/>
        <n v="12800" u="1"/>
        <n v="78750" u="1"/>
        <n v="8640" u="1"/>
        <n v="38800" u="1"/>
        <n v="4" u="1"/>
        <n v="393701.34" u="1"/>
        <n v="14250" u="1"/>
        <n v="123000" u="1"/>
        <n v="1950819.68" u="1"/>
        <n v="4587" u="1"/>
        <n v="44600" u="1"/>
        <n v="221938.48" u="1"/>
        <n v="45456.13" u="1"/>
        <n v="2490" u="1"/>
        <n v="15700" u="1"/>
        <n v="69552" u="1"/>
        <n v="784859.69" u="1"/>
        <n v="24831.599999999999" u="1"/>
        <n v="115817.5" u="1"/>
        <n v="958484.85" u="1"/>
        <n v="34727.78" u="1"/>
        <n v="7400" u="1"/>
        <n v="193600" u="1"/>
        <n v="20784" u="1"/>
        <n v="4800" u="1"/>
        <n v="17475" u="1"/>
        <n v="11761" u="1"/>
        <n v="24976" u="1"/>
        <n v="47250" u="1"/>
        <n v="8515" u="1"/>
        <n v="68800" u="1"/>
        <n v="13400" u="1"/>
        <n v="27340" u="1"/>
        <n v="27214" u="1"/>
        <n v="354000" u="1"/>
        <n v="9209.02" u="1"/>
        <n v="16625" u="1"/>
        <n v="240000" u="1"/>
        <n v="94015" u="1"/>
        <n v="66155.25" u="1"/>
        <n v="17621192.75" u="1"/>
        <n v="280175.03999999998" u="1"/>
        <n v="24000" u="1"/>
        <n v="49521" u="1"/>
        <n v="18800" u="1"/>
        <n v="47000" u="1"/>
        <n v="84688" u="1"/>
        <n v="8016.22" u="1"/>
        <n v="72334" u="1"/>
        <n v="557890" u="1"/>
        <n v="16300" u="1"/>
        <n v="180000" u="1"/>
        <n v="25907.52" u="1"/>
        <n v="23942.38" u="1"/>
        <n v="11100" u="1"/>
        <n v="63578" u="1"/>
        <n v="16500" u="1"/>
        <n v="20408" u="1"/>
        <n v="95784" u="1"/>
        <n v="36160" u="1"/>
        <n v="21259" u="1"/>
        <n v="51481.09" u="1"/>
        <n v="110002.3" u="1"/>
        <n v="20566" u="1"/>
        <n v="937727.86" u="1"/>
        <n v="7645" u="1"/>
        <n v="4082" u="1"/>
        <n v="366529.2" u="1"/>
        <n v="56899" u="1"/>
        <n v="312655.03000000003" u="1"/>
        <n v="107512" u="1"/>
        <n v="127520.12" u="1"/>
        <n v="4336" u="1"/>
        <n v="15607.5" u="1"/>
        <n v="25300449.93" u="1"/>
        <n v="46500" u="1"/>
        <n v="18424" u="1"/>
      </sharedItems>
    </cacheField>
    <cacheField name="Оплата" numFmtId="4">
      <sharedItems containsString="0" containsBlank="1" containsNumber="1" minValue="5" maxValue="119902448.55" count="458">
        <n v="500000"/>
        <m/>
        <n v="1397200"/>
        <n v="800000"/>
        <n v="2000000"/>
        <n v="60000"/>
        <n v="2883257.63"/>
        <n v="3540031.27"/>
        <n v="3618665.58"/>
        <n v="9710"/>
        <n v="10496.8"/>
        <n v="16259.7"/>
        <n v="10664.8"/>
        <n v="371700"/>
        <n v="88500"/>
        <n v="524160"/>
        <n v="11702879.880000001"/>
        <n v="127440"/>
        <n v="122882.05"/>
        <n v="2449468.2599999998"/>
        <n v="2741423.77"/>
        <n v="1886497.54"/>
        <n v="4160"/>
        <n v="9600"/>
        <n v="56780"/>
        <n v="118000"/>
        <n v="3000"/>
        <n v="4500"/>
        <n v="115500"/>
        <n v="31500"/>
        <n v="19500"/>
        <n v="40500"/>
        <n v="7635"/>
        <n v="12000"/>
        <n v="25500"/>
        <n v="34500"/>
        <n v="7298573.1900000004"/>
        <n v="19200"/>
        <n v="28313"/>
        <n v="17700"/>
        <n v="332573"/>
        <n v="197092"/>
        <n v="260000"/>
        <n v="11250"/>
        <n v="85500"/>
        <n v="55980"/>
        <n v="11992.49"/>
        <n v="25200" u="1"/>
        <n v="39000" u="1"/>
        <n v="34840" u="1"/>
        <n v="7795" u="1"/>
        <n v="369684" u="1"/>
        <n v="4738" u="1"/>
        <n v="16121.22" u="1"/>
        <n v="11306" u="1"/>
        <n v="1294169.2" u="1"/>
        <n v="29984.74" u="1"/>
        <n v="23434871.420000002" u="1"/>
        <n v="25075" u="1"/>
        <n v="4360" u="1"/>
        <n v="129762.4" u="1"/>
        <n v="148006" u="1"/>
        <n v="38750" u="1"/>
        <n v="63765.07" u="1"/>
        <n v="154310" u="1"/>
        <n v="1046778.02" u="1"/>
        <n v="2542" u="1"/>
        <n v="9400" u="1"/>
        <n v="23570.05" u="1"/>
        <n v="23500" u="1"/>
        <n v="108861252.02" u="1"/>
        <n v="57850" u="1"/>
        <n v="33520" u="1"/>
        <n v="198690" u="1"/>
        <n v="10125" u="1"/>
        <n v="43965.06" u="1"/>
        <n v="26828.48" u="1"/>
        <n v="20770220.640000001" u="1"/>
        <n v="75450.259999999995" u="1"/>
        <n v="26400" u="1"/>
        <n v="18080" u="1"/>
        <n v="411295.1" u="1"/>
        <n v="46911.95" u="1"/>
        <n v="3200" u="1"/>
        <n v="266351" u="1"/>
        <n v="192392" u="1"/>
        <n v="119902448.55" u="1"/>
        <n v="1909" u="1"/>
        <n v="407118.33" u="1"/>
        <n v="36237.67" u="1"/>
        <n v="135414" u="1"/>
        <n v="5889" u="1"/>
        <n v="61760" u="1"/>
        <n v="110300" u="1"/>
        <n v="177268" u="1"/>
        <n v="90284.7" u="1"/>
        <n v="41914.18" u="1"/>
        <n v="71234.09" u="1"/>
        <n v="27000" u="1"/>
        <n v="1066000" u="1"/>
        <n v="32960.339999999997" u="1"/>
        <n v="6425" u="1"/>
        <n v="12476.44" u="1"/>
        <n v="22746" u="1"/>
        <n v="1980" u="1"/>
        <n v="1915" u="1"/>
        <n v="30562" u="1"/>
        <n v="174000" u="1"/>
        <n v="325375" u="1"/>
        <n v="280000" u="1"/>
        <n v="119043.13" u="1"/>
        <n v="15500" u="1"/>
        <n v="35291.25" u="1"/>
        <n v="2357.14" u="1"/>
        <n v="83333" u="1"/>
        <n v="2527731.7400000002" u="1"/>
        <n v="30595" u="1"/>
        <n v="6000" u="1"/>
        <n v="16642.72" u="1"/>
        <n v="46260" u="1"/>
        <n v="4700" u="1"/>
        <n v="28200" u="1"/>
        <n v="4568081.95" u="1"/>
        <n v="16052" u="1"/>
        <n v="45000" u="1"/>
        <n v="36617" u="1"/>
        <n v="76150" u="1"/>
        <n v="16445" u="1"/>
        <n v="75142.5" u="1"/>
        <n v="41668.43" u="1"/>
        <n v="33340" u="1"/>
        <n v="22465" u="1"/>
        <n v="144522" u="1"/>
        <n v="3350.25" u="1"/>
        <n v="22938" u="1"/>
        <n v="99349" u="1"/>
        <n v="14981" u="1"/>
        <n v="19379.96" u="1"/>
        <n v="53890" u="1"/>
        <n v="19850" u="1"/>
        <n v="13500" u="1"/>
        <n v="62400" u="1"/>
        <n v="60621.4" u="1"/>
        <n v="16825" u="1"/>
        <n v="30188" u="1"/>
        <n v="10144" u="1"/>
        <n v="19000" u="1"/>
        <n v="201645.16" u="1"/>
        <n v="993127.6" u="1"/>
        <n v="48850" u="1"/>
        <n v="248525.05" u="1"/>
        <n v="33210.07" u="1"/>
        <n v="96322241.469999999" u="1"/>
        <n v="16148" u="1"/>
        <n v="11074" u="1"/>
        <n v="52885" u="1"/>
        <n v="229815.4" u="1"/>
        <n v="31670" u="1"/>
        <n v="54776" u="1"/>
        <n v="21846.47" u="1"/>
        <n v="30000" u="1"/>
        <n v="31891" u="1"/>
        <n v="26628" u="1"/>
        <n v="12398" u="1"/>
        <n v="993" u="1"/>
        <n v="2756616.56" u="1"/>
        <n v="81333" u="1"/>
        <n v="20271.22" u="1"/>
        <n v="14100" u="1"/>
        <n v="61568.39" u="1"/>
        <n v="1679" u="1"/>
        <n v="27700" u="1"/>
        <n v="9576.5400000000009" u="1"/>
        <n v="8380" u="1"/>
        <n v="22500" u="1"/>
        <n v="7466634.2300000004" u="1"/>
        <n v="87890" u="1"/>
        <n v="15345" u="1"/>
        <n v="403632" u="1"/>
        <n v="6600" u="1"/>
        <n v="39400" u="1"/>
        <n v="119128.8" u="1"/>
        <n v="40850" u="1"/>
        <n v="25684" u="1"/>
        <n v="14400" u="1"/>
        <n v="122635.01" u="1"/>
        <n v="17284662.02" u="1"/>
        <n v="6490" u="1"/>
        <n v="19867.560000000001" u="1"/>
        <n v="52260" u="1"/>
        <n v="31200" u="1"/>
        <n v="41608" u="1"/>
        <n v="76554.41" u="1"/>
        <n v="358275" u="1"/>
        <n v="58996.57" u="1"/>
        <n v="51000" u="1"/>
        <n v="798333.34" u="1"/>
        <n v="20485" u="1"/>
        <n v="34423" u="1"/>
        <n v="2500" u="1"/>
        <n v="63040" u="1"/>
        <n v="44824" u="1"/>
        <n v="45446.07" u="1"/>
        <n v="42177" u="1"/>
        <n v="36000" u="1"/>
        <n v="6900" u="1"/>
        <n v="41610" u="1"/>
        <n v="483.87" u="1"/>
        <n v="1431" u="1"/>
        <n v="14590" u="1"/>
        <n v="16830" u="1"/>
        <n v="2571" u="1"/>
        <n v="47220" u="1"/>
        <n v="930945.42" u="1"/>
        <n v="1000" u="1"/>
        <n v="22012.85" u="1"/>
        <n v="496460" u="1"/>
        <n v="26411" u="1"/>
        <n v="35875" u="1"/>
        <n v="12132" u="1"/>
        <n v="15000" u="1"/>
        <n v="23449" u="1"/>
        <n v="9080.1299999999992" u="1"/>
        <n v="122" u="1"/>
        <n v="235344" u="1"/>
        <n v="70004" u="1"/>
        <n v="1500" u="1"/>
        <n v="404.8" u="1"/>
        <n v="13330" u="1"/>
        <n v="4450" u="1"/>
        <n v="45382.48" u="1"/>
        <n v="148870" u="1"/>
        <n v="24679" u="1"/>
        <n v="2352084.63" u="1"/>
        <n v="72150" u="1"/>
        <n v="84000" u="1"/>
        <n v="68117" u="1"/>
        <n v="1714757.39" u="1"/>
        <n v="69000" u="1"/>
        <n v="1231.0999999999999" u="1"/>
        <n v="56621.67" u="1"/>
        <n v="193030.72" u="1"/>
        <n v="34087.379999999997" u="1"/>
        <n v="49597502.43" u="1"/>
        <n v="16443.650000000001" u="1"/>
        <n v="91440" u="1"/>
        <n v="100000000" u="1"/>
        <n v="19070" u="1"/>
        <n v="24932" u="1"/>
        <n v="24083.42" u="1"/>
        <n v="13000" u="1"/>
        <n v="23735" u="1"/>
        <n v="19512" u="1"/>
        <n v="5866300.4800000004" u="1"/>
        <n v="86528" u="1"/>
        <n v="50833.599999999999" u="1"/>
        <n v="162002.57" u="1"/>
        <n v="39453.550000000003" u="1"/>
        <n v="33550" u="1"/>
        <n v="18000" u="1"/>
        <n v="144100" u="1"/>
        <n v="2305601.2999999998" u="1"/>
        <n v="20494.88" u="1"/>
        <n v="15900" u="1"/>
        <n v="500" u="1"/>
        <n v="1200000" u="1"/>
        <n v="1081000" u="1"/>
        <n v="467280" u="1"/>
        <n v="72287" u="1"/>
        <n v="45303.199999999997" u="1"/>
        <n v="29630" u="1"/>
        <n v="7500" u="1"/>
        <n v="24367" u="1"/>
        <n v="248738" u="1"/>
        <n v="49940" u="1"/>
        <n v="4900" u="1"/>
        <n v="53470" u="1"/>
        <n v="25754" u="1"/>
        <n v="129785.84" u="1"/>
        <n v="3135" u="1"/>
        <n v="221008" u="1"/>
        <n v="10026.4" u="1"/>
        <n v="11000" u="1"/>
        <n v="38876.199999999997" u="1"/>
        <n v="24557" u="1"/>
        <n v="42000" u="1"/>
        <n v="176638.5" u="1"/>
        <n v="9188" u="1"/>
        <n v="31018" u="1"/>
        <n v="17251542" u="1"/>
        <n v="33996" u="1"/>
        <n v="4607464.2" u="1"/>
        <n v="29821" u="1"/>
        <n v="10835.26" u="1"/>
        <n v="191520" u="1"/>
        <n v="33767.03" u="1"/>
        <n v="547.52" u="1"/>
        <n v="11300" u="1"/>
        <n v="9870.61" u="1"/>
        <n v="8700" u="1"/>
        <n v="731774.96" u="1"/>
        <n v="43200" u="1"/>
        <n v="102398.55" u="1"/>
        <n v="8060" u="1"/>
        <n v="17012.939999999999" u="1"/>
        <n v="6500" u="1"/>
        <n v="82655.27" u="1"/>
        <n v="24338" u="1"/>
        <n v="3541645.6" u="1"/>
        <n v="19926" u="1"/>
        <n v="37087" u="1"/>
        <n v="285375.58" u="1"/>
        <n v="42760" u="1"/>
        <n v="96000" u="1"/>
        <n v="5925" u="1"/>
        <n v="20998" u="1"/>
        <n v="3380627.47" u="1"/>
        <n v="15905.4" u="1"/>
        <n v="9000" u="1"/>
        <n v="23740" u="1"/>
        <n v="22693.74" u="1"/>
        <n v="1920" u="1"/>
        <n v="19580" u="1"/>
        <n v="54800" u="1"/>
        <n v="9611.1" u="1"/>
        <n v="135561" u="1"/>
        <n v="18236.14" u="1"/>
        <n v="250" u="1"/>
        <n v="35951.49" u="1"/>
        <n v="57876.480000000003" u="1"/>
        <n v="6390" u="1"/>
        <n v="1693641.41" u="1"/>
        <n v="60537" u="1"/>
        <n v="20400" u="1"/>
        <n v="18320" u="1"/>
        <n v="68901" u="1"/>
        <n v="43960" u="1"/>
        <n v="17252140" u="1"/>
        <n v="28500" u="1"/>
        <n v="3659066.35" u="1"/>
        <n v="109572.17" u="1"/>
        <n v="6800" u="1"/>
        <n v="5500" u="1"/>
        <n v="10750" u="1"/>
        <n v="890" u="1"/>
        <n v="305582.58" u="1"/>
        <n v="57267.42" u="1"/>
        <n v="59909" u="1"/>
        <n v="22040" u="1"/>
        <n v="45160" u="1"/>
        <n v="53453.63" u="1"/>
        <n v="71680" u="1"/>
        <n v="4208" u="1"/>
        <n v="15320" u="1"/>
        <n v="61419.99" u="1"/>
        <n v="14548" u="1"/>
        <n v="261140" u="1"/>
        <n v="1838.71" u="1"/>
        <n v="70800" u="1"/>
        <n v="16250" u="1"/>
        <n v="23995" u="1"/>
        <n v="65256.480000000003" u="1"/>
        <n v="5997.49" u="1"/>
        <n v="3250" u="1"/>
        <n v="28849" u="1"/>
        <n v="12500" u="1"/>
        <n v="10940" u="1"/>
        <n v="12475.55" u="1"/>
        <n v="36150" u="1"/>
        <n v="119590" u="1"/>
        <n v="47622" u="1"/>
        <n v="10105" u="1"/>
        <n v="35404.01" u="1"/>
        <n v="112856.76" u="1"/>
        <n v="5" u="1"/>
        <n v="25477.5" u="1"/>
        <n v="8750" u="1"/>
        <n v="9998.4" u="1"/>
        <n v="22200" u="1"/>
        <n v="33000" u="1"/>
        <n v="17204404.84" u="1"/>
        <n v="112030" u="1"/>
        <n v="8309" u="1"/>
        <n v="112366.6" u="1"/>
        <n v="12800" u="1"/>
        <n v="78750" u="1"/>
        <n v="8640" u="1"/>
        <n v="38800" u="1"/>
        <n v="393701.34" u="1"/>
        <n v="14250" u="1"/>
        <n v="123000" u="1"/>
        <n v="1950819.68" u="1"/>
        <n v="4587" u="1"/>
        <n v="44600" u="1"/>
        <n v="221938.48" u="1"/>
        <n v="45456.13" u="1"/>
        <n v="2490" u="1"/>
        <n v="15700" u="1"/>
        <n v="69552" u="1"/>
        <n v="784859.69" u="1"/>
        <n v="24831.599999999999" u="1"/>
        <n v="115817.5" u="1"/>
        <n v="958484.85" u="1"/>
        <n v="34727.78" u="1"/>
        <n v="7400" u="1"/>
        <n v="193600" u="1"/>
        <n v="20784" u="1"/>
        <n v="4800" u="1"/>
        <n v="17475" u="1"/>
        <n v="11761" u="1"/>
        <n v="24976" u="1"/>
        <n v="47250" u="1"/>
        <n v="8515" u="1"/>
        <n v="68800" u="1"/>
        <n v="13400" u="1"/>
        <n v="27340" u="1"/>
        <n v="27214" u="1"/>
        <n v="354000" u="1"/>
        <n v="9209.02" u="1"/>
        <n v="16625" u="1"/>
        <n v="240000" u="1"/>
        <n v="94015" u="1"/>
        <n v="66155.25" u="1"/>
        <n v="280175.03999999998" u="1"/>
        <n v="24000" u="1"/>
        <n v="49521" u="1"/>
        <n v="18800" u="1"/>
        <n v="47000" u="1"/>
        <n v="84688" u="1"/>
        <n v="8016.22" u="1"/>
        <n v="72334" u="1"/>
        <n v="557890" u="1"/>
        <n v="16300" u="1"/>
        <n v="25907.52" u="1"/>
        <n v="23942.38" u="1"/>
        <n v="11100" u="1"/>
        <n v="63578" u="1"/>
        <n v="16500" u="1"/>
        <n v="20408" u="1"/>
        <n v="95784" u="1"/>
        <n v="36160" u="1"/>
        <n v="21259" u="1"/>
        <n v="51481.09" u="1"/>
        <n v="110002.3" u="1"/>
        <n v="20566" u="1"/>
        <n v="937727.86" u="1"/>
        <n v="7645" u="1"/>
        <n v="4082" u="1"/>
        <n v="366529.2" u="1"/>
        <n v="56899" u="1"/>
        <n v="312655.03000000003" u="1"/>
        <n v="107512" u="1"/>
        <n v="127520.12" u="1"/>
        <n v="4336" u="1"/>
        <n v="15607.5" u="1"/>
        <n v="25300449.93" u="1"/>
        <n v="46500" u="1"/>
        <n v="18424" u="1"/>
      </sharedItems>
    </cacheField>
    <cacheField name="Остаток по оплате" numFmtId="4">
      <sharedItems containsSemiMixedTypes="0" containsString="0" containsNumber="1" minValue="0" maxValue="671516.05"/>
    </cacheField>
    <cacheField name="Объект" numFmtId="0">
      <sharedItems containsBlank="1" containsMixedTypes="1" containsNumber="1" containsInteger="1" minValue="7" maxValue="7" count="11">
        <m/>
        <s v="Ватутинки"/>
        <s v="Карамель"/>
        <s v="Маломосковия"/>
        <s v="ДОУ Кашира"/>
        <s v="ДОУ С посад"/>
        <s v="Кабельный завод"/>
        <s v="Артплей"/>
        <s v="Колледж"/>
        <s v="Вороново"/>
        <n v="7" u="1"/>
      </sharedItems>
    </cacheField>
    <cacheField name="Назначение платежа" numFmtId="0">
      <sharedItems containsBlank="1" containsMixedTypes="1" containsNumber="1" containsInteger="1" minValue="8" maxValue="8" count="3">
        <s v="аванс за общестроительные работы"/>
        <m/>
        <n v="8" u="1"/>
      </sharedItems>
    </cacheField>
    <cacheField name="красный шрифт- к оплате срочно в текущий день" numFmtId="0">
      <sharedItems containsNonDate="0" containsString="0" containsBlank="1"/>
    </cacheField>
    <cacheField name="выделенная этим цветом ячейка к оплате вообще" numFmtId="0">
      <sharedItems containsNonDate="0" containsString="0" containsBlank="1"/>
    </cacheField>
    <cacheField name="выделенная этим цветом старые не понятные платежи, руководству не показывать, " numFmtId="0">
      <sharedItems containsNonDate="0" containsString="0" containsBlank="1"/>
    </cacheField>
    <cacheField name="Срок оплаты" numFmtId="0">
      <sharedItems containsNonDate="0" containsDate="1" containsString="0" containsBlank="1" minDate="2017-03-14T00:00:00" maxDate="2017-04-26T00:00:00" count="7">
        <m/>
        <d v="2017-03-14T00:00:00" u="1"/>
        <d v="2017-03-31T00:00:00" u="1"/>
        <d v="2017-04-11T00:00:00" u="1"/>
        <d v="2017-03-24T00:00:00" u="1"/>
        <d v="2017-04-25T00:00:00" u="1"/>
        <d v="2017-03-29T00:00:00" u="1"/>
      </sharedItems>
    </cacheField>
    <cacheField name="Комментарий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d v="2016-04-01T00:00:00"/>
    <x v="0"/>
    <x v="0"/>
    <x v="0"/>
    <x v="0"/>
    <n v="500000"/>
    <x v="0"/>
    <x v="0"/>
    <m/>
    <m/>
    <m/>
    <x v="0"/>
    <m/>
  </r>
  <r>
    <d v="2016-08-01T00:00:00"/>
    <x v="1"/>
    <x v="1"/>
    <x v="1"/>
    <x v="1"/>
    <n v="482689.19"/>
    <x v="1"/>
    <x v="1"/>
    <m/>
    <m/>
    <m/>
    <x v="0"/>
    <m/>
  </r>
  <r>
    <d v="2016-08-01T00:00:00"/>
    <x v="2"/>
    <x v="1"/>
    <x v="2"/>
    <x v="1"/>
    <n v="671516.05"/>
    <x v="2"/>
    <x v="1"/>
    <m/>
    <m/>
    <m/>
    <x v="0"/>
    <m/>
  </r>
  <r>
    <d v="2016-08-01T00:00:00"/>
    <x v="3"/>
    <x v="1"/>
    <x v="2"/>
    <x v="1"/>
    <n v="671516.05"/>
    <x v="3"/>
    <x v="1"/>
    <m/>
    <m/>
    <m/>
    <x v="0"/>
    <m/>
  </r>
  <r>
    <d v="2016-08-01T00:00:00"/>
    <x v="4"/>
    <x v="1"/>
    <x v="2"/>
    <x v="1"/>
    <n v="671516.05"/>
    <x v="4"/>
    <x v="1"/>
    <m/>
    <m/>
    <m/>
    <x v="0"/>
    <m/>
  </r>
  <r>
    <d v="2016-08-01T00:00:00"/>
    <x v="5"/>
    <x v="1"/>
    <x v="2"/>
    <x v="1"/>
    <n v="671516.05"/>
    <x v="5"/>
    <x v="1"/>
    <m/>
    <m/>
    <m/>
    <x v="0"/>
    <m/>
  </r>
  <r>
    <d v="2016-08-01T00:00:00"/>
    <x v="6"/>
    <x v="1"/>
    <x v="2"/>
    <x v="1"/>
    <n v="671516.05"/>
    <x v="6"/>
    <x v="1"/>
    <m/>
    <m/>
    <m/>
    <x v="0"/>
    <m/>
  </r>
  <r>
    <d v="2016-08-01T00:00:00"/>
    <x v="7"/>
    <x v="1"/>
    <x v="2"/>
    <x v="1"/>
    <n v="671516.05"/>
    <x v="7"/>
    <x v="1"/>
    <m/>
    <m/>
    <m/>
    <x v="0"/>
    <m/>
  </r>
  <r>
    <d v="2016-08-01T00:00:00"/>
    <x v="8"/>
    <x v="1"/>
    <x v="2"/>
    <x v="1"/>
    <n v="671516.05"/>
    <x v="8"/>
    <x v="1"/>
    <m/>
    <m/>
    <m/>
    <x v="0"/>
    <m/>
  </r>
  <r>
    <d v="2016-08-01T00:00:00"/>
    <x v="9"/>
    <x v="1"/>
    <x v="2"/>
    <x v="1"/>
    <n v="671516.05"/>
    <x v="9"/>
    <x v="1"/>
    <m/>
    <m/>
    <m/>
    <x v="0"/>
    <m/>
  </r>
  <r>
    <d v="2016-08-01T00:00:00"/>
    <x v="10"/>
    <x v="1"/>
    <x v="2"/>
    <x v="1"/>
    <n v="671516.05"/>
    <x v="1"/>
    <x v="1"/>
    <m/>
    <m/>
    <m/>
    <x v="0"/>
    <m/>
  </r>
  <r>
    <d v="2016-08-01T00:00:00"/>
    <x v="11"/>
    <x v="1"/>
    <x v="2"/>
    <x v="1"/>
    <n v="671516.05"/>
    <x v="2"/>
    <x v="1"/>
    <m/>
    <m/>
    <m/>
    <x v="0"/>
    <m/>
  </r>
  <r>
    <d v="2016-10-10T00:00:00"/>
    <x v="12"/>
    <x v="2"/>
    <x v="3"/>
    <x v="2"/>
    <n v="598800"/>
    <x v="3"/>
    <x v="1"/>
    <m/>
    <m/>
    <m/>
    <x v="0"/>
    <m/>
  </r>
  <r>
    <d v="2016-10-10T00:00:00"/>
    <x v="13"/>
    <x v="3"/>
    <x v="4"/>
    <x v="3"/>
    <n v="0"/>
    <x v="4"/>
    <x v="1"/>
    <m/>
    <m/>
    <m/>
    <x v="0"/>
    <m/>
  </r>
  <r>
    <d v="2016-10-21T00:00:00"/>
    <x v="14"/>
    <x v="4"/>
    <x v="5"/>
    <x v="4"/>
    <n v="0"/>
    <x v="5"/>
    <x v="1"/>
    <m/>
    <m/>
    <m/>
    <x v="0"/>
    <m/>
  </r>
  <r>
    <d v="2016-12-01T00:00:00"/>
    <x v="1"/>
    <x v="5"/>
    <x v="6"/>
    <x v="5"/>
    <n v="0"/>
    <x v="6"/>
    <x v="1"/>
    <m/>
    <m/>
    <m/>
    <x v="0"/>
    <m/>
  </r>
  <r>
    <d v="2016-12-12T00:00:00"/>
    <x v="2"/>
    <x v="6"/>
    <x v="7"/>
    <x v="6"/>
    <n v="0"/>
    <x v="7"/>
    <x v="1"/>
    <m/>
    <m/>
    <m/>
    <x v="0"/>
    <m/>
  </r>
  <r>
    <d v="2016-12-12T00:00:00"/>
    <x v="3"/>
    <x v="7"/>
    <x v="8"/>
    <x v="7"/>
    <n v="0"/>
    <x v="8"/>
    <x v="1"/>
    <m/>
    <m/>
    <m/>
    <x v="0"/>
    <m/>
  </r>
  <r>
    <d v="2016-12-12T00:00:00"/>
    <x v="4"/>
    <x v="8"/>
    <x v="9"/>
    <x v="8"/>
    <n v="0"/>
    <x v="9"/>
    <x v="1"/>
    <m/>
    <m/>
    <m/>
    <x v="0"/>
    <m/>
  </r>
  <r>
    <d v="2016-12-12T00:00:00"/>
    <x v="5"/>
    <x v="9"/>
    <x v="10"/>
    <x v="9"/>
    <n v="0"/>
    <x v="1"/>
    <x v="1"/>
    <m/>
    <m/>
    <m/>
    <x v="0"/>
    <m/>
  </r>
  <r>
    <d v="2016-12-12T00:00:00"/>
    <x v="6"/>
    <x v="10"/>
    <x v="11"/>
    <x v="10"/>
    <n v="0"/>
    <x v="2"/>
    <x v="1"/>
    <m/>
    <m/>
    <m/>
    <x v="0"/>
    <m/>
  </r>
  <r>
    <d v="2016-12-12T00:00:00"/>
    <x v="7"/>
    <x v="11"/>
    <x v="12"/>
    <x v="11"/>
    <n v="0"/>
    <x v="3"/>
    <x v="1"/>
    <m/>
    <m/>
    <m/>
    <x v="0"/>
    <m/>
  </r>
  <r>
    <d v="2016-12-12T00:00:00"/>
    <x v="8"/>
    <x v="12"/>
    <x v="13"/>
    <x v="12"/>
    <n v="0"/>
    <x v="4"/>
    <x v="1"/>
    <m/>
    <m/>
    <m/>
    <x v="0"/>
    <m/>
  </r>
  <r>
    <d v="2016-12-12T00:00:00"/>
    <x v="9"/>
    <x v="13"/>
    <x v="14"/>
    <x v="13"/>
    <n v="0"/>
    <x v="5"/>
    <x v="1"/>
    <m/>
    <m/>
    <m/>
    <x v="0"/>
    <m/>
  </r>
  <r>
    <d v="2016-12-12T00:00:00"/>
    <x v="10"/>
    <x v="14"/>
    <x v="15"/>
    <x v="14"/>
    <n v="0"/>
    <x v="6"/>
    <x v="1"/>
    <m/>
    <m/>
    <m/>
    <x v="0"/>
    <m/>
  </r>
  <r>
    <d v="2016-12-12T00:00:00"/>
    <x v="11"/>
    <x v="15"/>
    <x v="16"/>
    <x v="15"/>
    <n v="0"/>
    <x v="7"/>
    <x v="1"/>
    <m/>
    <m/>
    <m/>
    <x v="0"/>
    <m/>
  </r>
  <r>
    <d v="2016-12-12T00:00:00"/>
    <x v="12"/>
    <x v="16"/>
    <x v="17"/>
    <x v="16"/>
    <n v="0"/>
    <x v="8"/>
    <x v="1"/>
    <m/>
    <m/>
    <m/>
    <x v="0"/>
    <m/>
  </r>
  <r>
    <d v="2016-12-12T00:00:00"/>
    <x v="13"/>
    <x v="17"/>
    <x v="18"/>
    <x v="17"/>
    <n v="0"/>
    <x v="9"/>
    <x v="1"/>
    <m/>
    <m/>
    <m/>
    <x v="0"/>
    <m/>
  </r>
  <r>
    <d v="2016-12-12T00:00:00"/>
    <x v="14"/>
    <x v="18"/>
    <x v="19"/>
    <x v="18"/>
    <n v="0"/>
    <x v="1"/>
    <x v="1"/>
    <m/>
    <m/>
    <m/>
    <x v="0"/>
    <m/>
  </r>
  <r>
    <d v="2016-12-13T00:00:00"/>
    <x v="1"/>
    <x v="19"/>
    <x v="20"/>
    <x v="19"/>
    <n v="0"/>
    <x v="2"/>
    <x v="1"/>
    <m/>
    <m/>
    <m/>
    <x v="0"/>
    <m/>
  </r>
  <r>
    <d v="2016-12-13T00:00:00"/>
    <x v="2"/>
    <x v="20"/>
    <x v="21"/>
    <x v="20"/>
    <n v="0"/>
    <x v="3"/>
    <x v="1"/>
    <m/>
    <m/>
    <m/>
    <x v="0"/>
    <m/>
  </r>
  <r>
    <d v="2016-12-13T00:00:00"/>
    <x v="3"/>
    <x v="21"/>
    <x v="22"/>
    <x v="21"/>
    <n v="0"/>
    <x v="4"/>
    <x v="1"/>
    <m/>
    <m/>
    <m/>
    <x v="0"/>
    <m/>
  </r>
  <r>
    <d v="2016-12-13T00:00:00"/>
    <x v="4"/>
    <x v="22"/>
    <x v="23"/>
    <x v="22"/>
    <n v="0"/>
    <x v="5"/>
    <x v="1"/>
    <m/>
    <m/>
    <m/>
    <x v="0"/>
    <m/>
  </r>
  <r>
    <d v="2016-12-13T00:00:00"/>
    <x v="5"/>
    <x v="23"/>
    <x v="24"/>
    <x v="23"/>
    <n v="0"/>
    <x v="6"/>
    <x v="1"/>
    <m/>
    <m/>
    <m/>
    <x v="0"/>
    <m/>
  </r>
  <r>
    <d v="2016-12-13T00:00:00"/>
    <x v="6"/>
    <x v="24"/>
    <x v="25"/>
    <x v="24"/>
    <n v="0"/>
    <x v="7"/>
    <x v="1"/>
    <m/>
    <m/>
    <m/>
    <x v="0"/>
    <m/>
  </r>
  <r>
    <d v="2016-12-13T00:00:00"/>
    <x v="7"/>
    <x v="25"/>
    <x v="26"/>
    <x v="25"/>
    <n v="0"/>
    <x v="8"/>
    <x v="1"/>
    <m/>
    <m/>
    <m/>
    <x v="0"/>
    <m/>
  </r>
  <r>
    <d v="2016-12-13T00:00:00"/>
    <x v="1"/>
    <x v="26"/>
    <x v="27"/>
    <x v="26"/>
    <n v="0"/>
    <x v="9"/>
    <x v="1"/>
    <m/>
    <m/>
    <m/>
    <x v="0"/>
    <m/>
  </r>
  <r>
    <d v="2016-12-14T00:00:00"/>
    <x v="2"/>
    <x v="27"/>
    <x v="28"/>
    <x v="27"/>
    <n v="0"/>
    <x v="1"/>
    <x v="1"/>
    <m/>
    <m/>
    <m/>
    <x v="0"/>
    <m/>
  </r>
  <r>
    <d v="2016-12-14T00:00:00"/>
    <x v="3"/>
    <x v="28"/>
    <x v="28"/>
    <x v="27"/>
    <n v="0"/>
    <x v="2"/>
    <x v="1"/>
    <m/>
    <m/>
    <m/>
    <x v="0"/>
    <m/>
  </r>
  <r>
    <d v="2016-12-14T00:00:00"/>
    <x v="4"/>
    <x v="29"/>
    <x v="29"/>
    <x v="28"/>
    <n v="0"/>
    <x v="3"/>
    <x v="1"/>
    <m/>
    <m/>
    <m/>
    <x v="0"/>
    <m/>
  </r>
  <r>
    <d v="2016-12-14T00:00:00"/>
    <x v="5"/>
    <x v="30"/>
    <x v="30"/>
    <x v="29"/>
    <n v="0"/>
    <x v="4"/>
    <x v="1"/>
    <m/>
    <m/>
    <m/>
    <x v="0"/>
    <m/>
  </r>
  <r>
    <d v="2016-12-14T00:00:00"/>
    <x v="6"/>
    <x v="31"/>
    <x v="31"/>
    <x v="30"/>
    <n v="0"/>
    <x v="5"/>
    <x v="1"/>
    <m/>
    <m/>
    <m/>
    <x v="0"/>
    <m/>
  </r>
  <r>
    <d v="2016-12-14T00:00:00"/>
    <x v="7"/>
    <x v="32"/>
    <x v="28"/>
    <x v="27"/>
    <n v="0"/>
    <x v="6"/>
    <x v="1"/>
    <m/>
    <m/>
    <m/>
    <x v="0"/>
    <m/>
  </r>
  <r>
    <d v="2016-12-14T00:00:00"/>
    <x v="8"/>
    <x v="33"/>
    <x v="31"/>
    <x v="30"/>
    <n v="0"/>
    <x v="7"/>
    <x v="1"/>
    <m/>
    <m/>
    <m/>
    <x v="0"/>
    <m/>
  </r>
  <r>
    <d v="2016-12-14T00:00:00"/>
    <x v="9"/>
    <x v="34"/>
    <x v="32"/>
    <x v="31"/>
    <n v="0"/>
    <x v="8"/>
    <x v="1"/>
    <m/>
    <m/>
    <m/>
    <x v="0"/>
    <m/>
  </r>
  <r>
    <d v="2016-12-14T00:00:00"/>
    <x v="10"/>
    <x v="35"/>
    <x v="33"/>
    <x v="32"/>
    <n v="0"/>
    <x v="9"/>
    <x v="1"/>
    <m/>
    <m/>
    <m/>
    <x v="0"/>
    <m/>
  </r>
  <r>
    <d v="2016-12-14T00:00:00"/>
    <x v="11"/>
    <x v="36"/>
    <x v="34"/>
    <x v="33"/>
    <n v="0"/>
    <x v="1"/>
    <x v="1"/>
    <m/>
    <m/>
    <m/>
    <x v="0"/>
    <m/>
  </r>
  <r>
    <d v="2016-12-14T00:00:00"/>
    <x v="12"/>
    <x v="37"/>
    <x v="35"/>
    <x v="34"/>
    <n v="0"/>
    <x v="2"/>
    <x v="1"/>
    <m/>
    <m/>
    <m/>
    <x v="0"/>
    <m/>
  </r>
  <r>
    <d v="2016-12-14T00:00:00"/>
    <x v="13"/>
    <x v="38"/>
    <x v="36"/>
    <x v="35"/>
    <n v="0"/>
    <x v="3"/>
    <x v="1"/>
    <m/>
    <m/>
    <m/>
    <x v="0"/>
    <m/>
  </r>
  <r>
    <d v="2016-12-15T00:00:00"/>
    <x v="14"/>
    <x v="39"/>
    <x v="37"/>
    <x v="36"/>
    <n v="0"/>
    <x v="4"/>
    <x v="1"/>
    <m/>
    <m/>
    <m/>
    <x v="0"/>
    <m/>
  </r>
  <r>
    <d v="2016-12-15T00:00:00"/>
    <x v="1"/>
    <x v="40"/>
    <x v="38"/>
    <x v="37"/>
    <n v="0"/>
    <x v="5"/>
    <x v="1"/>
    <m/>
    <m/>
    <m/>
    <x v="0"/>
    <m/>
  </r>
  <r>
    <d v="2016-12-15T00:00:00"/>
    <x v="2"/>
    <x v="41"/>
    <x v="39"/>
    <x v="38"/>
    <n v="0"/>
    <x v="6"/>
    <x v="1"/>
    <m/>
    <m/>
    <m/>
    <x v="0"/>
    <m/>
  </r>
  <r>
    <d v="2016-12-15T00:00:00"/>
    <x v="3"/>
    <x v="42"/>
    <x v="40"/>
    <x v="39"/>
    <n v="0"/>
    <x v="7"/>
    <x v="1"/>
    <m/>
    <m/>
    <m/>
    <x v="0"/>
    <m/>
  </r>
  <r>
    <d v="2016-12-15T00:00:00"/>
    <x v="4"/>
    <x v="43"/>
    <x v="41"/>
    <x v="40"/>
    <n v="0"/>
    <x v="8"/>
    <x v="1"/>
    <m/>
    <m/>
    <m/>
    <x v="0"/>
    <m/>
  </r>
  <r>
    <d v="2016-12-15T00:00:00"/>
    <x v="5"/>
    <x v="44"/>
    <x v="42"/>
    <x v="41"/>
    <n v="0"/>
    <x v="9"/>
    <x v="1"/>
    <m/>
    <m/>
    <m/>
    <x v="0"/>
    <m/>
  </r>
  <r>
    <d v="2016-12-19T00:00:00"/>
    <x v="6"/>
    <x v="45"/>
    <x v="43"/>
    <x v="42"/>
    <n v="0"/>
    <x v="1"/>
    <x v="1"/>
    <m/>
    <m/>
    <m/>
    <x v="0"/>
    <m/>
  </r>
  <r>
    <d v="2016-12-19T00:00:00"/>
    <x v="7"/>
    <x v="46"/>
    <x v="44"/>
    <x v="43"/>
    <n v="0"/>
    <x v="2"/>
    <x v="1"/>
    <m/>
    <m/>
    <m/>
    <x v="0"/>
    <m/>
  </r>
  <r>
    <d v="2016-12-19T00:00:00"/>
    <x v="8"/>
    <x v="47"/>
    <x v="45"/>
    <x v="44"/>
    <n v="0"/>
    <x v="3"/>
    <x v="1"/>
    <m/>
    <m/>
    <m/>
    <x v="0"/>
    <m/>
  </r>
  <r>
    <d v="2016-12-19T00:00:00"/>
    <x v="9"/>
    <x v="48"/>
    <x v="46"/>
    <x v="45"/>
    <n v="0"/>
    <x v="4"/>
    <x v="1"/>
    <m/>
    <m/>
    <m/>
    <x v="0"/>
    <m/>
  </r>
  <r>
    <d v="2016-12-19T00:00:00"/>
    <x v="10"/>
    <x v="49"/>
    <x v="47"/>
    <x v="46"/>
    <n v="0"/>
    <x v="5"/>
    <x v="1"/>
    <m/>
    <m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J3:K13" firstHeaderRow="1" firstDataRow="1" firstDataCol="1" rowPageCount="1" colPageCount="1"/>
  <pivotFields count="13">
    <pivotField compact="0" outline="0" showAll="0" defaultSubtotal="0"/>
    <pivotField axis="axisPage" compact="0" outline="0" showAll="0" defaultSubtotal="0">
      <items count="16">
        <item m="1" x="15"/>
        <item x="1"/>
        <item x="10"/>
        <item x="11"/>
        <item x="12"/>
        <item x="13"/>
        <item x="14"/>
        <item x="2"/>
        <item x="3"/>
        <item x="4"/>
        <item x="5"/>
        <item x="6"/>
        <item x="7"/>
        <item x="8"/>
        <item x="9"/>
        <item x="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4" outline="0" showAll="0" defaultSubtotal="0"/>
    <pivotField axis="axisRow" compact="0" outline="0" showAll="0" defaultSubtotal="0">
      <items count="11">
        <item m="1" x="10"/>
        <item x="7"/>
        <item x="1"/>
        <item x="9"/>
        <item x="4"/>
        <item x="5"/>
        <item x="6"/>
        <item x="2"/>
        <item x="8"/>
        <item x="3"/>
        <item h="1"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6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ageFields count="1">
    <pageField fld="1" hier="-1"/>
  </pageFields>
  <dataFields count="1">
    <dataField name="Сумма по полю Оплата" fld="4" baseField="1" baseItem="1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showDrill="0" itemPrintTitles="1" createdVersion="4" indent="0" compact="0" compactData="0" multipleFieldFilters="0">
  <location ref="A3:G64" firstHeaderRow="1" firstDataRow="1" firstDataCol="7"/>
  <pivotFields count="13">
    <pivotField compact="0" outline="0" showAll="0" defaultSubtotal="0"/>
    <pivotField axis="axisRow" compact="0" outline="0" showAll="0" defaultSubtotal="0">
      <items count="16">
        <item m="1" x="15"/>
        <item x="1"/>
        <item x="10"/>
        <item x="11"/>
        <item x="12"/>
        <item x="13"/>
        <item x="14"/>
        <item x="2"/>
        <item x="3"/>
        <item x="4"/>
        <item x="5"/>
        <item x="6"/>
        <item x="7"/>
        <item x="8"/>
        <item x="9"/>
        <item x="0"/>
      </items>
    </pivotField>
    <pivotField axis="axisRow" compact="0" outline="0" showAll="0" defaultSubtotal="0">
      <items count="52">
        <item m="1" x="50"/>
        <item m="1" x="51"/>
        <item x="8"/>
        <item x="18"/>
        <item x="26"/>
        <item x="39"/>
        <item x="49"/>
        <item x="45"/>
        <item x="0"/>
        <item x="17"/>
        <item x="2"/>
        <item x="43"/>
        <item x="47"/>
        <item x="37"/>
        <item x="38"/>
        <item x="34"/>
        <item x="36"/>
        <item x="46"/>
        <item x="41"/>
        <item x="42"/>
        <item x="33"/>
        <item x="48"/>
        <item x="15"/>
        <item x="27"/>
        <item x="28"/>
        <item x="32"/>
        <item x="29"/>
        <item x="30"/>
        <item x="31"/>
        <item x="44"/>
        <item x="19"/>
        <item x="20"/>
        <item x="40"/>
        <item x="23"/>
        <item x="22"/>
        <item x="21"/>
        <item x="6"/>
        <item x="25"/>
        <item x="13"/>
        <item x="4"/>
        <item x="7"/>
        <item x="11"/>
        <item x="12"/>
        <item x="9"/>
        <item x="10"/>
        <item x="3"/>
        <item x="35"/>
        <item x="24"/>
        <item x="5"/>
        <item x="14"/>
        <item x="16"/>
        <item x="1"/>
      </items>
    </pivotField>
    <pivotField axis="axisRow" compact="0" outline="0" showAll="0" defaultSubtotal="0">
      <items count="484">
        <item m="1" x="411"/>
        <item m="1" x="238"/>
        <item m="1" x="349"/>
        <item m="1" x="242"/>
        <item m="1" x="221"/>
        <item m="1" x="280"/>
        <item m="1" x="317"/>
        <item m="1" x="366"/>
        <item m="1" x="175"/>
        <item m="1" x="228"/>
        <item m="1" x="253"/>
        <item m="1" x="222"/>
        <item m="1" x="241"/>
        <item m="1" x="181"/>
        <item m="1" x="48"/>
        <item m="1" x="379"/>
        <item m="1" x="92"/>
        <item m="1" x="113"/>
        <item m="1" x="343"/>
        <item m="1" x="112"/>
        <item m="1" x="121"/>
        <item m="1" x="420"/>
        <item m="1" x="212"/>
        <item m="1" x="70"/>
        <item m="1" x="225"/>
        <item x="27"/>
        <item m="1" x="297"/>
        <item m="1" x="88"/>
        <item m="1" x="385"/>
        <item m="1" x="142"/>
        <item m="1" x="473"/>
        <item x="23"/>
        <item m="1" x="374"/>
        <item m="1" x="479"/>
        <item m="1" x="63"/>
        <item m="1" x="244"/>
        <item x="28"/>
        <item m="1" x="416"/>
        <item m="1" x="128"/>
        <item m="1" x="54"/>
        <item m="1" x="431"/>
        <item m="1" x="293"/>
        <item m="1" x="364"/>
        <item m="1" x="96"/>
        <item m="1" x="336"/>
        <item m="1" x="384"/>
        <item m="1" x="125"/>
        <item m="1" x="352"/>
        <item m="1" x="109"/>
        <item m="1" x="199"/>
        <item m="1" x="326"/>
        <item m="1" x="190"/>
        <item m="1" x="363"/>
        <item m="1" x="219"/>
        <item m="1" x="428"/>
        <item m="1" x="288"/>
        <item x="33"/>
        <item m="1" x="472"/>
        <item m="1" x="52"/>
        <item m="1" x="454"/>
        <item m="1" x="324"/>
        <item m="1" x="405"/>
        <item m="1" x="184"/>
        <item m="1" x="436"/>
        <item m="1" x="409"/>
        <item m="1" x="320"/>
        <item m="1" x="398"/>
        <item m="1" x="340"/>
        <item m="1" x="237"/>
        <item m="1" x="305"/>
        <item m="1" x="442"/>
        <item m="1" x="71"/>
        <item m="1" x="183"/>
        <item x="24"/>
        <item m="1" x="346"/>
        <item x="10"/>
        <item m="1" x="319"/>
        <item m="1" x="399"/>
        <item m="1" x="299"/>
        <item m="1" x="394"/>
        <item m="1" x="79"/>
        <item m="1" x="155"/>
        <item x="11"/>
        <item x="13"/>
        <item m="1" x="365"/>
        <item m="1" x="314"/>
        <item m="1" x="389"/>
        <item m="1" x="300"/>
        <item m="1" x="164"/>
        <item m="1" x="461"/>
        <item x="44"/>
        <item m="1" x="318"/>
        <item m="1" x="56"/>
        <item m="1" x="433"/>
        <item x="47"/>
        <item x="34"/>
        <item m="1" x="233"/>
        <item m="1" x="174"/>
        <item m="1" x="390"/>
        <item m="1" x="110"/>
        <item m="1" x="388"/>
        <item m="1" x="407"/>
        <item m="1" x="265"/>
        <item m="1" x="243"/>
        <item m="1" x="438"/>
        <item m="1" x="149"/>
        <item m="1" x="179"/>
        <item m="1" x="413"/>
        <item m="1" x="196"/>
        <item m="1" x="377"/>
        <item m="1" x="223"/>
        <item m="1" x="145"/>
        <item m="1" x="234"/>
        <item m="1" x="375"/>
        <item m="1" x="108"/>
        <item m="1" x="188"/>
        <item m="1" x="119"/>
        <item m="1" x="480"/>
        <item m="1" x="59"/>
        <item m="1" x="421"/>
        <item m="1" x="279"/>
        <item m="1" x="339"/>
        <item m="1" x="132"/>
        <item m="1" x="55"/>
        <item m="1" x="163"/>
        <item m="1" x="381"/>
        <item x="12"/>
        <item m="1" x="457"/>
        <item m="1" x="258"/>
        <item m="1" x="136"/>
        <item m="1" x="463"/>
        <item m="1" x="443"/>
        <item m="1" x="126"/>
        <item m="1" x="153"/>
        <item m="1" x="224"/>
        <item m="1" x="325"/>
        <item m="1" x="432"/>
        <item x="40"/>
        <item m="1" x="275"/>
        <item m="1" x="85"/>
        <item m="1" x="348"/>
        <item m="1" x="356"/>
        <item m="1" x="483"/>
        <item m="1" x="451"/>
        <item m="1" x="156"/>
        <item m="1" x="261"/>
        <item x="38"/>
        <item m="1" x="146"/>
        <item x="31"/>
        <item m="1" x="267"/>
        <item m="1" x="344"/>
        <item m="1" x="148"/>
        <item m="1" x="200"/>
        <item m="1" x="331"/>
        <item m="1" x="178"/>
        <item m="1" x="355"/>
        <item m="1" x="464"/>
        <item m="1" x="210"/>
        <item m="1" x="278"/>
        <item m="1" x="470"/>
        <item m="1" x="430"/>
        <item m="1" x="337"/>
        <item m="1" x="467"/>
        <item m="1" x="169"/>
        <item m="1" x="229"/>
        <item m="1" x="370"/>
        <item m="1" x="400"/>
        <item m="1" x="140"/>
        <item m="1" x="185"/>
        <item m="1" x="342"/>
        <item m="1" x="111"/>
        <item m="1" x="143"/>
        <item m="1" x="236"/>
        <item m="1" x="73"/>
        <item m="1" x="72"/>
        <item m="1" x="266"/>
        <item m="1" x="341"/>
        <item m="1" x="460"/>
        <item m="1" x="382"/>
        <item m="1" x="449"/>
        <item m="1" x="263"/>
        <item m="1" x="328"/>
        <item m="1" x="289"/>
        <item m="1" x="302"/>
        <item m="1" x="247"/>
        <item m="1" x="424"/>
        <item m="1" x="262"/>
        <item m="1" x="434"/>
        <item m="1" x="62"/>
        <item m="1" x="49"/>
        <item m="1" x="397"/>
        <item x="35"/>
        <item m="1" x="195"/>
        <item m="1" x="295"/>
        <item m="1" x="459"/>
        <item m="1" x="84"/>
        <item m="1" x="231"/>
        <item m="1" x="173"/>
        <item m="1" x="81"/>
        <item m="1" x="104"/>
        <item m="1" x="440"/>
        <item m="1" x="439"/>
        <item m="1" x="182"/>
        <item m="1" x="129"/>
        <item x="39"/>
        <item m="1" x="360"/>
        <item m="1" x="387"/>
        <item m="1" x="287"/>
        <item m="1" x="312"/>
        <item m="1" x="58"/>
        <item m="1" x="171"/>
        <item m="1" x="154"/>
        <item m="1" x="114"/>
        <item m="1" x="124"/>
        <item m="1" x="307"/>
        <item m="1" x="203"/>
        <item m="1" x="151"/>
        <item x="30"/>
        <item m="1" x="167"/>
        <item m="1" x="172"/>
        <item m="1" x="107"/>
        <item m="1" x="401"/>
        <item m="1" x="161"/>
        <item m="1" x="139"/>
        <item m="1" x="77"/>
        <item m="1" x="274"/>
        <item m="1" x="316"/>
        <item m="1" x="309"/>
        <item m="1" x="256"/>
        <item m="1" x="211"/>
        <item x="36"/>
        <item m="1" x="427"/>
        <item m="1" x="51"/>
        <item m="1" x="120"/>
        <item m="1" x="395"/>
        <item m="1" x="232"/>
        <item m="1" x="350"/>
        <item m="1" x="218"/>
        <item m="1" x="391"/>
        <item m="1" x="466"/>
        <item m="1" x="94"/>
        <item m="1" x="134"/>
        <item m="1" x="332"/>
        <item m="1" x="66"/>
        <item m="1" x="410"/>
        <item m="1" x="301"/>
        <item m="1" x="50"/>
        <item m="1" x="192"/>
        <item m="1" x="273"/>
        <item x="32"/>
        <item m="1" x="194"/>
        <item m="1" x="204"/>
        <item m="1" x="220"/>
        <item m="1" x="138"/>
        <item m="1" x="101"/>
        <item m="1" x="303"/>
        <item m="1" x="217"/>
        <item m="1" x="334"/>
        <item m="1" x="322"/>
        <item m="1" x="358"/>
        <item m="1" x="80"/>
        <item m="1" x="417"/>
        <item m="1" x="214"/>
        <item m="1" x="133"/>
        <item m="1" x="371"/>
        <item m="1" x="286"/>
        <item m="1" x="245"/>
        <item m="1" x="215"/>
        <item m="1" x="419"/>
        <item m="1" x="127"/>
        <item m="1" x="482"/>
        <item m="1" x="87"/>
        <item m="1" x="452"/>
        <item m="1" x="226"/>
        <item m="1" x="435"/>
        <item m="1" x="393"/>
        <item m="1" x="159"/>
        <item m="1" x="450"/>
        <item m="1" x="291"/>
        <item m="1" x="270"/>
        <item m="1" x="208"/>
        <item m="1" x="468"/>
        <item m="1" x="201"/>
        <item m="1" x="165"/>
        <item m="1" x="372"/>
        <item m="1" x="294"/>
        <item m="1" x="147"/>
        <item m="1" x="168"/>
        <item m="1" x="345"/>
        <item x="46"/>
        <item m="1" x="191"/>
        <item m="1" x="254"/>
        <item x="25"/>
        <item m="1" x="475"/>
        <item m="1" x="368"/>
        <item m="1" x="76"/>
        <item m="1" x="351"/>
        <item m="1" x="207"/>
        <item m="1" x="369"/>
        <item x="6"/>
        <item m="1" x="354"/>
        <item m="1" x="152"/>
        <item m="1" x="313"/>
        <item m="1" x="376"/>
        <item m="1" x="180"/>
        <item m="1" x="97"/>
        <item m="1" x="150"/>
        <item m="1" x="402"/>
        <item m="1" x="213"/>
        <item m="1" x="462"/>
        <item m="1" x="67"/>
        <item m="1" x="383"/>
        <item m="1" x="446"/>
        <item m="1" x="250"/>
        <item m="1" x="437"/>
        <item m="1" x="357"/>
        <item m="1" x="252"/>
        <item m="1" x="422"/>
        <item m="1" x="240"/>
        <item m="1" x="380"/>
        <item m="1" x="103"/>
        <item m="1" x="373"/>
        <item m="1" x="248"/>
        <item m="1" x="285"/>
        <item m="1" x="455"/>
        <item m="1" x="137"/>
        <item m="1" x="83"/>
        <item m="1" x="135"/>
        <item m="1" x="205"/>
        <item m="1" x="292"/>
        <item m="1" x="408"/>
        <item m="1" x="177"/>
        <item m="1" x="327"/>
        <item m="1" x="122"/>
        <item m="1" x="249"/>
        <item m="1" x="453"/>
        <item x="45"/>
        <item m="1" x="269"/>
        <item m="1" x="187"/>
        <item x="15"/>
        <item m="1" x="100"/>
        <item m="1" x="259"/>
        <item m="1" x="445"/>
        <item m="1" x="465"/>
        <item m="1" x="335"/>
        <item m="1" x="144"/>
        <item m="1" x="323"/>
        <item m="1" x="477"/>
        <item m="1" x="362"/>
        <item m="1" x="469"/>
        <item m="1" x="98"/>
        <item m="1" x="404"/>
        <item m="1" x="406"/>
        <item m="1" x="396"/>
        <item x="29"/>
        <item m="1" x="425"/>
        <item x="26"/>
        <item m="1" x="118"/>
        <item m="1" x="193"/>
        <item m="1" x="392"/>
        <item m="1" x="197"/>
        <item x="19"/>
        <item m="1" x="414"/>
        <item x="18"/>
        <item m="1" x="478"/>
        <item m="1" x="64"/>
        <item m="1" x="296"/>
        <item m="1" x="95"/>
        <item m="1" x="347"/>
        <item m="1" x="276"/>
        <item m="1" x="141"/>
        <item m="1" x="65"/>
        <item m="1" x="246"/>
        <item m="1" x="306"/>
        <item m="1" x="68"/>
        <item m="1" x="272"/>
        <item m="1" x="115"/>
        <item m="1" x="304"/>
        <item m="1" x="99"/>
        <item m="1" x="458"/>
        <item m="1" x="315"/>
        <item m="1" x="90"/>
        <item m="1" x="255"/>
        <item m="1" x="429"/>
        <item x="42"/>
        <item m="1" x="78"/>
        <item m="1" x="157"/>
        <item m="1" x="298"/>
        <item m="1" x="418"/>
        <item m="1" x="102"/>
        <item m="1" x="166"/>
        <item m="1" x="239"/>
        <item m="1" x="444"/>
        <item m="1" x="160"/>
        <item m="1" x="290"/>
        <item x="43"/>
        <item m="1" x="378"/>
        <item m="1" x="89"/>
        <item m="1" x="117"/>
        <item m="1" x="448"/>
        <item m="1" x="333"/>
        <item m="1" x="367"/>
        <item m="1" x="476"/>
        <item m="1" x="116"/>
        <item x="41"/>
        <item m="1" x="441"/>
        <item m="1" x="206"/>
        <item m="1" x="474"/>
        <item m="1" x="53"/>
        <item x="14"/>
        <item m="1" x="412"/>
        <item m="1" x="310"/>
        <item m="1" x="189"/>
        <item m="1" x="93"/>
        <item m="1" x="86"/>
        <item m="1" x="271"/>
        <item m="1" x="284"/>
        <item x="1"/>
        <item m="1" x="230"/>
        <item x="16"/>
        <item m="1" x="329"/>
        <item m="1" x="456"/>
        <item x="2"/>
        <item m="1" x="321"/>
        <item m="1" x="74"/>
        <item m="1" x="423"/>
        <item m="1" x="216"/>
        <item m="1" x="209"/>
        <item x="4"/>
        <item m="1" x="60"/>
        <item m="1" x="227"/>
        <item m="1" x="471"/>
        <item m="1" x="426"/>
        <item m="1" x="158"/>
        <item x="0"/>
        <item m="1" x="69"/>
        <item m="1" x="106"/>
        <item m="1" x="283"/>
        <item m="1" x="281"/>
        <item m="1" x="57"/>
        <item m="1" x="353"/>
        <item m="1" x="251"/>
        <item x="22"/>
        <item m="1" x="415"/>
        <item x="3"/>
        <item x="5"/>
        <item m="1" x="277"/>
        <item x="20"/>
        <item m="1" x="282"/>
        <item m="1" x="264"/>
        <item m="1" x="123"/>
        <item x="21"/>
        <item m="1" x="176"/>
        <item x="7"/>
        <item m="1" x="338"/>
        <item x="8"/>
        <item m="1" x="330"/>
        <item x="9"/>
        <item m="1" x="361"/>
        <item m="1" x="105"/>
        <item m="1" x="130"/>
        <item m="1" x="311"/>
        <item m="1" x="202"/>
        <item m="1" x="268"/>
        <item m="1" x="235"/>
        <item m="1" x="386"/>
        <item x="37"/>
        <item m="1" x="186"/>
        <item m="1" x="131"/>
        <item x="17"/>
        <item m="1" x="403"/>
        <item m="1" x="308"/>
        <item m="1" x="359"/>
        <item m="1" x="198"/>
        <item m="1" x="447"/>
        <item m="1" x="82"/>
        <item m="1" x="170"/>
        <item m="1" x="61"/>
        <item m="1" x="481"/>
        <item m="1" x="257"/>
        <item m="1" x="162"/>
        <item m="1" x="260"/>
        <item m="1" x="75"/>
        <item m="1" x="91"/>
      </items>
    </pivotField>
    <pivotField axis="axisRow" compact="0" outline="0" showAll="0" defaultSubtotal="0">
      <items count="458">
        <item m="1" x="374"/>
        <item m="1" x="223"/>
        <item m="1" x="327"/>
        <item m="1" x="227"/>
        <item m="1" x="207"/>
        <item m="1" x="264"/>
        <item m="1" x="296"/>
        <item m="1" x="344"/>
        <item m="1" x="164"/>
        <item m="1" x="214"/>
        <item m="1" x="239"/>
        <item m="1" x="208"/>
        <item m="1" x="226"/>
        <item m="1" x="170"/>
        <item m="1" x="357"/>
        <item m="1" x="87"/>
        <item m="1" x="105"/>
        <item m="1" x="321"/>
        <item m="1" x="104"/>
        <item m="1" x="113"/>
        <item m="1" x="396"/>
        <item m="1" x="199"/>
        <item m="1" x="66"/>
        <item m="1" x="211"/>
        <item x="26"/>
        <item m="1" x="279"/>
        <item m="1" x="83"/>
        <item m="1" x="363"/>
        <item m="1" x="133"/>
        <item m="1" x="447"/>
        <item x="22"/>
        <item m="1" x="352"/>
        <item m="1" x="453"/>
        <item m="1" x="59"/>
        <item m="1" x="229"/>
        <item x="27"/>
        <item m="1" x="392"/>
        <item m="1" x="120"/>
        <item m="1" x="52"/>
        <item m="1" x="407"/>
        <item m="1" x="275"/>
        <item m="1" x="342"/>
        <item m="1" x="91"/>
        <item m="1" x="314"/>
        <item m="1" x="362"/>
        <item m="1" x="117"/>
        <item m="1" x="330"/>
        <item m="1" x="101"/>
        <item m="1" x="187"/>
        <item m="1" x="305"/>
        <item m="1" x="179"/>
        <item m="1" x="341"/>
        <item m="1" x="205"/>
        <item m="1" x="404"/>
        <item m="1" x="271"/>
        <item x="32"/>
        <item m="1" x="446"/>
        <item m="1" x="50"/>
        <item m="1" x="429"/>
        <item m="1" x="303"/>
        <item m="1" x="382"/>
        <item m="1" x="173"/>
        <item m="1" x="412"/>
        <item m="1" x="386"/>
        <item m="1" x="299"/>
        <item m="1" x="376"/>
        <item m="1" x="318"/>
        <item m="1" x="222"/>
        <item m="1" x="287"/>
        <item m="1" x="418"/>
        <item m="1" x="67"/>
        <item m="1" x="172"/>
        <item x="23"/>
        <item m="1" x="324"/>
        <item x="9"/>
        <item m="1" x="298"/>
        <item m="1" x="377"/>
        <item m="1" x="281"/>
        <item m="1" x="371"/>
        <item m="1" x="74"/>
        <item m="1" x="145"/>
        <item x="10"/>
        <item x="12"/>
        <item m="1" x="343"/>
        <item m="1" x="293"/>
        <item m="1" x="366"/>
        <item m="1" x="282"/>
        <item m="1" x="154"/>
        <item m="1" x="435"/>
        <item x="43"/>
        <item m="1" x="297"/>
        <item m="1" x="54"/>
        <item m="1" x="409"/>
        <item x="46"/>
        <item x="33"/>
        <item m="1" x="219"/>
        <item m="1" x="163"/>
        <item m="1" x="367"/>
        <item m="1" x="102"/>
        <item m="1" x="365"/>
        <item m="1" x="384"/>
        <item m="1" x="250"/>
        <item m="1" x="228"/>
        <item m="1" x="414"/>
        <item m="1" x="140"/>
        <item m="1" x="168"/>
        <item m="1" x="389"/>
        <item m="1" x="184"/>
        <item m="1" x="355"/>
        <item m="1" x="209"/>
        <item m="1" x="136"/>
        <item m="1" x="220"/>
        <item m="1" x="353"/>
        <item m="1" x="177"/>
        <item m="1" x="111"/>
        <item m="1" x="454"/>
        <item m="1" x="397"/>
        <item m="1" x="263"/>
        <item m="1" x="317"/>
        <item m="1" x="123"/>
        <item m="1" x="53"/>
        <item m="1" x="153"/>
        <item m="1" x="359"/>
        <item x="11"/>
        <item m="1" x="432"/>
        <item m="1" x="244"/>
        <item m="1" x="127"/>
        <item m="1" x="437"/>
        <item m="1" x="419"/>
        <item m="1" x="118"/>
        <item m="1" x="143"/>
        <item m="1" x="210"/>
        <item m="1" x="304"/>
        <item m="1" x="408"/>
        <item x="39"/>
        <item m="1" x="259"/>
        <item m="1" x="80"/>
        <item m="1" x="326"/>
        <item m="1" x="334"/>
        <item m="1" x="457"/>
        <item m="1" x="426"/>
        <item m="1" x="146"/>
        <item m="1" x="247"/>
        <item x="37"/>
        <item m="1" x="137"/>
        <item x="30"/>
        <item m="1" x="252"/>
        <item m="1" x="322"/>
        <item m="1" x="139"/>
        <item m="1" x="188"/>
        <item m="1" x="309"/>
        <item m="1" x="167"/>
        <item m="1" x="333"/>
        <item m="1" x="438"/>
        <item m="1" x="197"/>
        <item m="1" x="262"/>
        <item m="1" x="444"/>
        <item m="1" x="406"/>
        <item m="1" x="315"/>
        <item m="1" x="441"/>
        <item m="1" x="159"/>
        <item m="1" x="215"/>
        <item m="1" x="348"/>
        <item m="1" x="378"/>
        <item m="1" x="131"/>
        <item m="1" x="174"/>
        <item m="1" x="320"/>
        <item m="1" x="103"/>
        <item m="1" x="134"/>
        <item m="1" x="221"/>
        <item m="1" x="69"/>
        <item m="1" x="68"/>
        <item m="1" x="251"/>
        <item m="1" x="319"/>
        <item m="1" x="434"/>
        <item m="1" x="360"/>
        <item m="1" x="424"/>
        <item m="1" x="249"/>
        <item m="1" x="307"/>
        <item m="1" x="272"/>
        <item m="1" x="284"/>
        <item m="1" x="232"/>
        <item m="1" x="400"/>
        <item m="1" x="248"/>
        <item m="1" x="410"/>
        <item m="1" x="58"/>
        <item m="1" x="47"/>
        <item m="1" x="375"/>
        <item x="34"/>
        <item m="1" x="183"/>
        <item m="1" x="277"/>
        <item m="1" x="433"/>
        <item m="1" x="79"/>
        <item m="1" x="217"/>
        <item m="1" x="162"/>
        <item m="1" x="76"/>
        <item m="1" x="98"/>
        <item m="1" x="416"/>
        <item m="1" x="415"/>
        <item m="1" x="171"/>
        <item m="1" x="121"/>
        <item x="38"/>
        <item m="1" x="338"/>
        <item m="1" x="364"/>
        <item m="1" x="270"/>
        <item m="1" x="292"/>
        <item m="1" x="56"/>
        <item m="1" x="160"/>
        <item m="1" x="144"/>
        <item m="1" x="106"/>
        <item m="1" x="116"/>
        <item m="1" x="288"/>
        <item m="1" x="190"/>
        <item x="29"/>
        <item m="1" x="157"/>
        <item m="1" x="161"/>
        <item m="1" x="100"/>
        <item m="1" x="379"/>
        <item m="1" x="151"/>
        <item m="1" x="130"/>
        <item m="1" x="72"/>
        <item m="1" x="258"/>
        <item m="1" x="295"/>
        <item m="1" x="290"/>
        <item m="1" x="242"/>
        <item m="1" x="198"/>
        <item x="35"/>
        <item m="1" x="403"/>
        <item m="1" x="49"/>
        <item m="1" x="112"/>
        <item m="1" x="372"/>
        <item m="1" x="218"/>
        <item m="1" x="328"/>
        <item m="1" x="204"/>
        <item m="1" x="368"/>
        <item m="1" x="440"/>
        <item m="1" x="89"/>
        <item m="1" x="125"/>
        <item m="1" x="310"/>
        <item m="1" x="62"/>
        <item m="1" x="387"/>
        <item m="1" x="283"/>
        <item m="1" x="48"/>
        <item m="1" x="180"/>
        <item m="1" x="257"/>
        <item x="31"/>
        <item m="1" x="182"/>
        <item m="1" x="191"/>
        <item m="1" x="206"/>
        <item m="1" x="129"/>
        <item m="1" x="96"/>
        <item m="1" x="285"/>
        <item m="1" x="203"/>
        <item m="1" x="312"/>
        <item m="1" x="301"/>
        <item m="1" x="336"/>
        <item m="1" x="75"/>
        <item m="1" x="393"/>
        <item m="1" x="201"/>
        <item m="1" x="124"/>
        <item m="1" x="349"/>
        <item m="1" x="269"/>
        <item m="1" x="230"/>
        <item m="1" x="202"/>
        <item m="1" x="395"/>
        <item m="1" x="119"/>
        <item m="1" x="456"/>
        <item m="1" x="82"/>
        <item m="1" x="427"/>
        <item m="1" x="212"/>
        <item m="1" x="411"/>
        <item m="1" x="370"/>
        <item m="1" x="149"/>
        <item m="1" x="425"/>
        <item m="1" x="274"/>
        <item m="1" x="255"/>
        <item m="1" x="195"/>
        <item m="1" x="442"/>
        <item m="1" x="189"/>
        <item m="1" x="155"/>
        <item m="1" x="350"/>
        <item m="1" x="276"/>
        <item m="1" x="138"/>
        <item m="1" x="158"/>
        <item m="1" x="323"/>
        <item x="45"/>
        <item m="1" x="240"/>
        <item x="24"/>
        <item m="1" x="449"/>
        <item m="1" x="346"/>
        <item m="1" x="71"/>
        <item m="1" x="329"/>
        <item m="1" x="194"/>
        <item m="1" x="347"/>
        <item x="5"/>
        <item m="1" x="332"/>
        <item m="1" x="142"/>
        <item m="1" x="354"/>
        <item m="1" x="169"/>
        <item m="1" x="92"/>
        <item m="1" x="141"/>
        <item m="1" x="200"/>
        <item m="1" x="436"/>
        <item m="1" x="63"/>
        <item m="1" x="361"/>
        <item m="1" x="422"/>
        <item m="1" x="236"/>
        <item m="1" x="413"/>
        <item m="1" x="335"/>
        <item m="1" x="238"/>
        <item m="1" x="398"/>
        <item m="1" x="225"/>
        <item m="1" x="358"/>
        <item m="1" x="97"/>
        <item m="1" x="351"/>
        <item m="1" x="234"/>
        <item m="1" x="268"/>
        <item m="1" x="430"/>
        <item m="1" x="128"/>
        <item m="1" x="78"/>
        <item m="1" x="126"/>
        <item m="1" x="192"/>
        <item m="1" x="385"/>
        <item m="1" x="166"/>
        <item m="1" x="306"/>
        <item m="1" x="114"/>
        <item m="1" x="235"/>
        <item m="1" x="428"/>
        <item x="44"/>
        <item m="1" x="254"/>
        <item m="1" x="176"/>
        <item x="14"/>
        <item m="1" x="95"/>
        <item m="1" x="245"/>
        <item m="1" x="421"/>
        <item m="1" x="439"/>
        <item m="1" x="313"/>
        <item m="1" x="135"/>
        <item m="1" x="302"/>
        <item m="1" x="451"/>
        <item m="1" x="340"/>
        <item m="1" x="443"/>
        <item m="1" x="93"/>
        <item m="1" x="381"/>
        <item m="1" x="383"/>
        <item m="1" x="373"/>
        <item x="28"/>
        <item m="1" x="401"/>
        <item x="25"/>
        <item m="1" x="110"/>
        <item m="1" x="181"/>
        <item m="1" x="369"/>
        <item m="1" x="185"/>
        <item x="18"/>
        <item m="1" x="390"/>
        <item x="17"/>
        <item m="1" x="452"/>
        <item m="1" x="60"/>
        <item m="1" x="278"/>
        <item m="1" x="90"/>
        <item m="1" x="325"/>
        <item m="1" x="260"/>
        <item m="1" x="132"/>
        <item m="1" x="61"/>
        <item m="1" x="231"/>
        <item m="1" x="64"/>
        <item m="1" x="256"/>
        <item m="1" x="107"/>
        <item m="1" x="286"/>
        <item m="1" x="94"/>
        <item m="1" x="294"/>
        <item m="1" x="85"/>
        <item m="1" x="241"/>
        <item m="1" x="405"/>
        <item x="41"/>
        <item m="1" x="73"/>
        <item m="1" x="147"/>
        <item m="1" x="280"/>
        <item m="1" x="394"/>
        <item m="1" x="156"/>
        <item m="1" x="224"/>
        <item m="1" x="420"/>
        <item m="1" x="150"/>
        <item m="1" x="273"/>
        <item x="42"/>
        <item m="1" x="356"/>
        <item m="1" x="84"/>
        <item m="1" x="109"/>
        <item m="1" x="423"/>
        <item m="1" x="311"/>
        <item m="1" x="345"/>
        <item m="1" x="450"/>
        <item m="1" x="108"/>
        <item x="40"/>
        <item m="1" x="417"/>
        <item m="1" x="193"/>
        <item m="1" x="448"/>
        <item m="1" x="51"/>
        <item x="13"/>
        <item m="1" x="388"/>
        <item m="1" x="178"/>
        <item m="1" x="88"/>
        <item m="1" x="81"/>
        <item m="1" x="267"/>
        <item m="1" x="216"/>
        <item x="0"/>
        <item x="15"/>
        <item m="1" x="431"/>
        <item m="1" x="300"/>
        <item m="1" x="399"/>
        <item m="1" x="196"/>
        <item x="3"/>
        <item m="1" x="213"/>
        <item m="1" x="445"/>
        <item m="1" x="402"/>
        <item m="1" x="148"/>
        <item m="1" x="65"/>
        <item m="1" x="99"/>
        <item m="1" x="266"/>
        <item m="1" x="265"/>
        <item m="1" x="55"/>
        <item x="2"/>
        <item m="1" x="331"/>
        <item m="1" x="237"/>
        <item x="21"/>
        <item m="1" x="391"/>
        <item x="4"/>
        <item m="1" x="261"/>
        <item m="1" x="233"/>
        <item x="19"/>
        <item m="1" x="115"/>
        <item x="20"/>
        <item m="1" x="165"/>
        <item x="6"/>
        <item m="1" x="316"/>
        <item x="7"/>
        <item m="1" x="308"/>
        <item x="8"/>
        <item m="1" x="339"/>
        <item m="1" x="122"/>
        <item m="1" x="291"/>
        <item m="1" x="253"/>
        <item x="36"/>
        <item m="1" x="175"/>
        <item x="16"/>
        <item m="1" x="380"/>
        <item m="1" x="289"/>
        <item m="1" x="337"/>
        <item m="1" x="186"/>
        <item m="1" x="77"/>
        <item m="1" x="57"/>
        <item m="1" x="455"/>
        <item m="1" x="243"/>
        <item m="1" x="152"/>
        <item m="1" x="246"/>
        <item m="1" x="70"/>
        <item m="1" x="86"/>
        <item x="1"/>
      </items>
    </pivotField>
    <pivotField compact="0" outline="0" showAll="0" defaultSubtotal="0"/>
    <pivotField axis="axisRow" compact="0" outline="0" showAll="0" defaultSubtotal="0">
      <items count="11">
        <item m="1" x="10"/>
        <item x="7"/>
        <item x="1"/>
        <item x="9"/>
        <item x="4"/>
        <item x="5"/>
        <item x="6"/>
        <item x="2"/>
        <item x="8"/>
        <item x="3"/>
        <item x="0"/>
      </items>
    </pivotField>
    <pivotField axis="axisRow" compact="0" outline="0" showAll="0" defaultSubtotal="0">
      <items count="3">
        <item m="1" x="2"/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m="1" x="1"/>
        <item m="1" x="4"/>
        <item m="1" x="6"/>
        <item m="1" x="2"/>
        <item m="1" x="3"/>
        <item m="1" x="5"/>
        <item x="0"/>
      </items>
    </pivotField>
    <pivotField compact="0" outline="0" showAll="0" defaultSubtotal="0"/>
  </pivotFields>
  <rowFields count="7">
    <field x="6"/>
    <field x="1"/>
    <field x="2"/>
    <field x="3"/>
    <field x="4"/>
    <field x="7"/>
    <field x="11"/>
  </rowFields>
  <rowItems count="61">
    <i>
      <x v="1"/>
      <x v="3"/>
      <x v="22"/>
      <x v="419"/>
      <x v="406"/>
      <x v="2"/>
      <x v="6"/>
    </i>
    <i r="1">
      <x v="7"/>
      <x v="36"/>
      <x v="453"/>
      <x v="433"/>
      <x v="2"/>
      <x v="6"/>
    </i>
    <i r="1">
      <x v="8"/>
      <x v="19"/>
      <x v="137"/>
      <x v="134"/>
      <x v="2"/>
      <x v="6"/>
    </i>
    <i r="1">
      <x v="11"/>
      <x v="47"/>
      <x v="292"/>
      <x v="287"/>
      <x v="2"/>
      <x v="6"/>
    </i>
    <i r="1">
      <x v="12"/>
      <x v="51"/>
      <x v="422"/>
      <x v="457"/>
      <x v="2"/>
      <x v="6"/>
    </i>
    <i r="1">
      <x v="13"/>
      <x v="20"/>
      <x v="148"/>
      <x v="145"/>
      <x v="2"/>
      <x v="6"/>
    </i>
    <i>
      <x v="2"/>
      <x v="1"/>
      <x v="51"/>
      <x v="417"/>
      <x v="457"/>
      <x v="2"/>
      <x v="6"/>
    </i>
    <i r="1">
      <x v="2"/>
      <x v="51"/>
      <x v="422"/>
      <x v="457"/>
      <x v="2"/>
      <x v="6"/>
    </i>
    <i r="1">
      <x v="3"/>
      <x v="16"/>
      <x v="95"/>
      <x v="94"/>
      <x v="2"/>
      <x v="6"/>
    </i>
    <i r="1">
      <x v="6"/>
      <x v="3"/>
      <x v="361"/>
      <x v="353"/>
      <x v="2"/>
      <x v="6"/>
    </i>
    <i r="1">
      <x v="7"/>
      <x v="23"/>
      <x v="36"/>
      <x v="35"/>
      <x v="2"/>
      <x v="6"/>
    </i>
    <i r="1">
      <x v="10"/>
      <x v="43"/>
      <x v="75"/>
      <x v="74"/>
      <x v="2"/>
      <x v="6"/>
    </i>
    <i r="1">
      <x v="11"/>
      <x v="7"/>
      <x v="395"/>
      <x v="384"/>
      <x v="2"/>
      <x v="6"/>
    </i>
    <i>
      <x v="3"/>
      <x v="1"/>
      <x v="4"/>
      <x v="25"/>
      <x v="24"/>
      <x v="2"/>
      <x v="6"/>
    </i>
    <i r="1">
      <x v="2"/>
      <x v="46"/>
      <x v="56"/>
      <x v="55"/>
      <x v="2"/>
      <x v="6"/>
    </i>
    <i r="1">
      <x v="5"/>
      <x v="9"/>
      <x v="363"/>
      <x v="355"/>
      <x v="2"/>
      <x v="6"/>
    </i>
    <i r="1">
      <x v="9"/>
      <x v="2"/>
      <x v="457"/>
      <x v="437"/>
      <x v="2"/>
      <x v="6"/>
    </i>
    <i r="1">
      <x v="10"/>
      <x v="29"/>
      <x v="384"/>
      <x v="374"/>
      <x v="2"/>
      <x v="6"/>
    </i>
    <i r="1">
      <x v="14"/>
      <x v="51"/>
      <x v="422"/>
      <x v="457"/>
      <x v="2"/>
      <x v="6"/>
    </i>
    <i>
      <x v="4"/>
      <x v="5"/>
      <x v="45"/>
      <x v="428"/>
      <x v="411"/>
      <x v="2"/>
      <x v="6"/>
    </i>
    <i r="1">
      <x v="6"/>
      <x v="5"/>
      <x v="466"/>
      <x v="442"/>
      <x v="2"/>
      <x v="6"/>
    </i>
    <i r="1">
      <x v="8"/>
      <x v="35"/>
      <x v="442"/>
      <x v="424"/>
      <x v="2"/>
      <x v="6"/>
    </i>
    <i r="1">
      <x v="9"/>
      <x v="51"/>
      <x v="422"/>
      <x v="457"/>
      <x v="2"/>
      <x v="6"/>
    </i>
    <i r="1">
      <x v="10"/>
      <x v="27"/>
      <x v="217"/>
      <x v="213"/>
      <x v="2"/>
      <x v="6"/>
    </i>
    <i r="1">
      <x v="13"/>
      <x v="42"/>
      <x v="83"/>
      <x v="82"/>
      <x v="2"/>
      <x v="6"/>
    </i>
    <i r="1">
      <x v="14"/>
      <x v="21"/>
      <x v="289"/>
      <x v="285"/>
      <x v="2"/>
      <x v="6"/>
    </i>
    <i>
      <x v="5"/>
      <x v="1"/>
      <x v="32"/>
      <x v="146"/>
      <x v="143"/>
      <x v="2"/>
      <x v="6"/>
    </i>
    <i r="1">
      <x v="2"/>
      <x v="6"/>
      <x v="94"/>
      <x v="93"/>
      <x v="2"/>
      <x v="6"/>
    </i>
    <i r="1">
      <x v="6"/>
      <x v="39"/>
      <x v="445"/>
      <x v="426"/>
      <x v="2"/>
      <x v="6"/>
    </i>
    <i r="1">
      <x v="9"/>
      <x v="34"/>
      <x v="31"/>
      <x v="30"/>
      <x v="2"/>
      <x v="6"/>
    </i>
    <i r="1">
      <x v="10"/>
      <x v="51"/>
      <x v="422"/>
      <x v="457"/>
      <x v="2"/>
      <x v="6"/>
    </i>
    <i r="1">
      <x v="11"/>
      <x v="28"/>
      <x v="148"/>
      <x v="145"/>
      <x v="2"/>
      <x v="6"/>
    </i>
    <i r="1">
      <x v="14"/>
      <x v="38"/>
      <x v="409"/>
      <x v="398"/>
      <x v="2"/>
      <x v="6"/>
    </i>
    <i>
      <x v="6"/>
      <x v="1"/>
      <x v="48"/>
      <x v="299"/>
      <x v="294"/>
      <x v="2"/>
      <x v="6"/>
    </i>
    <i r="1">
      <x v="2"/>
      <x v="49"/>
      <x v="339"/>
      <x v="331"/>
      <x v="2"/>
      <x v="6"/>
    </i>
    <i r="1">
      <x v="7"/>
      <x v="18"/>
      <x v="204"/>
      <x v="201"/>
      <x v="2"/>
      <x v="6"/>
    </i>
    <i r="1">
      <x v="10"/>
      <x v="33"/>
      <x v="73"/>
      <x v="72"/>
      <x v="2"/>
      <x v="6"/>
    </i>
    <i r="1">
      <x v="11"/>
      <x v="51"/>
      <x v="422"/>
      <x v="457"/>
      <x v="2"/>
      <x v="6"/>
    </i>
    <i r="1">
      <x v="12"/>
      <x v="25"/>
      <x v="36"/>
      <x v="35"/>
      <x v="2"/>
      <x v="6"/>
    </i>
    <i>
      <x v="7"/>
      <x v="1"/>
      <x v="30"/>
      <x v="447"/>
      <x v="429"/>
      <x v="2"/>
      <x v="6"/>
    </i>
    <i r="1">
      <x v="3"/>
      <x v="51"/>
      <x v="422"/>
      <x v="457"/>
      <x v="2"/>
      <x v="6"/>
    </i>
    <i r="1">
      <x v="4"/>
      <x v="13"/>
      <x v="191"/>
      <x v="188"/>
      <x v="2"/>
      <x v="6"/>
    </i>
    <i r="1">
      <x v="7"/>
      <x v="51"/>
      <x v="422"/>
      <x v="457"/>
      <x v="2"/>
      <x v="6"/>
    </i>
    <i r="1">
      <x v="8"/>
      <x v="24"/>
      <x v="36"/>
      <x v="35"/>
      <x v="2"/>
      <x v="6"/>
    </i>
    <i r="1">
      <x v="11"/>
      <x v="44"/>
      <x v="82"/>
      <x v="81"/>
      <x v="2"/>
      <x v="6"/>
    </i>
    <i r="1">
      <x v="12"/>
      <x v="17"/>
      <x v="90"/>
      <x v="89"/>
      <x v="2"/>
      <x v="6"/>
    </i>
    <i>
      <x v="8"/>
      <x v="4"/>
      <x v="50"/>
      <x v="469"/>
      <x v="444"/>
      <x v="2"/>
      <x v="6"/>
    </i>
    <i r="1">
      <x v="8"/>
      <x v="40"/>
      <x v="455"/>
      <x v="435"/>
      <x v="2"/>
      <x v="6"/>
    </i>
    <i r="1">
      <x v="9"/>
      <x v="11"/>
      <x v="404"/>
      <x v="393"/>
      <x v="2"/>
      <x v="6"/>
    </i>
    <i r="1">
      <x v="12"/>
      <x v="37"/>
      <x v="356"/>
      <x v="348"/>
      <x v="2"/>
      <x v="6"/>
    </i>
    <i r="1">
      <x v="13"/>
      <x v="51"/>
      <x v="422"/>
      <x v="457"/>
      <x v="2"/>
      <x v="6"/>
    </i>
    <i r="1">
      <x v="14"/>
      <x v="15"/>
      <x v="249"/>
      <x v="245"/>
      <x v="2"/>
      <x v="6"/>
    </i>
    <i>
      <x v="9"/>
      <x v="4"/>
      <x v="10"/>
      <x v="444"/>
      <x v="421"/>
      <x v="2"/>
      <x v="6"/>
    </i>
    <i r="1">
      <x v="5"/>
      <x v="14"/>
      <x v="230"/>
      <x v="226"/>
      <x v="2"/>
      <x v="6"/>
    </i>
    <i r="1">
      <x v="7"/>
      <x v="31"/>
      <x v="451"/>
      <x v="431"/>
      <x v="2"/>
      <x v="6"/>
    </i>
    <i r="1">
      <x v="8"/>
      <x v="51"/>
      <x v="422"/>
      <x v="457"/>
      <x v="2"/>
      <x v="6"/>
    </i>
    <i r="1">
      <x v="9"/>
      <x v="26"/>
      <x v="354"/>
      <x v="346"/>
      <x v="2"/>
      <x v="6"/>
    </i>
    <i r="1">
      <x v="12"/>
      <x v="41"/>
      <x v="126"/>
      <x v="123"/>
      <x v="2"/>
      <x v="6"/>
    </i>
    <i r="1">
      <x v="13"/>
      <x v="12"/>
      <x v="336"/>
      <x v="328"/>
      <x v="2"/>
      <x v="6"/>
    </i>
    <i>
      <x v="10"/>
      <x v="15"/>
      <x v="8"/>
      <x v="434"/>
      <x v="405"/>
      <x v="1"/>
      <x v="6"/>
    </i>
    <i t="grand">
      <x/>
    </i>
  </rowItems>
  <colItems count="1">
    <i/>
  </colItems>
  <formats count="1">
    <format dxfId="0">
      <pivotArea type="all" dataOnly="0" outline="0" fieldPosition="0"/>
    </format>
  </formats>
  <pivotTableStyleInfo name="PivotStyleMedium7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8"/>
  <sheetViews>
    <sheetView tabSelected="1" zoomScale="70" zoomScaleNormal="70" workbookViewId="0">
      <selection activeCell="D13" sqref="D13"/>
    </sheetView>
  </sheetViews>
  <sheetFormatPr defaultRowHeight="15" x14ac:dyDescent="0.25"/>
  <cols>
    <col min="1" max="1" width="46.42578125" style="68" bestFit="1" customWidth="1"/>
    <col min="2" max="6" width="16.5703125" style="68" customWidth="1"/>
    <col min="7" max="7" width="14.85546875" style="68" customWidth="1"/>
    <col min="8" max="9" width="9.140625" style="68"/>
    <col min="10" max="10" width="17" style="68" customWidth="1"/>
    <col min="11" max="11" width="22.85546875" style="68" customWidth="1"/>
    <col min="12" max="12" width="22.85546875" style="68" bestFit="1" customWidth="1"/>
    <col min="13" max="16384" width="9.140625" style="68"/>
  </cols>
  <sheetData>
    <row r="1" spans="1:12" x14ac:dyDescent="0.25">
      <c r="J1" s="66" t="s">
        <v>2</v>
      </c>
      <c r="K1" t="s">
        <v>97</v>
      </c>
    </row>
    <row r="3" spans="1:12" x14ac:dyDescent="0.25">
      <c r="A3" s="67" t="s">
        <v>0</v>
      </c>
      <c r="B3" s="67" t="s">
        <v>2</v>
      </c>
      <c r="C3" s="67" t="s">
        <v>3</v>
      </c>
      <c r="D3" s="67" t="s">
        <v>4</v>
      </c>
      <c r="E3" s="67" t="s">
        <v>5</v>
      </c>
      <c r="F3" s="67" t="s">
        <v>61</v>
      </c>
      <c r="G3" s="67" t="s">
        <v>62</v>
      </c>
      <c r="J3" s="66" t="s">
        <v>0</v>
      </c>
      <c r="K3" t="s">
        <v>96</v>
      </c>
      <c r="L3"/>
    </row>
    <row r="4" spans="1:12" x14ac:dyDescent="0.25">
      <c r="A4" s="68" t="s">
        <v>91</v>
      </c>
      <c r="B4" s="68" t="s">
        <v>81</v>
      </c>
      <c r="C4" s="68" t="s">
        <v>28</v>
      </c>
      <c r="D4" s="68">
        <v>524160</v>
      </c>
      <c r="E4" s="68">
        <v>524160</v>
      </c>
      <c r="F4" s="68" t="s">
        <v>94</v>
      </c>
      <c r="G4" s="68" t="s">
        <v>94</v>
      </c>
      <c r="J4" t="s">
        <v>91</v>
      </c>
      <c r="K4" s="69">
        <v>3501397.63</v>
      </c>
      <c r="L4"/>
    </row>
    <row r="5" spans="1:12" x14ac:dyDescent="0.25">
      <c r="B5" s="68" t="s">
        <v>72</v>
      </c>
      <c r="C5" s="68" t="s">
        <v>19</v>
      </c>
      <c r="D5" s="68">
        <v>2883257.63</v>
      </c>
      <c r="E5" s="68">
        <v>2883257.63</v>
      </c>
      <c r="F5" s="68" t="s">
        <v>94</v>
      </c>
      <c r="G5" s="68" t="s">
        <v>94</v>
      </c>
      <c r="J5" t="s">
        <v>85</v>
      </c>
      <c r="K5" s="69">
        <v>409092.05</v>
      </c>
      <c r="L5"/>
    </row>
    <row r="6" spans="1:12" x14ac:dyDescent="0.25">
      <c r="B6" s="68" t="s">
        <v>73</v>
      </c>
      <c r="C6" s="68" t="s">
        <v>53</v>
      </c>
      <c r="D6" s="68">
        <v>17700</v>
      </c>
      <c r="E6" s="68">
        <v>17700</v>
      </c>
      <c r="F6" s="68" t="s">
        <v>94</v>
      </c>
      <c r="G6" s="68" t="s">
        <v>94</v>
      </c>
      <c r="J6" t="s">
        <v>93</v>
      </c>
      <c r="K6" s="69">
        <v>3953832.58</v>
      </c>
      <c r="L6"/>
    </row>
    <row r="7" spans="1:12" x14ac:dyDescent="0.25">
      <c r="B7" s="68" t="s">
        <v>76</v>
      </c>
      <c r="C7" s="68" t="s">
        <v>36</v>
      </c>
      <c r="D7" s="68">
        <v>56780</v>
      </c>
      <c r="E7" s="68">
        <v>56780</v>
      </c>
      <c r="F7" s="68" t="s">
        <v>94</v>
      </c>
      <c r="G7" s="68" t="s">
        <v>94</v>
      </c>
      <c r="J7" t="s">
        <v>88</v>
      </c>
      <c r="K7" s="69">
        <v>10083215.530000001</v>
      </c>
      <c r="L7"/>
    </row>
    <row r="8" spans="1:12" x14ac:dyDescent="0.25">
      <c r="B8" s="68" t="s">
        <v>77</v>
      </c>
      <c r="C8" s="68" t="s">
        <v>94</v>
      </c>
      <c r="D8" s="68">
        <v>671516.05</v>
      </c>
      <c r="E8" s="68" t="s">
        <v>94</v>
      </c>
      <c r="F8" s="68" t="s">
        <v>94</v>
      </c>
      <c r="G8" s="68" t="s">
        <v>94</v>
      </c>
      <c r="J8" t="s">
        <v>89</v>
      </c>
      <c r="K8" s="69">
        <v>2426552.4900000002</v>
      </c>
      <c r="L8"/>
    </row>
    <row r="9" spans="1:12" x14ac:dyDescent="0.25">
      <c r="B9" s="68" t="s">
        <v>78</v>
      </c>
      <c r="C9" s="68" t="s">
        <v>44</v>
      </c>
      <c r="D9" s="68">
        <v>19500</v>
      </c>
      <c r="E9" s="68">
        <v>19500</v>
      </c>
      <c r="F9" s="68" t="s">
        <v>94</v>
      </c>
      <c r="G9" s="68" t="s">
        <v>94</v>
      </c>
      <c r="J9" t="s">
        <v>90</v>
      </c>
      <c r="K9" s="69">
        <v>190913</v>
      </c>
      <c r="L9"/>
    </row>
    <row r="10" spans="1:12" x14ac:dyDescent="0.25">
      <c r="A10" s="68" t="s">
        <v>85</v>
      </c>
      <c r="B10" s="68" t="s">
        <v>71</v>
      </c>
      <c r="C10" s="68" t="s">
        <v>94</v>
      </c>
      <c r="D10" s="68">
        <v>482689.19</v>
      </c>
      <c r="E10" s="68" t="s">
        <v>94</v>
      </c>
      <c r="F10" s="68" t="s">
        <v>94</v>
      </c>
      <c r="G10" s="68" t="s">
        <v>94</v>
      </c>
      <c r="J10" t="s">
        <v>86</v>
      </c>
      <c r="K10" s="69">
        <v>2501215.0599999996</v>
      </c>
      <c r="L10"/>
    </row>
    <row r="11" spans="1:12" x14ac:dyDescent="0.25">
      <c r="B11" s="68" t="s">
        <v>80</v>
      </c>
      <c r="C11" s="68" t="s">
        <v>94</v>
      </c>
      <c r="D11" s="68">
        <v>671516.05</v>
      </c>
      <c r="E11" s="68" t="s">
        <v>94</v>
      </c>
      <c r="F11" s="68" t="s">
        <v>94</v>
      </c>
      <c r="G11" s="68" t="s">
        <v>94</v>
      </c>
      <c r="J11" t="s">
        <v>92</v>
      </c>
      <c r="K11" s="69">
        <v>15733984.15</v>
      </c>
      <c r="L11"/>
    </row>
    <row r="12" spans="1:12" x14ac:dyDescent="0.25">
      <c r="B12" s="68" t="s">
        <v>81</v>
      </c>
      <c r="C12" s="68" t="s">
        <v>47</v>
      </c>
      <c r="D12" s="68">
        <v>12000</v>
      </c>
      <c r="E12" s="68">
        <v>12000</v>
      </c>
      <c r="F12" s="68" t="s">
        <v>94</v>
      </c>
      <c r="G12" s="68" t="s">
        <v>94</v>
      </c>
      <c r="J12" t="s">
        <v>87</v>
      </c>
      <c r="K12" s="69">
        <v>4390383.47</v>
      </c>
      <c r="L12"/>
    </row>
    <row r="13" spans="1:12" x14ac:dyDescent="0.25">
      <c r="B13" s="68" t="s">
        <v>84</v>
      </c>
      <c r="C13" s="68" t="s">
        <v>17</v>
      </c>
      <c r="D13" s="68">
        <v>122882.05</v>
      </c>
      <c r="E13" s="68">
        <v>122882.05</v>
      </c>
      <c r="F13" s="68" t="s">
        <v>94</v>
      </c>
      <c r="G13" s="68" t="s">
        <v>94</v>
      </c>
      <c r="J13" t="s">
        <v>95</v>
      </c>
      <c r="K13" s="69">
        <v>43190585.960000001</v>
      </c>
      <c r="L13"/>
    </row>
    <row r="14" spans="1:12" x14ac:dyDescent="0.25">
      <c r="B14" s="68" t="s">
        <v>72</v>
      </c>
      <c r="C14" s="68" t="s">
        <v>38</v>
      </c>
      <c r="D14" s="68">
        <v>4500</v>
      </c>
      <c r="E14" s="68">
        <v>4500</v>
      </c>
      <c r="F14" s="68" t="s">
        <v>94</v>
      </c>
      <c r="G14" s="68" t="s">
        <v>94</v>
      </c>
      <c r="J14"/>
      <c r="K14"/>
      <c r="L14"/>
    </row>
    <row r="15" spans="1:12" x14ac:dyDescent="0.25">
      <c r="B15" s="68" t="s">
        <v>75</v>
      </c>
      <c r="C15" s="68" t="s">
        <v>21</v>
      </c>
      <c r="D15" s="68">
        <v>9710</v>
      </c>
      <c r="E15" s="68">
        <v>9710</v>
      </c>
      <c r="F15" s="68" t="s">
        <v>94</v>
      </c>
      <c r="G15" s="68" t="s">
        <v>94</v>
      </c>
      <c r="J15"/>
      <c r="K15"/>
      <c r="L15"/>
    </row>
    <row r="16" spans="1:12" x14ac:dyDescent="0.25">
      <c r="B16" s="68" t="s">
        <v>76</v>
      </c>
      <c r="C16" s="68" t="s">
        <v>56</v>
      </c>
      <c r="D16" s="68">
        <v>260000</v>
      </c>
      <c r="E16" s="68">
        <v>260000</v>
      </c>
      <c r="F16" s="68" t="s">
        <v>94</v>
      </c>
      <c r="G16" s="68" t="s">
        <v>94</v>
      </c>
      <c r="J16"/>
      <c r="K16"/>
      <c r="L16"/>
    </row>
    <row r="17" spans="1:12" x14ac:dyDescent="0.25">
      <c r="A17" s="68" t="s">
        <v>93</v>
      </c>
      <c r="B17" s="68" t="s">
        <v>71</v>
      </c>
      <c r="C17" s="68" t="s">
        <v>37</v>
      </c>
      <c r="D17" s="68">
        <v>3000</v>
      </c>
      <c r="E17" s="68">
        <v>3000</v>
      </c>
      <c r="F17" s="68" t="s">
        <v>94</v>
      </c>
      <c r="G17" s="68" t="s">
        <v>94</v>
      </c>
      <c r="J17"/>
      <c r="K17"/>
      <c r="L17"/>
    </row>
    <row r="18" spans="1:12" x14ac:dyDescent="0.25">
      <c r="B18" s="68" t="s">
        <v>80</v>
      </c>
      <c r="C18" s="68" t="s">
        <v>46</v>
      </c>
      <c r="D18" s="68">
        <v>7635</v>
      </c>
      <c r="E18" s="68">
        <v>7635</v>
      </c>
      <c r="F18" s="68" t="s">
        <v>94</v>
      </c>
      <c r="G18" s="68" t="s">
        <v>94</v>
      </c>
      <c r="J18"/>
      <c r="K18"/>
      <c r="L18"/>
    </row>
    <row r="19" spans="1:12" x14ac:dyDescent="0.25">
      <c r="B19" s="68" t="s">
        <v>83</v>
      </c>
      <c r="C19" s="68" t="s">
        <v>27</v>
      </c>
      <c r="D19" s="68">
        <v>127440</v>
      </c>
      <c r="E19" s="68">
        <v>127440</v>
      </c>
      <c r="F19" s="68" t="s">
        <v>94</v>
      </c>
      <c r="G19" s="68" t="s">
        <v>94</v>
      </c>
      <c r="J19"/>
      <c r="K19"/>
      <c r="L19"/>
    </row>
    <row r="20" spans="1:12" x14ac:dyDescent="0.25">
      <c r="B20" s="68" t="s">
        <v>74</v>
      </c>
      <c r="C20" s="68" t="s">
        <v>8</v>
      </c>
      <c r="D20" s="68">
        <v>3618665.58</v>
      </c>
      <c r="E20" s="68">
        <v>3618665.58</v>
      </c>
      <c r="F20" s="68" t="s">
        <v>94</v>
      </c>
      <c r="G20" s="68" t="s">
        <v>94</v>
      </c>
      <c r="J20"/>
      <c r="K20"/>
      <c r="L20"/>
    </row>
    <row r="21" spans="1:12" x14ac:dyDescent="0.25">
      <c r="B21" s="68" t="s">
        <v>75</v>
      </c>
      <c r="C21" s="68" t="s">
        <v>55</v>
      </c>
      <c r="D21" s="68">
        <v>197092</v>
      </c>
      <c r="E21" s="68">
        <v>197092</v>
      </c>
      <c r="F21" s="68" t="s">
        <v>94</v>
      </c>
      <c r="G21" s="68" t="s">
        <v>94</v>
      </c>
      <c r="J21"/>
      <c r="K21"/>
      <c r="L21"/>
    </row>
    <row r="22" spans="1:12" x14ac:dyDescent="0.25">
      <c r="B22" s="68" t="s">
        <v>79</v>
      </c>
      <c r="C22" s="68" t="s">
        <v>94</v>
      </c>
      <c r="D22" s="68">
        <v>671516.05</v>
      </c>
      <c r="E22" s="68" t="s">
        <v>94</v>
      </c>
      <c r="F22" s="68" t="s">
        <v>94</v>
      </c>
      <c r="G22" s="68" t="s">
        <v>94</v>
      </c>
      <c r="J22"/>
      <c r="K22"/>
      <c r="L22"/>
    </row>
    <row r="23" spans="1:12" x14ac:dyDescent="0.25">
      <c r="A23" s="68" t="s">
        <v>88</v>
      </c>
      <c r="B23" s="68" t="s">
        <v>83</v>
      </c>
      <c r="C23" s="68" t="s">
        <v>14</v>
      </c>
      <c r="D23" s="68">
        <v>800000</v>
      </c>
      <c r="E23" s="68">
        <v>800000</v>
      </c>
      <c r="F23" s="68" t="s">
        <v>94</v>
      </c>
      <c r="G23" s="68" t="s">
        <v>94</v>
      </c>
      <c r="J23"/>
      <c r="K23"/>
      <c r="L23"/>
    </row>
    <row r="24" spans="1:12" x14ac:dyDescent="0.25">
      <c r="B24" s="68" t="s">
        <v>84</v>
      </c>
      <c r="C24" s="68" t="s">
        <v>50</v>
      </c>
      <c r="D24" s="68">
        <v>7298573.1900000004</v>
      </c>
      <c r="E24" s="68">
        <v>7298573.1900000004</v>
      </c>
      <c r="F24" s="68" t="s">
        <v>94</v>
      </c>
      <c r="G24" s="68" t="s">
        <v>94</v>
      </c>
      <c r="J24"/>
      <c r="K24"/>
      <c r="L24"/>
    </row>
    <row r="25" spans="1:12" x14ac:dyDescent="0.25">
      <c r="B25" s="68" t="s">
        <v>73</v>
      </c>
      <c r="C25" s="68" t="s">
        <v>33</v>
      </c>
      <c r="D25" s="68">
        <v>1886497.54</v>
      </c>
      <c r="E25" s="68">
        <v>1886497.54</v>
      </c>
      <c r="F25" s="68" t="s">
        <v>94</v>
      </c>
      <c r="G25" s="68" t="s">
        <v>94</v>
      </c>
      <c r="J25"/>
      <c r="K25"/>
      <c r="L25"/>
    </row>
    <row r="26" spans="1:12" x14ac:dyDescent="0.25">
      <c r="B26" s="68" t="s">
        <v>74</v>
      </c>
      <c r="C26" s="68" t="s">
        <v>94</v>
      </c>
      <c r="D26" s="68">
        <v>671516.05</v>
      </c>
      <c r="E26" s="68" t="s">
        <v>94</v>
      </c>
      <c r="F26" s="68" t="s">
        <v>94</v>
      </c>
      <c r="G26" s="68" t="s">
        <v>94</v>
      </c>
      <c r="J26"/>
      <c r="K26"/>
      <c r="L26"/>
    </row>
    <row r="27" spans="1:12" x14ac:dyDescent="0.25">
      <c r="B27" s="68" t="s">
        <v>75</v>
      </c>
      <c r="C27" s="68" t="s">
        <v>41</v>
      </c>
      <c r="D27" s="68">
        <v>31500</v>
      </c>
      <c r="E27" s="68">
        <v>31500</v>
      </c>
      <c r="F27" s="68" t="s">
        <v>94</v>
      </c>
      <c r="G27" s="68" t="s">
        <v>94</v>
      </c>
      <c r="J27"/>
      <c r="K27"/>
      <c r="L27"/>
    </row>
    <row r="28" spans="1:12" x14ac:dyDescent="0.25">
      <c r="B28" s="68" t="s">
        <v>78</v>
      </c>
      <c r="C28" s="68" t="s">
        <v>24</v>
      </c>
      <c r="D28" s="68">
        <v>10664.8</v>
      </c>
      <c r="E28" s="68">
        <v>10664.8</v>
      </c>
      <c r="F28" s="68" t="s">
        <v>94</v>
      </c>
      <c r="G28" s="68" t="s">
        <v>94</v>
      </c>
      <c r="J28"/>
      <c r="K28"/>
      <c r="L28"/>
    </row>
    <row r="29" spans="1:12" x14ac:dyDescent="0.25">
      <c r="B29" s="68" t="s">
        <v>79</v>
      </c>
      <c r="C29" s="68" t="s">
        <v>59</v>
      </c>
      <c r="D29" s="68">
        <v>55980</v>
      </c>
      <c r="E29" s="68">
        <v>55980</v>
      </c>
      <c r="F29" s="68" t="s">
        <v>94</v>
      </c>
      <c r="G29" s="68" t="s">
        <v>94</v>
      </c>
      <c r="J29"/>
      <c r="K29"/>
      <c r="L29"/>
    </row>
    <row r="30" spans="1:12" x14ac:dyDescent="0.25">
      <c r="A30" s="68" t="s">
        <v>89</v>
      </c>
      <c r="B30" s="68" t="s">
        <v>71</v>
      </c>
      <c r="C30" s="68" t="s">
        <v>51</v>
      </c>
      <c r="D30" s="68">
        <v>19200</v>
      </c>
      <c r="E30" s="68">
        <v>19200</v>
      </c>
      <c r="F30" s="68" t="s">
        <v>94</v>
      </c>
      <c r="G30" s="68" t="s">
        <v>94</v>
      </c>
      <c r="J30"/>
      <c r="K30"/>
      <c r="L30"/>
    </row>
    <row r="31" spans="1:12" x14ac:dyDescent="0.25">
      <c r="B31" s="68" t="s">
        <v>80</v>
      </c>
      <c r="C31" s="68" t="s">
        <v>60</v>
      </c>
      <c r="D31" s="68">
        <v>11992.49</v>
      </c>
      <c r="E31" s="68">
        <v>11992.49</v>
      </c>
      <c r="F31" s="68" t="s">
        <v>94</v>
      </c>
      <c r="G31" s="68" t="s">
        <v>94</v>
      </c>
      <c r="J31"/>
      <c r="K31"/>
      <c r="L31"/>
    </row>
    <row r="32" spans="1:12" x14ac:dyDescent="0.25">
      <c r="B32" s="68" t="s">
        <v>84</v>
      </c>
      <c r="C32" s="68" t="s">
        <v>16</v>
      </c>
      <c r="D32" s="68">
        <v>2000000</v>
      </c>
      <c r="E32" s="68">
        <v>2000000</v>
      </c>
      <c r="F32" s="68" t="s">
        <v>94</v>
      </c>
      <c r="G32" s="68" t="s">
        <v>94</v>
      </c>
      <c r="J32"/>
      <c r="K32"/>
      <c r="L32"/>
    </row>
    <row r="33" spans="1:12" x14ac:dyDescent="0.25">
      <c r="B33" s="68" t="s">
        <v>74</v>
      </c>
      <c r="C33" s="68" t="s">
        <v>34</v>
      </c>
      <c r="D33" s="68">
        <v>4160</v>
      </c>
      <c r="E33" s="68">
        <v>4160</v>
      </c>
      <c r="F33" s="68" t="s">
        <v>94</v>
      </c>
      <c r="G33" s="68" t="s">
        <v>94</v>
      </c>
      <c r="J33"/>
      <c r="K33"/>
      <c r="L33"/>
    </row>
    <row r="34" spans="1:12" x14ac:dyDescent="0.25">
      <c r="B34" s="68" t="s">
        <v>75</v>
      </c>
      <c r="C34" s="68" t="s">
        <v>94</v>
      </c>
      <c r="D34" s="68">
        <v>671516.05</v>
      </c>
      <c r="E34" s="68" t="s">
        <v>94</v>
      </c>
      <c r="F34" s="68" t="s">
        <v>94</v>
      </c>
      <c r="G34" s="68" t="s">
        <v>94</v>
      </c>
      <c r="J34"/>
      <c r="K34"/>
      <c r="L34"/>
    </row>
    <row r="35" spans="1:12" x14ac:dyDescent="0.25">
      <c r="B35" s="68" t="s">
        <v>76</v>
      </c>
      <c r="C35" s="68" t="s">
        <v>42</v>
      </c>
      <c r="D35" s="68">
        <v>19500</v>
      </c>
      <c r="E35" s="68">
        <v>19500</v>
      </c>
      <c r="F35" s="68" t="s">
        <v>94</v>
      </c>
      <c r="G35" s="68" t="s">
        <v>94</v>
      </c>
      <c r="J35"/>
      <c r="K35"/>
      <c r="L35"/>
    </row>
    <row r="36" spans="1:12" x14ac:dyDescent="0.25">
      <c r="B36" s="68" t="s">
        <v>79</v>
      </c>
      <c r="C36" s="68" t="s">
        <v>25</v>
      </c>
      <c r="D36" s="68">
        <v>371700</v>
      </c>
      <c r="E36" s="68">
        <v>371700</v>
      </c>
      <c r="F36" s="68" t="s">
        <v>94</v>
      </c>
      <c r="G36" s="68" t="s">
        <v>94</v>
      </c>
      <c r="J36"/>
      <c r="K36"/>
      <c r="L36"/>
    </row>
    <row r="37" spans="1:12" x14ac:dyDescent="0.25">
      <c r="A37" s="68" t="s">
        <v>90</v>
      </c>
      <c r="B37" s="68" t="s">
        <v>71</v>
      </c>
      <c r="C37" s="68" t="s">
        <v>18</v>
      </c>
      <c r="D37" s="68">
        <v>60000</v>
      </c>
      <c r="E37" s="68">
        <v>60000</v>
      </c>
      <c r="F37" s="68" t="s">
        <v>94</v>
      </c>
      <c r="G37" s="68" t="s">
        <v>94</v>
      </c>
      <c r="J37"/>
      <c r="K37"/>
      <c r="L37"/>
    </row>
    <row r="38" spans="1:12" x14ac:dyDescent="0.25">
      <c r="B38" s="68" t="s">
        <v>80</v>
      </c>
      <c r="C38" s="68" t="s">
        <v>26</v>
      </c>
      <c r="D38" s="68">
        <v>88500</v>
      </c>
      <c r="E38" s="68">
        <v>88500</v>
      </c>
      <c r="F38" s="68" t="s">
        <v>94</v>
      </c>
      <c r="G38" s="68" t="s">
        <v>94</v>
      </c>
      <c r="J38"/>
      <c r="K38"/>
      <c r="L38"/>
    </row>
    <row r="39" spans="1:12" x14ac:dyDescent="0.25">
      <c r="B39" s="68" t="s">
        <v>72</v>
      </c>
      <c r="C39" s="68" t="s">
        <v>52</v>
      </c>
      <c r="D39" s="68">
        <v>28313</v>
      </c>
      <c r="E39" s="68">
        <v>28313</v>
      </c>
      <c r="F39" s="68" t="s">
        <v>94</v>
      </c>
      <c r="G39" s="68" t="s">
        <v>94</v>
      </c>
      <c r="J39"/>
      <c r="K39"/>
      <c r="L39"/>
    </row>
    <row r="40" spans="1:12" x14ac:dyDescent="0.25">
      <c r="B40" s="68" t="s">
        <v>75</v>
      </c>
      <c r="C40" s="68" t="s">
        <v>35</v>
      </c>
      <c r="D40" s="68">
        <v>9600</v>
      </c>
      <c r="E40" s="68">
        <v>9600</v>
      </c>
      <c r="F40" s="68" t="s">
        <v>94</v>
      </c>
      <c r="G40" s="68" t="s">
        <v>94</v>
      </c>
      <c r="J40"/>
      <c r="K40"/>
      <c r="L40"/>
    </row>
    <row r="41" spans="1:12" x14ac:dyDescent="0.25">
      <c r="B41" s="68" t="s">
        <v>76</v>
      </c>
      <c r="C41" s="68" t="s">
        <v>94</v>
      </c>
      <c r="D41" s="68">
        <v>671516.05</v>
      </c>
      <c r="E41" s="68" t="s">
        <v>94</v>
      </c>
      <c r="F41" s="68" t="s">
        <v>94</v>
      </c>
      <c r="G41" s="68" t="s">
        <v>94</v>
      </c>
      <c r="J41"/>
      <c r="K41"/>
      <c r="L41"/>
    </row>
    <row r="42" spans="1:12" x14ac:dyDescent="0.25">
      <c r="B42" s="68" t="s">
        <v>77</v>
      </c>
      <c r="C42" s="68" t="s">
        <v>43</v>
      </c>
      <c r="D42" s="68">
        <v>4500</v>
      </c>
      <c r="E42" s="68">
        <v>4500</v>
      </c>
      <c r="F42" s="68" t="s">
        <v>94</v>
      </c>
      <c r="G42" s="68" t="s">
        <v>94</v>
      </c>
      <c r="J42"/>
      <c r="K42"/>
      <c r="L42"/>
    </row>
    <row r="43" spans="1:12" x14ac:dyDescent="0.25">
      <c r="A43" s="68" t="s">
        <v>86</v>
      </c>
      <c r="B43" s="68" t="s">
        <v>71</v>
      </c>
      <c r="C43" s="68" t="s">
        <v>31</v>
      </c>
      <c r="D43" s="68">
        <v>2449468.2599999998</v>
      </c>
      <c r="E43" s="68">
        <v>2449468.2599999998</v>
      </c>
      <c r="F43" s="68" t="s">
        <v>94</v>
      </c>
      <c r="G43" s="68" t="s">
        <v>94</v>
      </c>
      <c r="J43"/>
      <c r="K43"/>
      <c r="L43"/>
    </row>
    <row r="44" spans="1:12" x14ac:dyDescent="0.25">
      <c r="B44" s="68" t="s">
        <v>81</v>
      </c>
      <c r="C44" s="68" t="s">
        <v>94</v>
      </c>
      <c r="D44" s="68">
        <v>671516.05</v>
      </c>
      <c r="E44" s="68" t="s">
        <v>94</v>
      </c>
      <c r="F44" s="68" t="s">
        <v>94</v>
      </c>
      <c r="G44" s="68" t="s">
        <v>94</v>
      </c>
      <c r="J44"/>
      <c r="K44"/>
      <c r="L44"/>
    </row>
    <row r="45" spans="1:12" x14ac:dyDescent="0.25">
      <c r="B45" s="68" t="s">
        <v>82</v>
      </c>
      <c r="C45" s="68" t="s">
        <v>48</v>
      </c>
      <c r="D45" s="68">
        <v>25500</v>
      </c>
      <c r="E45" s="68">
        <v>25500</v>
      </c>
      <c r="F45" s="68" t="s">
        <v>94</v>
      </c>
      <c r="G45" s="68" t="s">
        <v>94</v>
      </c>
      <c r="J45"/>
      <c r="K45"/>
      <c r="L45"/>
    </row>
    <row r="46" spans="1:12" x14ac:dyDescent="0.25">
      <c r="B46" s="68" t="s">
        <v>72</v>
      </c>
      <c r="C46" s="68" t="s">
        <v>94</v>
      </c>
      <c r="D46" s="68">
        <v>671516.05</v>
      </c>
      <c r="E46" s="68" t="s">
        <v>94</v>
      </c>
      <c r="F46" s="68" t="s">
        <v>94</v>
      </c>
      <c r="G46" s="68" t="s">
        <v>94</v>
      </c>
      <c r="J46"/>
      <c r="K46"/>
      <c r="L46"/>
    </row>
    <row r="47" spans="1:12" x14ac:dyDescent="0.25">
      <c r="B47" s="68" t="s">
        <v>73</v>
      </c>
      <c r="C47" s="68" t="s">
        <v>39</v>
      </c>
      <c r="D47" s="68">
        <v>4500</v>
      </c>
      <c r="E47" s="68">
        <v>4500</v>
      </c>
      <c r="F47" s="68" t="s">
        <v>94</v>
      </c>
      <c r="G47" s="68" t="s">
        <v>94</v>
      </c>
      <c r="J47"/>
      <c r="K47"/>
      <c r="L47"/>
    </row>
    <row r="48" spans="1:12" x14ac:dyDescent="0.25">
      <c r="B48" s="68" t="s">
        <v>76</v>
      </c>
      <c r="C48" s="68" t="s">
        <v>22</v>
      </c>
      <c r="D48" s="68">
        <v>10496.8</v>
      </c>
      <c r="E48" s="68">
        <v>10496.8</v>
      </c>
      <c r="F48" s="68" t="s">
        <v>94</v>
      </c>
      <c r="G48" s="68" t="s">
        <v>94</v>
      </c>
      <c r="J48"/>
      <c r="K48"/>
      <c r="L48"/>
    </row>
    <row r="49" spans="1:12" x14ac:dyDescent="0.25">
      <c r="B49" s="68" t="s">
        <v>77</v>
      </c>
      <c r="C49" s="68" t="s">
        <v>57</v>
      </c>
      <c r="D49" s="68">
        <v>11250</v>
      </c>
      <c r="E49" s="68">
        <v>11250</v>
      </c>
      <c r="F49" s="68" t="s">
        <v>94</v>
      </c>
      <c r="G49" s="68" t="s">
        <v>94</v>
      </c>
      <c r="J49"/>
      <c r="K49"/>
      <c r="L49"/>
    </row>
    <row r="50" spans="1:12" x14ac:dyDescent="0.25">
      <c r="A50" s="68" t="s">
        <v>92</v>
      </c>
      <c r="B50" s="68" t="s">
        <v>82</v>
      </c>
      <c r="C50" s="68" t="s">
        <v>29</v>
      </c>
      <c r="D50" s="68">
        <v>11702879.880000001</v>
      </c>
      <c r="E50" s="68">
        <v>11702879.880000001</v>
      </c>
      <c r="F50" s="68" t="s">
        <v>94</v>
      </c>
      <c r="G50" s="68" t="s">
        <v>94</v>
      </c>
      <c r="J50"/>
      <c r="K50"/>
      <c r="L50"/>
    </row>
    <row r="51" spans="1:12" x14ac:dyDescent="0.25">
      <c r="B51" s="68" t="s">
        <v>73</v>
      </c>
      <c r="C51" s="68" t="s">
        <v>20</v>
      </c>
      <c r="D51" s="68">
        <v>3540031.27</v>
      </c>
      <c r="E51" s="68">
        <v>3540031.27</v>
      </c>
      <c r="F51" s="68" t="s">
        <v>94</v>
      </c>
      <c r="G51" s="68" t="s">
        <v>94</v>
      </c>
      <c r="J51"/>
      <c r="K51"/>
      <c r="L51"/>
    </row>
    <row r="52" spans="1:12" x14ac:dyDescent="0.25">
      <c r="B52" s="68" t="s">
        <v>74</v>
      </c>
      <c r="C52" s="68" t="s">
        <v>54</v>
      </c>
      <c r="D52" s="68">
        <v>332573</v>
      </c>
      <c r="E52" s="68">
        <v>332573</v>
      </c>
      <c r="F52" s="68" t="s">
        <v>94</v>
      </c>
      <c r="G52" s="68" t="s">
        <v>94</v>
      </c>
      <c r="J52"/>
      <c r="K52"/>
      <c r="L52"/>
    </row>
    <row r="53" spans="1:12" x14ac:dyDescent="0.25">
      <c r="B53" s="68" t="s">
        <v>77</v>
      </c>
      <c r="C53" s="68" t="s">
        <v>30</v>
      </c>
      <c r="D53" s="68">
        <v>118000</v>
      </c>
      <c r="E53" s="68">
        <v>118000</v>
      </c>
      <c r="F53" s="68" t="s">
        <v>94</v>
      </c>
      <c r="G53" s="68" t="s">
        <v>94</v>
      </c>
      <c r="J53"/>
      <c r="K53"/>
      <c r="L53"/>
    </row>
    <row r="54" spans="1:12" x14ac:dyDescent="0.25">
      <c r="B54" s="68" t="s">
        <v>78</v>
      </c>
      <c r="C54" s="68" t="s">
        <v>94</v>
      </c>
      <c r="D54" s="68">
        <v>671516.05</v>
      </c>
      <c r="E54" s="68" t="s">
        <v>94</v>
      </c>
      <c r="F54" s="68" t="s">
        <v>94</v>
      </c>
      <c r="G54" s="68" t="s">
        <v>94</v>
      </c>
      <c r="J54"/>
      <c r="K54"/>
      <c r="L54"/>
    </row>
    <row r="55" spans="1:12" x14ac:dyDescent="0.25">
      <c r="B55" s="68" t="s">
        <v>79</v>
      </c>
      <c r="C55" s="68" t="s">
        <v>45</v>
      </c>
      <c r="D55" s="68">
        <v>40500</v>
      </c>
      <c r="E55" s="68">
        <v>40500</v>
      </c>
      <c r="F55" s="68" t="s">
        <v>94</v>
      </c>
      <c r="G55" s="68" t="s">
        <v>94</v>
      </c>
      <c r="J55"/>
      <c r="K55"/>
      <c r="L55"/>
    </row>
    <row r="56" spans="1:12" x14ac:dyDescent="0.25">
      <c r="A56" s="68" t="s">
        <v>87</v>
      </c>
      <c r="B56" s="68" t="s">
        <v>82</v>
      </c>
      <c r="C56" s="68" t="s">
        <v>15</v>
      </c>
      <c r="D56" s="68">
        <v>1996000</v>
      </c>
      <c r="E56" s="68">
        <v>1397200</v>
      </c>
      <c r="F56" s="68" t="s">
        <v>94</v>
      </c>
      <c r="G56" s="68" t="s">
        <v>94</v>
      </c>
      <c r="J56"/>
      <c r="K56"/>
      <c r="L56"/>
    </row>
    <row r="57" spans="1:12" x14ac:dyDescent="0.25">
      <c r="B57" s="68" t="s">
        <v>83</v>
      </c>
      <c r="C57" s="68" t="s">
        <v>49</v>
      </c>
      <c r="D57" s="68">
        <v>34500</v>
      </c>
      <c r="E57" s="68">
        <v>34500</v>
      </c>
      <c r="F57" s="68" t="s">
        <v>94</v>
      </c>
      <c r="G57" s="68" t="s">
        <v>94</v>
      </c>
      <c r="J57"/>
      <c r="K57"/>
      <c r="L57"/>
    </row>
    <row r="58" spans="1:12" x14ac:dyDescent="0.25">
      <c r="B58" s="68" t="s">
        <v>72</v>
      </c>
      <c r="C58" s="68" t="s">
        <v>32</v>
      </c>
      <c r="D58" s="68">
        <v>2741423.77</v>
      </c>
      <c r="E58" s="68">
        <v>2741423.77</v>
      </c>
      <c r="F58" s="68" t="s">
        <v>94</v>
      </c>
      <c r="G58" s="68" t="s">
        <v>94</v>
      </c>
      <c r="J58"/>
      <c r="K58"/>
      <c r="L58"/>
    </row>
    <row r="59" spans="1:12" x14ac:dyDescent="0.25">
      <c r="B59" s="68" t="s">
        <v>73</v>
      </c>
      <c r="C59" s="68" t="s">
        <v>94</v>
      </c>
      <c r="D59" s="68">
        <v>671516.05</v>
      </c>
      <c r="E59" s="68" t="s">
        <v>94</v>
      </c>
      <c r="F59" s="68" t="s">
        <v>94</v>
      </c>
      <c r="G59" s="68" t="s">
        <v>94</v>
      </c>
      <c r="J59"/>
      <c r="K59"/>
      <c r="L59"/>
    </row>
    <row r="60" spans="1:12" x14ac:dyDescent="0.25">
      <c r="B60" s="68" t="s">
        <v>74</v>
      </c>
      <c r="C60" s="68" t="s">
        <v>40</v>
      </c>
      <c r="D60" s="68">
        <v>115500</v>
      </c>
      <c r="E60" s="68">
        <v>115500</v>
      </c>
      <c r="F60" s="68" t="s">
        <v>94</v>
      </c>
      <c r="G60" s="68" t="s">
        <v>94</v>
      </c>
      <c r="J60"/>
      <c r="K60"/>
      <c r="L60"/>
    </row>
    <row r="61" spans="1:12" x14ac:dyDescent="0.25">
      <c r="B61" s="68" t="s">
        <v>77</v>
      </c>
      <c r="C61" s="68" t="s">
        <v>23</v>
      </c>
      <c r="D61" s="68">
        <v>16259.7</v>
      </c>
      <c r="E61" s="68">
        <v>16259.7</v>
      </c>
      <c r="F61" s="68" t="s">
        <v>94</v>
      </c>
      <c r="G61" s="68" t="s">
        <v>94</v>
      </c>
      <c r="J61"/>
      <c r="K61"/>
      <c r="L61"/>
    </row>
    <row r="62" spans="1:12" x14ac:dyDescent="0.25">
      <c r="B62" s="68" t="s">
        <v>78</v>
      </c>
      <c r="C62" s="68" t="s">
        <v>58</v>
      </c>
      <c r="D62" s="68">
        <v>85500</v>
      </c>
      <c r="E62" s="68">
        <v>85500</v>
      </c>
      <c r="F62" s="68" t="s">
        <v>94</v>
      </c>
      <c r="G62" s="68" t="s">
        <v>94</v>
      </c>
      <c r="J62"/>
      <c r="K62"/>
      <c r="L62"/>
    </row>
    <row r="63" spans="1:12" x14ac:dyDescent="0.25">
      <c r="A63" s="68" t="s">
        <v>94</v>
      </c>
      <c r="B63" s="68" t="s">
        <v>94</v>
      </c>
      <c r="C63" s="68" t="s">
        <v>9</v>
      </c>
      <c r="D63" s="68">
        <v>1000000</v>
      </c>
      <c r="E63" s="68">
        <v>500000</v>
      </c>
      <c r="F63" s="68" t="s">
        <v>10</v>
      </c>
      <c r="G63" s="68" t="s">
        <v>94</v>
      </c>
      <c r="J63"/>
      <c r="K63"/>
      <c r="L63"/>
    </row>
    <row r="64" spans="1:12" x14ac:dyDescent="0.25">
      <c r="A64" s="68" t="s">
        <v>95</v>
      </c>
      <c r="J64"/>
      <c r="K64"/>
      <c r="L64"/>
    </row>
    <row r="65" spans="1:12" x14ac:dyDescent="0.25">
      <c r="A65"/>
      <c r="B65"/>
      <c r="C65"/>
      <c r="D65"/>
      <c r="E65"/>
      <c r="F65"/>
      <c r="G65"/>
      <c r="J65"/>
      <c r="K65"/>
      <c r="L65"/>
    </row>
    <row r="66" spans="1:12" x14ac:dyDescent="0.25">
      <c r="A66"/>
      <c r="B66"/>
      <c r="C66"/>
      <c r="D66"/>
      <c r="E66"/>
      <c r="F66"/>
      <c r="G66"/>
      <c r="J66"/>
      <c r="K66"/>
      <c r="L66"/>
    </row>
    <row r="67" spans="1:12" x14ac:dyDescent="0.25">
      <c r="A67"/>
      <c r="B67"/>
      <c r="C67"/>
      <c r="D67"/>
      <c r="E67"/>
      <c r="F67"/>
      <c r="G67"/>
      <c r="J67"/>
      <c r="K67"/>
      <c r="L67"/>
    </row>
    <row r="68" spans="1:12" x14ac:dyDescent="0.25">
      <c r="A68"/>
      <c r="B68"/>
      <c r="C68"/>
      <c r="D68"/>
      <c r="E68"/>
      <c r="F68"/>
      <c r="G68"/>
      <c r="J68"/>
      <c r="K68"/>
      <c r="L68"/>
    </row>
    <row r="69" spans="1:12" x14ac:dyDescent="0.25">
      <c r="A69"/>
      <c r="B69"/>
      <c r="C69"/>
      <c r="D69"/>
      <c r="E69"/>
      <c r="F69"/>
      <c r="G69"/>
      <c r="J69"/>
      <c r="K69"/>
      <c r="L69"/>
    </row>
    <row r="70" spans="1:12" x14ac:dyDescent="0.25">
      <c r="A70"/>
      <c r="B70"/>
      <c r="C70"/>
      <c r="D70"/>
      <c r="E70"/>
      <c r="F70"/>
      <c r="G70"/>
      <c r="J70"/>
      <c r="K70"/>
      <c r="L70"/>
    </row>
    <row r="71" spans="1:12" x14ac:dyDescent="0.25">
      <c r="A71"/>
      <c r="B71"/>
      <c r="C71"/>
      <c r="D71"/>
      <c r="E71"/>
      <c r="F71"/>
      <c r="G71"/>
      <c r="J71"/>
      <c r="K71"/>
      <c r="L71"/>
    </row>
    <row r="72" spans="1:12" x14ac:dyDescent="0.25">
      <c r="A72"/>
      <c r="B72"/>
      <c r="C72"/>
      <c r="D72"/>
      <c r="E72"/>
      <c r="F72"/>
      <c r="G72"/>
      <c r="J72"/>
      <c r="K72"/>
      <c r="L72"/>
    </row>
    <row r="73" spans="1:12" x14ac:dyDescent="0.25">
      <c r="A73"/>
      <c r="B73"/>
      <c r="C73"/>
      <c r="D73"/>
      <c r="E73"/>
      <c r="F73"/>
      <c r="G73"/>
      <c r="J73"/>
      <c r="K73"/>
      <c r="L73"/>
    </row>
    <row r="74" spans="1:12" x14ac:dyDescent="0.25">
      <c r="A74"/>
      <c r="B74"/>
      <c r="C74"/>
      <c r="D74"/>
      <c r="E74"/>
      <c r="F74"/>
      <c r="G74"/>
      <c r="J74"/>
      <c r="K74"/>
      <c r="L74"/>
    </row>
    <row r="75" spans="1:12" x14ac:dyDescent="0.25">
      <c r="A75"/>
      <c r="B75"/>
      <c r="C75"/>
      <c r="D75"/>
      <c r="E75"/>
      <c r="F75"/>
      <c r="G75"/>
      <c r="J75"/>
      <c r="K75"/>
      <c r="L75"/>
    </row>
    <row r="76" spans="1:12" x14ac:dyDescent="0.25">
      <c r="A76"/>
      <c r="B76"/>
      <c r="C76"/>
      <c r="D76"/>
      <c r="E76"/>
      <c r="F76"/>
      <c r="G76"/>
      <c r="J76"/>
      <c r="K76"/>
      <c r="L76"/>
    </row>
    <row r="77" spans="1:12" x14ac:dyDescent="0.25">
      <c r="A77"/>
      <c r="B77"/>
      <c r="C77"/>
      <c r="D77"/>
      <c r="E77"/>
      <c r="F77"/>
      <c r="G77"/>
      <c r="J77"/>
      <c r="K77"/>
      <c r="L77"/>
    </row>
    <row r="78" spans="1:12" x14ac:dyDescent="0.25">
      <c r="A78"/>
      <c r="B78"/>
      <c r="C78"/>
      <c r="D78"/>
      <c r="E78"/>
      <c r="F78"/>
      <c r="G78"/>
      <c r="J78"/>
      <c r="K78"/>
      <c r="L78"/>
    </row>
    <row r="79" spans="1:12" x14ac:dyDescent="0.25">
      <c r="A79"/>
      <c r="B79"/>
      <c r="C79"/>
      <c r="D79"/>
      <c r="E79"/>
      <c r="F79"/>
      <c r="G79"/>
      <c r="J79"/>
      <c r="K79"/>
      <c r="L79"/>
    </row>
    <row r="80" spans="1:12" x14ac:dyDescent="0.25">
      <c r="A80"/>
      <c r="B80"/>
      <c r="C80"/>
      <c r="D80"/>
      <c r="E80"/>
      <c r="F80"/>
      <c r="G80"/>
      <c r="J80"/>
      <c r="K80"/>
      <c r="L80"/>
    </row>
    <row r="81" spans="1:12" x14ac:dyDescent="0.25">
      <c r="A81"/>
      <c r="B81"/>
      <c r="C81"/>
      <c r="D81"/>
      <c r="E81"/>
      <c r="F81"/>
      <c r="G81"/>
      <c r="J81"/>
      <c r="K81"/>
      <c r="L81"/>
    </row>
    <row r="82" spans="1:12" x14ac:dyDescent="0.25">
      <c r="A82"/>
      <c r="B82"/>
      <c r="C82"/>
      <c r="D82"/>
      <c r="E82"/>
      <c r="F82"/>
      <c r="G82"/>
      <c r="J82"/>
      <c r="K82"/>
      <c r="L82"/>
    </row>
    <row r="83" spans="1:12" x14ac:dyDescent="0.25">
      <c r="A83"/>
      <c r="B83"/>
      <c r="C83"/>
      <c r="D83"/>
      <c r="E83"/>
      <c r="F83"/>
      <c r="G83"/>
      <c r="J83"/>
      <c r="K83"/>
      <c r="L83"/>
    </row>
    <row r="84" spans="1:12" x14ac:dyDescent="0.25">
      <c r="A84"/>
      <c r="B84"/>
      <c r="C84"/>
      <c r="D84"/>
      <c r="E84"/>
      <c r="F84"/>
      <c r="G84"/>
      <c r="J84"/>
      <c r="K84"/>
      <c r="L84"/>
    </row>
    <row r="85" spans="1:12" x14ac:dyDescent="0.25">
      <c r="A85"/>
      <c r="B85"/>
      <c r="C85"/>
      <c r="D85"/>
      <c r="E85"/>
      <c r="F85"/>
      <c r="G85"/>
      <c r="J85"/>
      <c r="K85"/>
      <c r="L85"/>
    </row>
    <row r="86" spans="1:12" x14ac:dyDescent="0.25">
      <c r="A86"/>
      <c r="B86"/>
      <c r="C86"/>
      <c r="D86"/>
      <c r="E86"/>
      <c r="F86"/>
      <c r="G86"/>
      <c r="J86"/>
      <c r="K86"/>
      <c r="L86"/>
    </row>
    <row r="87" spans="1:12" x14ac:dyDescent="0.25">
      <c r="A87"/>
      <c r="B87"/>
      <c r="C87"/>
      <c r="D87"/>
      <c r="E87"/>
      <c r="F87"/>
      <c r="G87"/>
      <c r="J87"/>
      <c r="K87"/>
      <c r="L87"/>
    </row>
    <row r="88" spans="1:12" x14ac:dyDescent="0.25">
      <c r="A88"/>
      <c r="B88"/>
      <c r="C88"/>
      <c r="D88"/>
      <c r="E88"/>
      <c r="F88"/>
      <c r="G88"/>
      <c r="J88"/>
      <c r="K88"/>
      <c r="L88"/>
    </row>
    <row r="89" spans="1:12" x14ac:dyDescent="0.25">
      <c r="A89"/>
      <c r="B89"/>
      <c r="C89"/>
      <c r="D89"/>
      <c r="E89"/>
      <c r="F89"/>
      <c r="G89"/>
      <c r="J89"/>
      <c r="K89"/>
      <c r="L89"/>
    </row>
    <row r="90" spans="1:12" x14ac:dyDescent="0.25">
      <c r="A90"/>
      <c r="B90"/>
      <c r="C90"/>
      <c r="D90"/>
      <c r="E90"/>
      <c r="F90"/>
      <c r="G90"/>
      <c r="J90"/>
      <c r="K90"/>
      <c r="L90"/>
    </row>
    <row r="91" spans="1:12" x14ac:dyDescent="0.25">
      <c r="A91"/>
      <c r="B91"/>
      <c r="C91"/>
      <c r="D91"/>
      <c r="E91"/>
      <c r="F91"/>
      <c r="G91"/>
      <c r="J91"/>
      <c r="K91"/>
      <c r="L91"/>
    </row>
    <row r="92" spans="1:12" x14ac:dyDescent="0.25">
      <c r="A92"/>
      <c r="B92"/>
      <c r="C92"/>
      <c r="D92"/>
      <c r="E92"/>
      <c r="F92"/>
      <c r="G92"/>
      <c r="J92"/>
      <c r="K92"/>
      <c r="L92"/>
    </row>
    <row r="93" spans="1:12" x14ac:dyDescent="0.25">
      <c r="A93"/>
      <c r="B93"/>
      <c r="C93"/>
      <c r="D93"/>
      <c r="E93"/>
      <c r="F93"/>
      <c r="G93"/>
      <c r="J93"/>
      <c r="K93"/>
      <c r="L93"/>
    </row>
    <row r="94" spans="1:12" x14ac:dyDescent="0.25">
      <c r="A94"/>
      <c r="B94"/>
      <c r="C94"/>
      <c r="D94"/>
      <c r="E94"/>
      <c r="F94"/>
      <c r="G94"/>
      <c r="J94"/>
      <c r="K94"/>
      <c r="L94"/>
    </row>
    <row r="95" spans="1:12" x14ac:dyDescent="0.25">
      <c r="A95"/>
      <c r="B95"/>
      <c r="C95"/>
      <c r="D95"/>
      <c r="E95"/>
      <c r="F95"/>
      <c r="G95"/>
      <c r="J95"/>
      <c r="K95"/>
      <c r="L95"/>
    </row>
    <row r="96" spans="1:12" x14ac:dyDescent="0.25">
      <c r="A96"/>
      <c r="B96"/>
      <c r="C96"/>
      <c r="D96"/>
      <c r="E96"/>
      <c r="F96"/>
      <c r="G96"/>
      <c r="J96"/>
      <c r="K96"/>
      <c r="L96"/>
    </row>
    <row r="97" spans="1:12" x14ac:dyDescent="0.25">
      <c r="A97"/>
      <c r="B97"/>
      <c r="C97"/>
      <c r="D97"/>
      <c r="E97"/>
      <c r="F97"/>
      <c r="G97"/>
      <c r="J97"/>
      <c r="K97"/>
      <c r="L97"/>
    </row>
    <row r="98" spans="1:12" x14ac:dyDescent="0.25">
      <c r="A98"/>
      <c r="B98"/>
      <c r="C98"/>
      <c r="D98"/>
      <c r="E98"/>
      <c r="F98"/>
      <c r="G98"/>
      <c r="J98"/>
      <c r="K98"/>
      <c r="L98"/>
    </row>
    <row r="99" spans="1:12" x14ac:dyDescent="0.25">
      <c r="A99"/>
      <c r="B99"/>
      <c r="C99"/>
      <c r="D99"/>
      <c r="E99"/>
      <c r="F99"/>
      <c r="G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J132"/>
      <c r="K132"/>
    </row>
    <row r="133" spans="1:12" x14ac:dyDescent="0.25">
      <c r="A133"/>
      <c r="B133"/>
      <c r="C133"/>
      <c r="D133"/>
      <c r="E133"/>
      <c r="F133"/>
      <c r="G133"/>
      <c r="J133"/>
      <c r="K133"/>
    </row>
    <row r="134" spans="1:12" x14ac:dyDescent="0.25">
      <c r="A134"/>
      <c r="B134"/>
      <c r="C134"/>
      <c r="D134"/>
      <c r="E134"/>
      <c r="F134"/>
      <c r="G134"/>
      <c r="J134"/>
      <c r="K134"/>
    </row>
    <row r="135" spans="1:12" x14ac:dyDescent="0.25">
      <c r="A135"/>
      <c r="B135"/>
      <c r="C135"/>
      <c r="D135"/>
      <c r="E135"/>
      <c r="F135"/>
      <c r="G135"/>
      <c r="J135"/>
      <c r="K135"/>
    </row>
    <row r="136" spans="1:12" x14ac:dyDescent="0.25">
      <c r="A136"/>
      <c r="B136"/>
      <c r="C136"/>
      <c r="D136"/>
      <c r="E136"/>
      <c r="F136"/>
      <c r="G136"/>
      <c r="J136"/>
      <c r="K136"/>
    </row>
    <row r="137" spans="1:12" x14ac:dyDescent="0.25">
      <c r="A137"/>
      <c r="B137"/>
      <c r="C137"/>
      <c r="D137"/>
      <c r="E137"/>
      <c r="F137"/>
      <c r="G137"/>
      <c r="J137"/>
      <c r="K137"/>
    </row>
    <row r="138" spans="1:12" x14ac:dyDescent="0.25">
      <c r="A138"/>
      <c r="B138"/>
      <c r="C138"/>
      <c r="D138"/>
      <c r="E138"/>
      <c r="F138"/>
      <c r="G138"/>
      <c r="J138"/>
      <c r="K138"/>
    </row>
    <row r="139" spans="1:12" x14ac:dyDescent="0.25">
      <c r="A139"/>
      <c r="B139"/>
      <c r="C139"/>
      <c r="D139"/>
      <c r="E139"/>
      <c r="F139"/>
      <c r="G139"/>
      <c r="J139"/>
      <c r="K139"/>
    </row>
    <row r="140" spans="1:12" x14ac:dyDescent="0.25">
      <c r="A140"/>
      <c r="B140"/>
      <c r="C140"/>
      <c r="D140"/>
      <c r="E140"/>
      <c r="F140"/>
      <c r="G140"/>
      <c r="J140"/>
      <c r="K140"/>
    </row>
    <row r="141" spans="1:12" x14ac:dyDescent="0.25">
      <c r="A141"/>
      <c r="B141"/>
      <c r="C141"/>
      <c r="D141"/>
      <c r="E141"/>
      <c r="F141"/>
      <c r="G141"/>
      <c r="J141"/>
      <c r="K141"/>
    </row>
    <row r="142" spans="1:12" x14ac:dyDescent="0.25">
      <c r="A142"/>
      <c r="B142"/>
      <c r="C142"/>
      <c r="D142"/>
      <c r="E142"/>
      <c r="F142"/>
      <c r="G142"/>
      <c r="J142"/>
      <c r="K142"/>
    </row>
    <row r="143" spans="1:12" x14ac:dyDescent="0.25">
      <c r="A143"/>
      <c r="B143"/>
      <c r="C143"/>
      <c r="D143"/>
      <c r="E143"/>
      <c r="F143"/>
      <c r="G143"/>
      <c r="J143"/>
      <c r="K143"/>
    </row>
    <row r="144" spans="1:12" x14ac:dyDescent="0.25">
      <c r="A144"/>
      <c r="B144"/>
      <c r="C144"/>
      <c r="D144"/>
      <c r="E144"/>
      <c r="F144"/>
      <c r="G144"/>
      <c r="J144"/>
      <c r="K144"/>
    </row>
    <row r="145" spans="1:11" x14ac:dyDescent="0.25">
      <c r="A145"/>
      <c r="B145"/>
      <c r="C145"/>
      <c r="D145"/>
      <c r="E145"/>
      <c r="F145"/>
      <c r="G145"/>
      <c r="J145"/>
      <c r="K145"/>
    </row>
    <row r="146" spans="1:11" x14ac:dyDescent="0.25">
      <c r="A146"/>
      <c r="B146"/>
      <c r="C146"/>
      <c r="D146"/>
      <c r="E146"/>
      <c r="F146"/>
      <c r="G146"/>
      <c r="J146"/>
      <c r="K146"/>
    </row>
    <row r="147" spans="1:11" x14ac:dyDescent="0.25">
      <c r="A147"/>
      <c r="B147"/>
      <c r="C147"/>
      <c r="D147"/>
      <c r="E147"/>
      <c r="F147"/>
      <c r="G147"/>
      <c r="J147"/>
      <c r="K147"/>
    </row>
    <row r="148" spans="1:11" x14ac:dyDescent="0.25">
      <c r="A148"/>
      <c r="B148"/>
      <c r="C148"/>
      <c r="D148"/>
      <c r="E148"/>
      <c r="F148"/>
      <c r="G148"/>
      <c r="J148"/>
      <c r="K148"/>
    </row>
    <row r="149" spans="1:11" x14ac:dyDescent="0.25">
      <c r="A149"/>
      <c r="B149"/>
      <c r="C149"/>
      <c r="D149"/>
      <c r="E149"/>
      <c r="F149"/>
      <c r="G149"/>
      <c r="J149"/>
      <c r="K149"/>
    </row>
    <row r="150" spans="1:11" x14ac:dyDescent="0.25">
      <c r="A150"/>
      <c r="B150"/>
      <c r="C150"/>
      <c r="D150"/>
      <c r="E150"/>
      <c r="F150"/>
      <c r="G150"/>
      <c r="J150"/>
      <c r="K150"/>
    </row>
    <row r="151" spans="1:11" x14ac:dyDescent="0.25">
      <c r="A151"/>
      <c r="B151"/>
      <c r="C151"/>
      <c r="D151"/>
      <c r="E151"/>
      <c r="F151"/>
      <c r="G151"/>
      <c r="J151"/>
      <c r="K151"/>
    </row>
    <row r="152" spans="1:11" x14ac:dyDescent="0.25">
      <c r="A152"/>
      <c r="B152"/>
      <c r="C152"/>
      <c r="D152"/>
      <c r="E152"/>
      <c r="F152"/>
      <c r="G152"/>
      <c r="J152"/>
      <c r="K152"/>
    </row>
    <row r="153" spans="1:11" x14ac:dyDescent="0.25">
      <c r="A153"/>
      <c r="B153"/>
      <c r="C153"/>
      <c r="D153"/>
      <c r="E153"/>
      <c r="F153"/>
      <c r="G153"/>
      <c r="J153"/>
      <c r="K153"/>
    </row>
    <row r="154" spans="1:11" x14ac:dyDescent="0.25">
      <c r="A154"/>
      <c r="B154"/>
      <c r="C154"/>
      <c r="D154"/>
      <c r="E154"/>
      <c r="F154"/>
      <c r="G154"/>
      <c r="J154"/>
      <c r="K154"/>
    </row>
    <row r="155" spans="1:11" x14ac:dyDescent="0.25">
      <c r="A155"/>
      <c r="B155"/>
      <c r="C155"/>
      <c r="D155"/>
      <c r="E155"/>
      <c r="F155"/>
      <c r="G155"/>
      <c r="J155"/>
      <c r="K155"/>
    </row>
    <row r="156" spans="1:11" x14ac:dyDescent="0.25">
      <c r="A156"/>
      <c r="B156"/>
      <c r="C156"/>
      <c r="D156"/>
      <c r="E156"/>
      <c r="F156"/>
      <c r="G156"/>
      <c r="J156"/>
      <c r="K156"/>
    </row>
    <row r="157" spans="1:11" x14ac:dyDescent="0.25">
      <c r="A157"/>
      <c r="B157"/>
      <c r="C157"/>
      <c r="D157"/>
      <c r="E157"/>
      <c r="F157"/>
      <c r="G157"/>
      <c r="J157"/>
      <c r="K157"/>
    </row>
    <row r="158" spans="1:11" x14ac:dyDescent="0.25">
      <c r="A158"/>
      <c r="B158"/>
      <c r="C158"/>
      <c r="D158"/>
      <c r="E158"/>
      <c r="F158"/>
      <c r="G158"/>
      <c r="J158"/>
      <c r="K158"/>
    </row>
    <row r="159" spans="1:11" x14ac:dyDescent="0.25">
      <c r="A159"/>
      <c r="B159"/>
      <c r="C159"/>
      <c r="D159"/>
      <c r="E159"/>
      <c r="F159"/>
      <c r="G159"/>
      <c r="J159"/>
      <c r="K159"/>
    </row>
    <row r="160" spans="1:11" x14ac:dyDescent="0.25">
      <c r="A160"/>
      <c r="B160"/>
      <c r="C160"/>
      <c r="D160"/>
      <c r="E160"/>
      <c r="F160"/>
      <c r="G160"/>
      <c r="J160"/>
      <c r="K160"/>
    </row>
    <row r="161" spans="1:11" x14ac:dyDescent="0.25">
      <c r="A161"/>
      <c r="B161"/>
      <c r="C161"/>
      <c r="D161"/>
      <c r="E161"/>
      <c r="F161"/>
      <c r="G161"/>
      <c r="J161"/>
      <c r="K161"/>
    </row>
    <row r="162" spans="1:11" x14ac:dyDescent="0.25">
      <c r="A162"/>
      <c r="B162"/>
      <c r="C162"/>
      <c r="D162"/>
      <c r="E162"/>
      <c r="F162"/>
      <c r="G162"/>
      <c r="J162"/>
      <c r="K162"/>
    </row>
    <row r="163" spans="1:11" x14ac:dyDescent="0.25">
      <c r="A163"/>
      <c r="B163"/>
      <c r="C163"/>
      <c r="D163"/>
      <c r="E163"/>
      <c r="F163"/>
      <c r="G163"/>
      <c r="J163"/>
      <c r="K163"/>
    </row>
    <row r="164" spans="1:11" x14ac:dyDescent="0.25">
      <c r="A164"/>
      <c r="B164"/>
      <c r="C164"/>
      <c r="D164"/>
      <c r="E164"/>
      <c r="F164"/>
      <c r="G164"/>
      <c r="J164"/>
      <c r="K164"/>
    </row>
    <row r="165" spans="1:11" x14ac:dyDescent="0.25">
      <c r="A165"/>
      <c r="B165"/>
      <c r="C165"/>
      <c r="D165"/>
      <c r="E165"/>
      <c r="F165"/>
      <c r="G165"/>
      <c r="J165"/>
      <c r="K165"/>
    </row>
    <row r="166" spans="1:11" x14ac:dyDescent="0.25">
      <c r="A166"/>
      <c r="B166"/>
      <c r="C166"/>
      <c r="D166"/>
      <c r="E166"/>
      <c r="F166"/>
      <c r="G166"/>
      <c r="J166"/>
      <c r="K166"/>
    </row>
    <row r="167" spans="1:11" x14ac:dyDescent="0.25">
      <c r="A167"/>
      <c r="B167"/>
      <c r="C167"/>
      <c r="D167"/>
      <c r="E167"/>
      <c r="F167"/>
      <c r="G167"/>
      <c r="J167"/>
      <c r="K167"/>
    </row>
    <row r="168" spans="1:11" x14ac:dyDescent="0.25">
      <c r="A168"/>
      <c r="B168"/>
      <c r="C168"/>
      <c r="D168"/>
      <c r="E168"/>
      <c r="F168"/>
      <c r="G168"/>
      <c r="J168"/>
      <c r="K168"/>
    </row>
    <row r="169" spans="1:11" x14ac:dyDescent="0.25">
      <c r="A169"/>
      <c r="B169"/>
      <c r="C169"/>
      <c r="D169"/>
      <c r="E169"/>
      <c r="F169"/>
      <c r="G169"/>
      <c r="J169"/>
      <c r="K169"/>
    </row>
    <row r="170" spans="1:11" x14ac:dyDescent="0.25">
      <c r="A170"/>
      <c r="B170"/>
      <c r="C170"/>
      <c r="D170"/>
      <c r="E170"/>
      <c r="F170"/>
      <c r="G170"/>
      <c r="J170"/>
      <c r="K170"/>
    </row>
    <row r="171" spans="1:11" x14ac:dyDescent="0.25">
      <c r="A171"/>
      <c r="B171"/>
      <c r="C171"/>
      <c r="D171"/>
      <c r="E171"/>
      <c r="F171"/>
      <c r="G171"/>
      <c r="J171"/>
      <c r="K171"/>
    </row>
    <row r="172" spans="1:11" x14ac:dyDescent="0.25">
      <c r="A172"/>
      <c r="B172"/>
      <c r="C172"/>
      <c r="D172"/>
      <c r="E172"/>
      <c r="F172"/>
      <c r="G172"/>
      <c r="J172"/>
      <c r="K172"/>
    </row>
    <row r="173" spans="1:11" x14ac:dyDescent="0.25">
      <c r="A173"/>
      <c r="B173"/>
      <c r="C173"/>
      <c r="D173"/>
      <c r="E173"/>
      <c r="F173"/>
      <c r="G173"/>
      <c r="J173"/>
      <c r="K173"/>
    </row>
    <row r="174" spans="1:11" x14ac:dyDescent="0.25">
      <c r="A174"/>
      <c r="B174"/>
      <c r="C174"/>
      <c r="D174"/>
      <c r="E174"/>
      <c r="F174"/>
      <c r="G174"/>
      <c r="J174"/>
      <c r="K174"/>
    </row>
    <row r="175" spans="1:11" x14ac:dyDescent="0.25">
      <c r="A175"/>
      <c r="B175"/>
      <c r="C175"/>
      <c r="D175"/>
      <c r="E175"/>
      <c r="F175"/>
      <c r="G175"/>
      <c r="J175"/>
      <c r="K175"/>
    </row>
    <row r="176" spans="1:11" x14ac:dyDescent="0.25">
      <c r="A176"/>
      <c r="B176"/>
      <c r="C176"/>
      <c r="D176"/>
      <c r="E176"/>
      <c r="F176"/>
      <c r="G176"/>
      <c r="J176"/>
      <c r="K176"/>
    </row>
    <row r="177" spans="1:11" x14ac:dyDescent="0.25">
      <c r="A177"/>
      <c r="B177"/>
      <c r="C177"/>
      <c r="D177"/>
      <c r="E177"/>
      <c r="F177"/>
      <c r="G177"/>
      <c r="J177"/>
      <c r="K177"/>
    </row>
    <row r="178" spans="1:11" x14ac:dyDescent="0.25">
      <c r="A178"/>
      <c r="B178"/>
      <c r="C178"/>
      <c r="D178"/>
      <c r="E178"/>
      <c r="F178"/>
      <c r="G178"/>
      <c r="J178"/>
      <c r="K178"/>
    </row>
    <row r="179" spans="1:11" x14ac:dyDescent="0.25">
      <c r="A179"/>
      <c r="B179"/>
      <c r="C179"/>
      <c r="D179"/>
      <c r="E179"/>
      <c r="F179"/>
      <c r="G179"/>
      <c r="J179"/>
      <c r="K179"/>
    </row>
    <row r="180" spans="1:11" x14ac:dyDescent="0.25">
      <c r="A180"/>
      <c r="B180"/>
      <c r="C180"/>
      <c r="D180"/>
      <c r="E180"/>
      <c r="F180"/>
      <c r="G180"/>
      <c r="J180"/>
      <c r="K180"/>
    </row>
    <row r="181" spans="1:11" x14ac:dyDescent="0.25">
      <c r="A181"/>
      <c r="B181"/>
      <c r="C181"/>
      <c r="D181"/>
      <c r="E181"/>
      <c r="F181"/>
      <c r="G181"/>
      <c r="J181"/>
      <c r="K181"/>
    </row>
    <row r="182" spans="1:11" x14ac:dyDescent="0.25">
      <c r="A182"/>
      <c r="B182"/>
      <c r="C182"/>
      <c r="D182"/>
      <c r="E182"/>
      <c r="F182"/>
      <c r="G182"/>
      <c r="J182"/>
      <c r="K182"/>
    </row>
    <row r="183" spans="1:11" x14ac:dyDescent="0.25">
      <c r="A183"/>
      <c r="B183"/>
      <c r="C183"/>
      <c r="D183"/>
      <c r="E183"/>
      <c r="F183"/>
      <c r="G183"/>
      <c r="J183"/>
      <c r="K183"/>
    </row>
    <row r="184" spans="1:11" x14ac:dyDescent="0.25">
      <c r="A184"/>
      <c r="B184"/>
      <c r="C184"/>
      <c r="D184"/>
      <c r="E184"/>
      <c r="F184"/>
      <c r="G184"/>
      <c r="J184"/>
      <c r="K184"/>
    </row>
    <row r="185" spans="1:11" x14ac:dyDescent="0.25">
      <c r="A185"/>
      <c r="B185"/>
      <c r="C185"/>
      <c r="D185"/>
      <c r="E185"/>
      <c r="F185"/>
      <c r="G185"/>
      <c r="J185"/>
      <c r="K185"/>
    </row>
    <row r="186" spans="1:11" x14ac:dyDescent="0.25">
      <c r="A186"/>
      <c r="B186"/>
      <c r="C186"/>
      <c r="D186"/>
      <c r="E186"/>
      <c r="F186"/>
      <c r="G186"/>
      <c r="J186"/>
      <c r="K186"/>
    </row>
    <row r="187" spans="1:11" x14ac:dyDescent="0.25">
      <c r="A187"/>
      <c r="B187"/>
      <c r="C187"/>
      <c r="D187"/>
      <c r="E187"/>
      <c r="F187"/>
      <c r="G187"/>
      <c r="J187"/>
      <c r="K187"/>
    </row>
    <row r="188" spans="1:11" x14ac:dyDescent="0.25">
      <c r="A188"/>
      <c r="B188"/>
      <c r="C188"/>
      <c r="D188"/>
      <c r="E188"/>
      <c r="F188"/>
      <c r="G188"/>
      <c r="J188"/>
      <c r="K188"/>
    </row>
    <row r="189" spans="1:11" x14ac:dyDescent="0.25">
      <c r="A189"/>
      <c r="B189"/>
      <c r="C189"/>
      <c r="D189"/>
      <c r="E189"/>
      <c r="F189"/>
      <c r="G189"/>
      <c r="J189"/>
      <c r="K189"/>
    </row>
    <row r="190" spans="1:11" x14ac:dyDescent="0.25">
      <c r="A190"/>
      <c r="B190"/>
      <c r="C190"/>
      <c r="D190"/>
      <c r="E190"/>
      <c r="F190"/>
      <c r="G190"/>
      <c r="J190"/>
      <c r="K190"/>
    </row>
    <row r="191" spans="1:11" x14ac:dyDescent="0.25">
      <c r="A191"/>
      <c r="B191"/>
      <c r="C191"/>
      <c r="D191"/>
      <c r="E191"/>
      <c r="F191"/>
      <c r="G191"/>
      <c r="J191"/>
      <c r="K191"/>
    </row>
    <row r="192" spans="1:11" x14ac:dyDescent="0.25">
      <c r="A192"/>
      <c r="B192"/>
      <c r="C192"/>
      <c r="D192"/>
      <c r="E192"/>
      <c r="F192"/>
      <c r="G192"/>
      <c r="J192"/>
      <c r="K192"/>
    </row>
    <row r="193" spans="1:11" x14ac:dyDescent="0.25">
      <c r="A193"/>
      <c r="B193"/>
      <c r="C193"/>
      <c r="D193"/>
      <c r="E193"/>
      <c r="F193"/>
      <c r="G193"/>
      <c r="J193"/>
      <c r="K193"/>
    </row>
    <row r="194" spans="1:11" x14ac:dyDescent="0.25">
      <c r="A194"/>
      <c r="B194"/>
      <c r="C194"/>
      <c r="D194"/>
      <c r="E194"/>
      <c r="F194"/>
      <c r="G194"/>
      <c r="J194"/>
      <c r="K194"/>
    </row>
    <row r="195" spans="1:11" x14ac:dyDescent="0.25">
      <c r="A195"/>
      <c r="B195"/>
      <c r="C195"/>
      <c r="D195"/>
      <c r="E195"/>
      <c r="F195"/>
      <c r="G195"/>
      <c r="J195"/>
      <c r="K195"/>
    </row>
    <row r="196" spans="1:11" x14ac:dyDescent="0.25">
      <c r="A196"/>
      <c r="B196"/>
      <c r="C196"/>
      <c r="D196"/>
      <c r="E196"/>
      <c r="F196"/>
      <c r="G196"/>
      <c r="J196"/>
      <c r="K196"/>
    </row>
    <row r="197" spans="1:11" x14ac:dyDescent="0.25">
      <c r="A197"/>
      <c r="B197"/>
      <c r="C197"/>
      <c r="D197"/>
      <c r="E197"/>
      <c r="F197"/>
      <c r="G197"/>
      <c r="J197"/>
      <c r="K197"/>
    </row>
    <row r="198" spans="1:11" x14ac:dyDescent="0.25">
      <c r="A198"/>
      <c r="B198"/>
      <c r="C198"/>
      <c r="D198"/>
      <c r="E198"/>
      <c r="F198"/>
      <c r="G198"/>
      <c r="J198"/>
      <c r="K198"/>
    </row>
    <row r="199" spans="1:11" x14ac:dyDescent="0.25">
      <c r="A199"/>
      <c r="B199"/>
      <c r="C199"/>
      <c r="D199"/>
      <c r="E199"/>
      <c r="F199"/>
      <c r="G199"/>
      <c r="J199"/>
      <c r="K199"/>
    </row>
    <row r="200" spans="1:11" x14ac:dyDescent="0.25">
      <c r="A200"/>
      <c r="B200"/>
      <c r="C200"/>
      <c r="D200"/>
      <c r="E200"/>
      <c r="F200"/>
      <c r="G200"/>
      <c r="J200"/>
      <c r="K200"/>
    </row>
    <row r="201" spans="1:11" x14ac:dyDescent="0.25">
      <c r="A201"/>
      <c r="B201"/>
      <c r="C201"/>
      <c r="D201"/>
      <c r="E201"/>
      <c r="F201"/>
      <c r="G201"/>
      <c r="J201"/>
      <c r="K201"/>
    </row>
    <row r="202" spans="1:11" x14ac:dyDescent="0.25">
      <c r="A202"/>
      <c r="B202"/>
      <c r="C202"/>
      <c r="D202"/>
      <c r="E202"/>
      <c r="F202"/>
      <c r="G202"/>
      <c r="J202"/>
      <c r="K202"/>
    </row>
    <row r="203" spans="1:11" x14ac:dyDescent="0.25">
      <c r="A203"/>
      <c r="B203"/>
      <c r="C203"/>
      <c r="D203"/>
      <c r="E203"/>
      <c r="F203"/>
      <c r="G203"/>
      <c r="J203"/>
      <c r="K203"/>
    </row>
    <row r="204" spans="1:11" x14ac:dyDescent="0.25">
      <c r="A204"/>
      <c r="B204"/>
      <c r="C204"/>
      <c r="D204"/>
      <c r="E204"/>
      <c r="F204"/>
      <c r="G204"/>
      <c r="J204"/>
      <c r="K204"/>
    </row>
    <row r="205" spans="1:11" x14ac:dyDescent="0.25">
      <c r="A205"/>
      <c r="B205"/>
      <c r="C205"/>
      <c r="D205"/>
      <c r="E205"/>
      <c r="F205"/>
      <c r="G205"/>
      <c r="J205"/>
      <c r="K205"/>
    </row>
    <row r="206" spans="1:11" x14ac:dyDescent="0.25">
      <c r="A206"/>
      <c r="B206"/>
      <c r="C206"/>
      <c r="D206"/>
      <c r="E206"/>
      <c r="F206"/>
      <c r="G206"/>
      <c r="J206"/>
      <c r="K206"/>
    </row>
    <row r="207" spans="1:11" x14ac:dyDescent="0.25">
      <c r="A207"/>
      <c r="B207"/>
      <c r="C207"/>
      <c r="D207"/>
      <c r="E207"/>
      <c r="F207"/>
      <c r="G207"/>
      <c r="J207"/>
      <c r="K207"/>
    </row>
    <row r="208" spans="1:11" x14ac:dyDescent="0.25">
      <c r="A208"/>
      <c r="B208"/>
      <c r="C208"/>
      <c r="D208"/>
      <c r="E208"/>
      <c r="F208"/>
      <c r="G208"/>
      <c r="J208"/>
      <c r="K208"/>
    </row>
    <row r="209" spans="1:11" x14ac:dyDescent="0.25">
      <c r="A209"/>
      <c r="B209"/>
      <c r="C209"/>
      <c r="D209"/>
      <c r="E209"/>
      <c r="F209"/>
      <c r="G209"/>
      <c r="J209"/>
      <c r="K209"/>
    </row>
    <row r="210" spans="1:11" x14ac:dyDescent="0.25">
      <c r="A210"/>
      <c r="B210"/>
      <c r="C210"/>
      <c r="D210"/>
      <c r="E210"/>
      <c r="F210"/>
      <c r="G210"/>
      <c r="J210"/>
      <c r="K210"/>
    </row>
    <row r="211" spans="1:11" x14ac:dyDescent="0.25">
      <c r="A211"/>
      <c r="B211"/>
      <c r="C211"/>
      <c r="D211"/>
      <c r="E211"/>
      <c r="F211"/>
      <c r="G211"/>
      <c r="J211"/>
      <c r="K211"/>
    </row>
    <row r="212" spans="1:11" x14ac:dyDescent="0.25">
      <c r="A212"/>
      <c r="B212"/>
      <c r="C212"/>
      <c r="D212"/>
      <c r="E212"/>
      <c r="F212"/>
      <c r="G212"/>
      <c r="J212"/>
      <c r="K212"/>
    </row>
    <row r="213" spans="1:11" x14ac:dyDescent="0.25">
      <c r="A213"/>
      <c r="B213"/>
      <c r="C213"/>
      <c r="D213"/>
      <c r="E213"/>
      <c r="F213"/>
      <c r="G213"/>
      <c r="J213"/>
      <c r="K213"/>
    </row>
    <row r="214" spans="1:11" x14ac:dyDescent="0.25">
      <c r="A214"/>
      <c r="B214"/>
      <c r="C214"/>
      <c r="D214"/>
      <c r="E214"/>
      <c r="F214"/>
      <c r="G214"/>
      <c r="J214"/>
      <c r="K214"/>
    </row>
    <row r="215" spans="1:11" x14ac:dyDescent="0.25">
      <c r="A215"/>
      <c r="B215"/>
      <c r="C215"/>
      <c r="D215"/>
      <c r="E215"/>
      <c r="F215"/>
      <c r="G215"/>
      <c r="J215"/>
      <c r="K215"/>
    </row>
    <row r="216" spans="1:11" x14ac:dyDescent="0.25">
      <c r="A216"/>
      <c r="B216"/>
      <c r="C216"/>
      <c r="D216"/>
      <c r="E216"/>
      <c r="F216"/>
      <c r="G216"/>
      <c r="J216"/>
      <c r="K216"/>
    </row>
    <row r="217" spans="1:11" x14ac:dyDescent="0.25">
      <c r="A217"/>
      <c r="B217"/>
      <c r="C217"/>
      <c r="D217"/>
      <c r="E217"/>
      <c r="F217"/>
      <c r="G217"/>
      <c r="J217"/>
      <c r="K217"/>
    </row>
    <row r="218" spans="1:11" x14ac:dyDescent="0.25">
      <c r="A218"/>
      <c r="B218"/>
      <c r="C218"/>
      <c r="D218"/>
      <c r="E218"/>
      <c r="F218"/>
      <c r="G218"/>
      <c r="J218"/>
      <c r="K218"/>
    </row>
    <row r="219" spans="1:11" x14ac:dyDescent="0.25">
      <c r="A219"/>
      <c r="B219"/>
      <c r="C219"/>
      <c r="D219"/>
      <c r="E219"/>
      <c r="F219"/>
      <c r="G219"/>
      <c r="J219"/>
      <c r="K219"/>
    </row>
    <row r="220" spans="1:11" x14ac:dyDescent="0.25">
      <c r="A220"/>
      <c r="B220"/>
      <c r="C220"/>
      <c r="D220"/>
      <c r="E220"/>
      <c r="F220"/>
      <c r="G220"/>
      <c r="J220"/>
      <c r="K220"/>
    </row>
    <row r="221" spans="1:11" x14ac:dyDescent="0.25">
      <c r="A221"/>
      <c r="B221"/>
      <c r="C221"/>
      <c r="D221"/>
      <c r="E221"/>
      <c r="F221"/>
      <c r="G221"/>
      <c r="J221"/>
      <c r="K221"/>
    </row>
    <row r="222" spans="1:11" x14ac:dyDescent="0.25">
      <c r="A222"/>
      <c r="B222"/>
      <c r="C222"/>
      <c r="D222"/>
      <c r="E222"/>
      <c r="F222"/>
      <c r="G222"/>
      <c r="J222"/>
      <c r="K222"/>
    </row>
    <row r="223" spans="1:11" x14ac:dyDescent="0.25">
      <c r="A223"/>
      <c r="B223"/>
      <c r="C223"/>
      <c r="D223"/>
      <c r="E223"/>
      <c r="F223"/>
      <c r="G223"/>
      <c r="J223"/>
      <c r="K223"/>
    </row>
    <row r="224" spans="1:11" x14ac:dyDescent="0.25">
      <c r="A224"/>
      <c r="B224"/>
      <c r="C224"/>
      <c r="D224"/>
      <c r="E224"/>
      <c r="F224"/>
      <c r="G224"/>
      <c r="J224"/>
      <c r="K224"/>
    </row>
    <row r="225" spans="1:11" x14ac:dyDescent="0.25">
      <c r="A225"/>
      <c r="B225"/>
      <c r="C225"/>
      <c r="D225"/>
      <c r="E225"/>
      <c r="F225"/>
      <c r="G225"/>
      <c r="J225"/>
      <c r="K225"/>
    </row>
    <row r="226" spans="1:11" x14ac:dyDescent="0.25">
      <c r="A226"/>
      <c r="B226"/>
      <c r="C226"/>
      <c r="D226"/>
      <c r="E226"/>
      <c r="F226"/>
      <c r="G226"/>
      <c r="J226"/>
      <c r="K226"/>
    </row>
    <row r="227" spans="1:11" x14ac:dyDescent="0.25">
      <c r="A227"/>
      <c r="B227"/>
      <c r="C227"/>
      <c r="D227"/>
      <c r="E227"/>
      <c r="F227"/>
      <c r="G227"/>
      <c r="J227"/>
      <c r="K227"/>
    </row>
    <row r="228" spans="1:11" x14ac:dyDescent="0.25">
      <c r="A228"/>
      <c r="B228"/>
      <c r="C228"/>
      <c r="D228"/>
      <c r="E228"/>
      <c r="F228"/>
      <c r="G228"/>
      <c r="J228"/>
      <c r="K228"/>
    </row>
    <row r="229" spans="1:11" x14ac:dyDescent="0.25">
      <c r="A229"/>
      <c r="B229"/>
      <c r="C229"/>
      <c r="D229"/>
      <c r="E229"/>
      <c r="F229"/>
      <c r="G229"/>
      <c r="J229"/>
      <c r="K229"/>
    </row>
    <row r="230" spans="1:11" x14ac:dyDescent="0.25">
      <c r="A230"/>
      <c r="B230"/>
      <c r="C230"/>
      <c r="D230"/>
      <c r="E230"/>
      <c r="F230"/>
      <c r="G230"/>
      <c r="J230"/>
      <c r="K230"/>
    </row>
    <row r="231" spans="1:11" x14ac:dyDescent="0.25">
      <c r="A231"/>
      <c r="B231"/>
      <c r="C231"/>
      <c r="D231"/>
      <c r="E231"/>
      <c r="F231"/>
      <c r="G231"/>
      <c r="J231"/>
      <c r="K231"/>
    </row>
    <row r="232" spans="1:11" x14ac:dyDescent="0.25">
      <c r="A232"/>
      <c r="B232"/>
      <c r="C232"/>
      <c r="D232"/>
      <c r="E232"/>
      <c r="F232"/>
      <c r="G232"/>
      <c r="J232"/>
      <c r="K232"/>
    </row>
    <row r="233" spans="1:11" x14ac:dyDescent="0.25">
      <c r="A233"/>
      <c r="B233"/>
      <c r="C233"/>
      <c r="D233"/>
      <c r="E233"/>
      <c r="F233"/>
      <c r="G233"/>
      <c r="J233"/>
      <c r="K233"/>
    </row>
    <row r="234" spans="1:11" x14ac:dyDescent="0.25">
      <c r="A234"/>
      <c r="B234"/>
      <c r="C234"/>
      <c r="D234"/>
      <c r="E234"/>
      <c r="F234"/>
      <c r="G234"/>
      <c r="J234"/>
      <c r="K234"/>
    </row>
    <row r="235" spans="1:11" x14ac:dyDescent="0.25">
      <c r="A235"/>
      <c r="B235"/>
      <c r="C235"/>
      <c r="D235"/>
      <c r="E235"/>
      <c r="F235"/>
      <c r="G235"/>
      <c r="J235"/>
      <c r="K235"/>
    </row>
    <row r="236" spans="1:11" x14ac:dyDescent="0.25">
      <c r="A236"/>
      <c r="B236"/>
      <c r="C236"/>
      <c r="D236"/>
      <c r="E236"/>
      <c r="F236"/>
      <c r="G236"/>
      <c r="J236"/>
      <c r="K236"/>
    </row>
    <row r="237" spans="1:11" x14ac:dyDescent="0.25">
      <c r="A237"/>
      <c r="B237"/>
      <c r="C237"/>
      <c r="D237"/>
      <c r="E237"/>
      <c r="F237"/>
      <c r="G237"/>
      <c r="J237"/>
      <c r="K237"/>
    </row>
    <row r="238" spans="1:11" x14ac:dyDescent="0.25">
      <c r="A238"/>
      <c r="B238"/>
      <c r="C238"/>
      <c r="D238"/>
      <c r="E238"/>
      <c r="F238"/>
      <c r="G238"/>
      <c r="J238"/>
      <c r="K238"/>
    </row>
    <row r="239" spans="1:11" x14ac:dyDescent="0.25">
      <c r="A239"/>
      <c r="B239"/>
      <c r="C239"/>
      <c r="D239"/>
      <c r="E239"/>
      <c r="F239"/>
      <c r="G239"/>
      <c r="J239"/>
      <c r="K239"/>
    </row>
    <row r="240" spans="1:11" x14ac:dyDescent="0.25">
      <c r="A240"/>
      <c r="B240"/>
      <c r="C240"/>
      <c r="D240"/>
      <c r="E240"/>
      <c r="F240"/>
      <c r="G240"/>
      <c r="J240"/>
      <c r="K240"/>
    </row>
    <row r="241" spans="1:11" x14ac:dyDescent="0.25">
      <c r="A241"/>
      <c r="B241"/>
      <c r="C241"/>
      <c r="D241"/>
      <c r="E241"/>
      <c r="F241"/>
      <c r="G241"/>
      <c r="J241"/>
      <c r="K241"/>
    </row>
    <row r="242" spans="1:11" x14ac:dyDescent="0.25">
      <c r="A242"/>
      <c r="B242"/>
      <c r="C242"/>
      <c r="D242"/>
      <c r="E242"/>
      <c r="F242"/>
      <c r="G242"/>
      <c r="J242"/>
      <c r="K242"/>
    </row>
    <row r="243" spans="1:11" x14ac:dyDescent="0.25">
      <c r="A243"/>
      <c r="B243"/>
      <c r="C243"/>
      <c r="D243"/>
      <c r="E243"/>
      <c r="F243"/>
      <c r="G243"/>
      <c r="J243"/>
      <c r="K243"/>
    </row>
    <row r="244" spans="1:11" x14ac:dyDescent="0.25">
      <c r="A244"/>
      <c r="B244"/>
      <c r="C244"/>
      <c r="D244"/>
      <c r="E244"/>
      <c r="F244"/>
      <c r="G244"/>
      <c r="J244"/>
      <c r="K244"/>
    </row>
    <row r="245" spans="1:11" x14ac:dyDescent="0.25">
      <c r="A245"/>
      <c r="B245"/>
      <c r="C245"/>
      <c r="D245"/>
      <c r="E245"/>
      <c r="F245"/>
      <c r="G245"/>
      <c r="J245"/>
      <c r="K245"/>
    </row>
    <row r="246" spans="1:11" x14ac:dyDescent="0.25">
      <c r="A246"/>
      <c r="B246"/>
      <c r="C246"/>
      <c r="D246"/>
      <c r="E246"/>
      <c r="F246"/>
      <c r="G246"/>
      <c r="J246"/>
      <c r="K246"/>
    </row>
    <row r="247" spans="1:11" x14ac:dyDescent="0.25">
      <c r="A247"/>
      <c r="B247"/>
      <c r="C247"/>
      <c r="D247"/>
      <c r="E247"/>
      <c r="F247"/>
      <c r="G247"/>
      <c r="J247"/>
      <c r="K247"/>
    </row>
    <row r="248" spans="1:11" x14ac:dyDescent="0.25">
      <c r="A248"/>
      <c r="B248"/>
      <c r="C248"/>
      <c r="D248"/>
      <c r="E248"/>
      <c r="F248"/>
      <c r="G248"/>
      <c r="J248"/>
      <c r="K248"/>
    </row>
    <row r="249" spans="1:11" x14ac:dyDescent="0.25">
      <c r="A249"/>
      <c r="B249"/>
      <c r="C249"/>
      <c r="D249"/>
      <c r="E249"/>
      <c r="F249"/>
      <c r="G249"/>
      <c r="J249"/>
      <c r="K249"/>
    </row>
    <row r="250" spans="1:11" x14ac:dyDescent="0.25">
      <c r="A250"/>
      <c r="B250"/>
      <c r="C250"/>
      <c r="D250"/>
      <c r="E250"/>
      <c r="F250"/>
      <c r="G250"/>
      <c r="J250"/>
      <c r="K250"/>
    </row>
    <row r="251" spans="1:11" x14ac:dyDescent="0.25">
      <c r="A251"/>
      <c r="B251"/>
      <c r="C251"/>
      <c r="D251"/>
      <c r="E251"/>
      <c r="F251"/>
      <c r="G251"/>
      <c r="J251"/>
      <c r="K251"/>
    </row>
    <row r="252" spans="1:11" x14ac:dyDescent="0.25">
      <c r="A252"/>
      <c r="B252"/>
      <c r="C252"/>
      <c r="D252"/>
      <c r="E252"/>
      <c r="F252"/>
      <c r="G252"/>
      <c r="J252"/>
      <c r="K252"/>
    </row>
    <row r="253" spans="1:11" x14ac:dyDescent="0.25">
      <c r="A253"/>
      <c r="B253"/>
      <c r="C253"/>
      <c r="D253"/>
      <c r="E253"/>
      <c r="F253"/>
      <c r="G253"/>
      <c r="J253"/>
      <c r="K253"/>
    </row>
    <row r="254" spans="1:11" x14ac:dyDescent="0.25">
      <c r="A254"/>
      <c r="B254"/>
      <c r="C254"/>
      <c r="D254"/>
      <c r="E254"/>
      <c r="F254"/>
      <c r="G254"/>
      <c r="J254"/>
      <c r="K254"/>
    </row>
    <row r="255" spans="1:11" x14ac:dyDescent="0.25">
      <c r="A255"/>
      <c r="B255"/>
      <c r="C255"/>
      <c r="D255"/>
      <c r="E255"/>
      <c r="F255"/>
      <c r="G255"/>
      <c r="J255"/>
      <c r="K255"/>
    </row>
    <row r="256" spans="1:11" x14ac:dyDescent="0.25">
      <c r="A256"/>
      <c r="B256"/>
      <c r="C256"/>
      <c r="D256"/>
      <c r="E256"/>
      <c r="F256"/>
      <c r="G256"/>
      <c r="J256"/>
      <c r="K256"/>
    </row>
    <row r="257" spans="1:11" x14ac:dyDescent="0.25">
      <c r="A257"/>
      <c r="B257"/>
      <c r="C257"/>
      <c r="D257"/>
      <c r="E257"/>
      <c r="F257"/>
      <c r="G257"/>
      <c r="J257"/>
      <c r="K257"/>
    </row>
    <row r="258" spans="1:11" x14ac:dyDescent="0.25">
      <c r="A258"/>
      <c r="B258"/>
      <c r="C258"/>
      <c r="D258"/>
      <c r="E258"/>
      <c r="F258"/>
      <c r="G258"/>
      <c r="J258"/>
      <c r="K258"/>
    </row>
    <row r="259" spans="1:11" x14ac:dyDescent="0.25">
      <c r="A259"/>
      <c r="B259"/>
      <c r="C259"/>
      <c r="D259"/>
      <c r="E259"/>
      <c r="F259"/>
      <c r="G259"/>
      <c r="J259"/>
      <c r="K259"/>
    </row>
    <row r="260" spans="1:11" x14ac:dyDescent="0.25">
      <c r="A260"/>
      <c r="B260"/>
      <c r="C260"/>
      <c r="D260"/>
      <c r="E260"/>
      <c r="F260"/>
      <c r="G260"/>
      <c r="J260"/>
      <c r="K260"/>
    </row>
    <row r="261" spans="1:11" x14ac:dyDescent="0.25">
      <c r="A261"/>
      <c r="B261"/>
      <c r="C261"/>
      <c r="D261"/>
      <c r="E261"/>
      <c r="F261"/>
      <c r="G261"/>
      <c r="J261"/>
      <c r="K261"/>
    </row>
    <row r="262" spans="1:11" x14ac:dyDescent="0.25">
      <c r="A262"/>
      <c r="B262"/>
      <c r="C262"/>
      <c r="D262"/>
      <c r="E262"/>
      <c r="F262"/>
      <c r="G262"/>
      <c r="J262"/>
      <c r="K262"/>
    </row>
    <row r="263" spans="1:11" x14ac:dyDescent="0.25">
      <c r="A263"/>
      <c r="B263"/>
      <c r="C263"/>
      <c r="D263"/>
      <c r="E263"/>
      <c r="F263"/>
      <c r="G263"/>
      <c r="J263"/>
      <c r="K263"/>
    </row>
    <row r="264" spans="1:11" x14ac:dyDescent="0.25">
      <c r="A264"/>
      <c r="B264"/>
      <c r="C264"/>
      <c r="D264"/>
      <c r="E264"/>
      <c r="F264"/>
      <c r="G264"/>
      <c r="J264"/>
      <c r="K264"/>
    </row>
    <row r="265" spans="1:11" x14ac:dyDescent="0.25">
      <c r="A265"/>
      <c r="B265"/>
      <c r="C265"/>
      <c r="D265"/>
      <c r="E265"/>
      <c r="F265"/>
      <c r="G265"/>
      <c r="J265"/>
      <c r="K265"/>
    </row>
    <row r="266" spans="1:11" x14ac:dyDescent="0.25">
      <c r="A266"/>
      <c r="B266"/>
      <c r="C266"/>
      <c r="D266"/>
      <c r="E266"/>
      <c r="F266"/>
      <c r="G266"/>
      <c r="J266"/>
      <c r="K266"/>
    </row>
    <row r="267" spans="1:11" x14ac:dyDescent="0.25">
      <c r="A267"/>
      <c r="B267"/>
      <c r="C267"/>
      <c r="D267"/>
      <c r="E267"/>
      <c r="F267"/>
      <c r="G267"/>
      <c r="J267"/>
      <c r="K267"/>
    </row>
    <row r="268" spans="1:11" x14ac:dyDescent="0.25">
      <c r="A268"/>
      <c r="B268"/>
      <c r="C268"/>
      <c r="D268"/>
      <c r="E268"/>
      <c r="F268"/>
      <c r="G268"/>
      <c r="J268"/>
      <c r="K268"/>
    </row>
    <row r="269" spans="1:11" x14ac:dyDescent="0.25">
      <c r="A269"/>
      <c r="B269"/>
      <c r="C269"/>
      <c r="D269"/>
      <c r="E269"/>
      <c r="F269"/>
      <c r="G269"/>
      <c r="J269"/>
      <c r="K269"/>
    </row>
    <row r="270" spans="1:11" x14ac:dyDescent="0.25">
      <c r="A270"/>
      <c r="B270"/>
      <c r="C270"/>
      <c r="D270"/>
      <c r="E270"/>
      <c r="F270"/>
      <c r="G270"/>
      <c r="J270"/>
      <c r="K270"/>
    </row>
    <row r="271" spans="1:11" x14ac:dyDescent="0.25">
      <c r="A271"/>
      <c r="B271"/>
      <c r="C271"/>
      <c r="D271"/>
      <c r="E271"/>
      <c r="F271"/>
      <c r="G271"/>
      <c r="J271"/>
      <c r="K271"/>
    </row>
    <row r="272" spans="1:11" x14ac:dyDescent="0.25">
      <c r="A272"/>
      <c r="B272"/>
      <c r="C272"/>
      <c r="D272"/>
      <c r="E272"/>
      <c r="F272"/>
      <c r="G272"/>
      <c r="J272"/>
      <c r="K272"/>
    </row>
    <row r="273" spans="1:11" x14ac:dyDescent="0.25">
      <c r="A273"/>
      <c r="B273"/>
      <c r="C273"/>
      <c r="D273"/>
      <c r="E273"/>
      <c r="F273"/>
      <c r="G273"/>
      <c r="J273"/>
      <c r="K273"/>
    </row>
    <row r="274" spans="1:11" x14ac:dyDescent="0.25">
      <c r="A274"/>
      <c r="B274"/>
      <c r="C274"/>
      <c r="D274"/>
      <c r="E274"/>
      <c r="F274"/>
      <c r="G274"/>
      <c r="J274"/>
      <c r="K274"/>
    </row>
    <row r="275" spans="1:11" x14ac:dyDescent="0.25">
      <c r="A275"/>
      <c r="B275"/>
      <c r="C275"/>
      <c r="D275"/>
      <c r="E275"/>
      <c r="F275"/>
      <c r="G275"/>
      <c r="J275"/>
      <c r="K275"/>
    </row>
    <row r="276" spans="1:11" x14ac:dyDescent="0.25">
      <c r="A276"/>
      <c r="B276"/>
      <c r="C276"/>
      <c r="D276"/>
      <c r="E276"/>
      <c r="F276"/>
      <c r="G276"/>
      <c r="J276"/>
      <c r="K276"/>
    </row>
    <row r="277" spans="1:11" x14ac:dyDescent="0.25">
      <c r="A277"/>
      <c r="B277"/>
      <c r="C277"/>
      <c r="D277"/>
      <c r="E277"/>
      <c r="F277"/>
      <c r="G277"/>
      <c r="J277"/>
      <c r="K277"/>
    </row>
    <row r="278" spans="1:11" x14ac:dyDescent="0.25">
      <c r="A278"/>
      <c r="B278"/>
      <c r="C278"/>
      <c r="D278"/>
      <c r="E278"/>
      <c r="F278"/>
      <c r="G278"/>
      <c r="J278"/>
      <c r="K278"/>
    </row>
    <row r="279" spans="1:11" x14ac:dyDescent="0.25">
      <c r="A279"/>
      <c r="B279"/>
      <c r="C279"/>
      <c r="D279"/>
      <c r="E279"/>
      <c r="F279"/>
      <c r="G279"/>
      <c r="J279"/>
      <c r="K279"/>
    </row>
    <row r="280" spans="1:11" x14ac:dyDescent="0.25">
      <c r="A280"/>
      <c r="B280"/>
      <c r="C280"/>
      <c r="D280"/>
      <c r="E280"/>
      <c r="F280"/>
      <c r="G280"/>
      <c r="J280"/>
      <c r="K280"/>
    </row>
    <row r="281" spans="1:11" x14ac:dyDescent="0.25">
      <c r="A281"/>
      <c r="B281"/>
      <c r="C281"/>
      <c r="D281"/>
      <c r="E281"/>
      <c r="F281"/>
      <c r="G281"/>
      <c r="J281"/>
      <c r="K281"/>
    </row>
    <row r="282" spans="1:11" x14ac:dyDescent="0.25">
      <c r="A282"/>
      <c r="B282"/>
      <c r="C282"/>
      <c r="D282"/>
      <c r="E282"/>
      <c r="F282"/>
      <c r="G282"/>
      <c r="J282"/>
      <c r="K282"/>
    </row>
    <row r="283" spans="1:11" x14ac:dyDescent="0.25">
      <c r="A283"/>
      <c r="B283"/>
      <c r="C283"/>
      <c r="D283"/>
      <c r="E283"/>
      <c r="F283"/>
      <c r="G283"/>
      <c r="J283"/>
      <c r="K283"/>
    </row>
    <row r="284" spans="1:11" x14ac:dyDescent="0.25">
      <c r="A284"/>
      <c r="B284"/>
      <c r="C284"/>
      <c r="D284"/>
      <c r="E284"/>
      <c r="F284"/>
      <c r="G284"/>
      <c r="J284"/>
      <c r="K284"/>
    </row>
    <row r="285" spans="1:11" x14ac:dyDescent="0.25">
      <c r="A285"/>
      <c r="B285"/>
      <c r="C285"/>
      <c r="D285"/>
      <c r="E285"/>
      <c r="F285"/>
      <c r="G285"/>
      <c r="J285"/>
      <c r="K285"/>
    </row>
    <row r="286" spans="1:11" x14ac:dyDescent="0.25">
      <c r="A286"/>
      <c r="B286"/>
      <c r="C286"/>
      <c r="D286"/>
      <c r="E286"/>
      <c r="F286"/>
      <c r="G286"/>
      <c r="J286"/>
      <c r="K286"/>
    </row>
    <row r="287" spans="1:11" x14ac:dyDescent="0.25">
      <c r="A287"/>
      <c r="B287"/>
      <c r="C287"/>
      <c r="D287"/>
      <c r="E287"/>
      <c r="F287"/>
      <c r="G287"/>
      <c r="J287"/>
      <c r="K287"/>
    </row>
    <row r="288" spans="1:11" x14ac:dyDescent="0.25">
      <c r="A288"/>
      <c r="B288"/>
      <c r="C288"/>
      <c r="D288"/>
      <c r="E288"/>
      <c r="F288"/>
      <c r="G288"/>
      <c r="J288"/>
      <c r="K288"/>
    </row>
    <row r="289" spans="1:11" x14ac:dyDescent="0.25">
      <c r="A289"/>
      <c r="B289"/>
      <c r="C289"/>
      <c r="D289"/>
      <c r="E289"/>
      <c r="F289"/>
      <c r="G289"/>
      <c r="J289"/>
      <c r="K289"/>
    </row>
    <row r="290" spans="1:11" x14ac:dyDescent="0.25">
      <c r="A290"/>
      <c r="B290"/>
      <c r="C290"/>
      <c r="D290"/>
      <c r="E290"/>
      <c r="F290"/>
      <c r="G290"/>
      <c r="J290"/>
      <c r="K290"/>
    </row>
    <row r="291" spans="1:11" x14ac:dyDescent="0.25">
      <c r="A291"/>
      <c r="B291"/>
      <c r="C291"/>
      <c r="D291"/>
      <c r="E291"/>
      <c r="F291"/>
      <c r="G291"/>
      <c r="J291"/>
      <c r="K291"/>
    </row>
    <row r="292" spans="1:11" x14ac:dyDescent="0.25">
      <c r="A292"/>
      <c r="B292"/>
      <c r="C292"/>
      <c r="D292"/>
      <c r="E292"/>
      <c r="F292"/>
      <c r="G292"/>
      <c r="J292"/>
      <c r="K292"/>
    </row>
    <row r="293" spans="1:11" x14ac:dyDescent="0.25">
      <c r="A293"/>
      <c r="B293"/>
      <c r="C293"/>
      <c r="D293"/>
      <c r="E293"/>
      <c r="F293"/>
      <c r="G293"/>
      <c r="J293"/>
      <c r="K293"/>
    </row>
    <row r="294" spans="1:11" x14ac:dyDescent="0.25">
      <c r="A294"/>
      <c r="B294"/>
      <c r="C294"/>
      <c r="D294"/>
      <c r="E294"/>
      <c r="F294"/>
      <c r="G294"/>
      <c r="J294"/>
      <c r="K294"/>
    </row>
    <row r="295" spans="1:11" x14ac:dyDescent="0.25">
      <c r="A295"/>
      <c r="B295"/>
      <c r="C295"/>
      <c r="D295"/>
      <c r="E295"/>
      <c r="F295"/>
      <c r="G295"/>
      <c r="J295"/>
      <c r="K295"/>
    </row>
    <row r="296" spans="1:11" x14ac:dyDescent="0.25">
      <c r="A296"/>
      <c r="B296"/>
      <c r="C296"/>
      <c r="D296"/>
      <c r="E296"/>
      <c r="F296"/>
      <c r="G296"/>
      <c r="J296"/>
      <c r="K296"/>
    </row>
    <row r="297" spans="1:11" x14ac:dyDescent="0.25">
      <c r="A297"/>
      <c r="B297"/>
      <c r="C297"/>
      <c r="D297"/>
      <c r="E297"/>
      <c r="F297"/>
      <c r="G297"/>
      <c r="J297"/>
      <c r="K297"/>
    </row>
    <row r="298" spans="1:11" x14ac:dyDescent="0.25">
      <c r="A298"/>
      <c r="B298"/>
      <c r="C298"/>
      <c r="D298"/>
      <c r="E298"/>
      <c r="F298"/>
      <c r="G298"/>
      <c r="J298"/>
      <c r="K298"/>
    </row>
    <row r="299" spans="1:11" x14ac:dyDescent="0.25">
      <c r="A299"/>
      <c r="B299"/>
      <c r="C299"/>
      <c r="D299"/>
      <c r="E299"/>
      <c r="F299"/>
      <c r="G299"/>
      <c r="J299"/>
      <c r="K299"/>
    </row>
    <row r="300" spans="1:11" x14ac:dyDescent="0.25">
      <c r="A300"/>
      <c r="B300"/>
      <c r="C300"/>
      <c r="D300"/>
      <c r="E300"/>
      <c r="F300"/>
      <c r="G300"/>
      <c r="J300"/>
      <c r="K300"/>
    </row>
    <row r="301" spans="1:11" x14ac:dyDescent="0.25">
      <c r="A301"/>
      <c r="B301"/>
      <c r="C301"/>
      <c r="D301"/>
      <c r="E301"/>
      <c r="F301"/>
      <c r="G301"/>
      <c r="J301"/>
      <c r="K301"/>
    </row>
    <row r="302" spans="1:11" x14ac:dyDescent="0.25">
      <c r="A302"/>
      <c r="B302"/>
      <c r="C302"/>
      <c r="D302"/>
      <c r="E302"/>
      <c r="F302"/>
      <c r="G302"/>
      <c r="J302"/>
      <c r="K302"/>
    </row>
    <row r="303" spans="1:11" x14ac:dyDescent="0.25">
      <c r="A303"/>
      <c r="B303"/>
      <c r="C303"/>
      <c r="D303"/>
      <c r="E303"/>
      <c r="F303"/>
      <c r="G303"/>
      <c r="J303"/>
      <c r="K303"/>
    </row>
    <row r="304" spans="1:11" x14ac:dyDescent="0.25">
      <c r="A304"/>
      <c r="B304"/>
      <c r="C304"/>
      <c r="D304"/>
      <c r="E304"/>
      <c r="F304"/>
      <c r="G304"/>
      <c r="J304"/>
      <c r="K304"/>
    </row>
    <row r="305" spans="1:11" x14ac:dyDescent="0.25">
      <c r="A305"/>
      <c r="B305"/>
      <c r="C305"/>
      <c r="D305"/>
      <c r="E305"/>
      <c r="F305"/>
      <c r="G305"/>
      <c r="J305"/>
      <c r="K305"/>
    </row>
    <row r="306" spans="1:11" x14ac:dyDescent="0.25">
      <c r="A306"/>
      <c r="B306"/>
      <c r="C306"/>
      <c r="D306"/>
      <c r="E306"/>
      <c r="F306"/>
      <c r="G306"/>
      <c r="J306"/>
      <c r="K306"/>
    </row>
    <row r="307" spans="1:11" x14ac:dyDescent="0.25">
      <c r="A307"/>
      <c r="B307"/>
      <c r="C307"/>
      <c r="D307"/>
      <c r="E307"/>
      <c r="F307"/>
      <c r="G307"/>
      <c r="J307"/>
      <c r="K307"/>
    </row>
    <row r="308" spans="1:11" x14ac:dyDescent="0.25">
      <c r="A308"/>
      <c r="B308"/>
      <c r="C308"/>
      <c r="D308"/>
      <c r="E308"/>
      <c r="F308"/>
      <c r="G308"/>
      <c r="J308"/>
      <c r="K308"/>
    </row>
    <row r="309" spans="1:11" x14ac:dyDescent="0.25">
      <c r="A309"/>
      <c r="B309"/>
      <c r="C309"/>
      <c r="D309"/>
      <c r="E309"/>
      <c r="F309"/>
      <c r="G309"/>
      <c r="J309"/>
      <c r="K309"/>
    </row>
    <row r="310" spans="1:11" x14ac:dyDescent="0.25">
      <c r="A310"/>
      <c r="B310"/>
      <c r="C310"/>
      <c r="D310"/>
      <c r="E310"/>
      <c r="F310"/>
      <c r="G310"/>
      <c r="J310"/>
      <c r="K310"/>
    </row>
    <row r="311" spans="1:11" x14ac:dyDescent="0.25">
      <c r="A311"/>
      <c r="B311"/>
      <c r="C311"/>
      <c r="D311"/>
      <c r="E311"/>
      <c r="F311"/>
      <c r="G311"/>
      <c r="J311"/>
      <c r="K311"/>
    </row>
    <row r="312" spans="1:11" x14ac:dyDescent="0.25">
      <c r="A312"/>
      <c r="B312"/>
      <c r="C312"/>
      <c r="D312"/>
      <c r="E312"/>
      <c r="F312"/>
      <c r="G312"/>
      <c r="J312"/>
      <c r="K312"/>
    </row>
    <row r="313" spans="1:11" x14ac:dyDescent="0.25">
      <c r="A313"/>
      <c r="B313"/>
      <c r="C313"/>
      <c r="D313"/>
      <c r="E313"/>
      <c r="F313"/>
      <c r="G313"/>
      <c r="J313"/>
      <c r="K313"/>
    </row>
    <row r="314" spans="1:11" x14ac:dyDescent="0.25">
      <c r="A314"/>
      <c r="B314"/>
      <c r="C314"/>
      <c r="D314"/>
      <c r="E314"/>
      <c r="F314"/>
      <c r="G314"/>
      <c r="J314"/>
      <c r="K314"/>
    </row>
    <row r="315" spans="1:11" x14ac:dyDescent="0.25">
      <c r="A315"/>
      <c r="B315"/>
      <c r="C315"/>
      <c r="D315"/>
      <c r="E315"/>
      <c r="F315"/>
      <c r="G315"/>
      <c r="J315"/>
      <c r="K315"/>
    </row>
    <row r="316" spans="1:11" x14ac:dyDescent="0.25">
      <c r="A316"/>
      <c r="B316"/>
      <c r="C316"/>
      <c r="D316"/>
      <c r="E316"/>
      <c r="F316"/>
      <c r="G316"/>
      <c r="J316"/>
      <c r="K316"/>
    </row>
    <row r="317" spans="1:11" x14ac:dyDescent="0.25">
      <c r="A317"/>
      <c r="B317"/>
      <c r="C317"/>
      <c r="D317"/>
      <c r="E317"/>
      <c r="F317"/>
      <c r="G317"/>
      <c r="J317"/>
      <c r="K317"/>
    </row>
    <row r="318" spans="1:11" x14ac:dyDescent="0.25">
      <c r="A318"/>
      <c r="B318"/>
      <c r="C318"/>
      <c r="D318"/>
      <c r="E318"/>
      <c r="F318"/>
      <c r="G318"/>
      <c r="J318"/>
      <c r="K318"/>
    </row>
    <row r="319" spans="1:11" x14ac:dyDescent="0.25">
      <c r="A319"/>
      <c r="B319"/>
      <c r="C319"/>
      <c r="D319"/>
      <c r="E319"/>
      <c r="F319"/>
      <c r="G319"/>
      <c r="J319"/>
      <c r="K319"/>
    </row>
    <row r="320" spans="1:11" x14ac:dyDescent="0.25">
      <c r="A320"/>
      <c r="B320"/>
      <c r="C320"/>
      <c r="D320"/>
      <c r="E320"/>
      <c r="F320"/>
      <c r="G320"/>
      <c r="J320"/>
      <c r="K320"/>
    </row>
    <row r="321" spans="1:11" x14ac:dyDescent="0.25">
      <c r="A321"/>
      <c r="B321"/>
      <c r="C321"/>
      <c r="D321"/>
      <c r="E321"/>
      <c r="F321"/>
      <c r="G321"/>
      <c r="J321"/>
      <c r="K321"/>
    </row>
    <row r="322" spans="1:11" x14ac:dyDescent="0.25">
      <c r="A322"/>
      <c r="B322"/>
      <c r="C322"/>
      <c r="D322"/>
      <c r="E322"/>
      <c r="F322"/>
      <c r="G322"/>
      <c r="J322"/>
      <c r="K322"/>
    </row>
    <row r="323" spans="1:11" x14ac:dyDescent="0.25">
      <c r="A323"/>
      <c r="B323"/>
      <c r="C323"/>
      <c r="D323"/>
      <c r="E323"/>
      <c r="F323"/>
      <c r="G323"/>
      <c r="J323"/>
      <c r="K323"/>
    </row>
    <row r="324" spans="1:11" x14ac:dyDescent="0.25">
      <c r="A324"/>
      <c r="B324"/>
      <c r="C324"/>
      <c r="D324"/>
      <c r="E324"/>
      <c r="F324"/>
      <c r="G324"/>
      <c r="J324"/>
      <c r="K324"/>
    </row>
    <row r="325" spans="1:11" x14ac:dyDescent="0.25">
      <c r="A325"/>
      <c r="B325"/>
      <c r="C325"/>
      <c r="D325"/>
      <c r="E325"/>
      <c r="F325"/>
      <c r="G325"/>
      <c r="J325"/>
      <c r="K325"/>
    </row>
    <row r="326" spans="1:11" x14ac:dyDescent="0.25">
      <c r="A326"/>
      <c r="B326"/>
      <c r="C326"/>
      <c r="D326"/>
      <c r="E326"/>
      <c r="F326"/>
      <c r="G326"/>
      <c r="J326"/>
      <c r="K326"/>
    </row>
    <row r="327" spans="1:11" x14ac:dyDescent="0.25">
      <c r="A327"/>
      <c r="B327"/>
      <c r="C327"/>
      <c r="D327"/>
      <c r="E327"/>
      <c r="F327"/>
      <c r="G327"/>
      <c r="J327"/>
      <c r="K327"/>
    </row>
    <row r="328" spans="1:11" x14ac:dyDescent="0.25">
      <c r="A328"/>
      <c r="B328"/>
      <c r="C328"/>
      <c r="D328"/>
      <c r="E328"/>
      <c r="F328"/>
      <c r="G328"/>
      <c r="J328"/>
      <c r="K328"/>
    </row>
    <row r="329" spans="1:11" x14ac:dyDescent="0.25">
      <c r="A329"/>
      <c r="B329"/>
      <c r="C329"/>
      <c r="D329"/>
      <c r="E329"/>
      <c r="F329"/>
      <c r="G329"/>
      <c r="J329"/>
      <c r="K329"/>
    </row>
    <row r="330" spans="1:11" x14ac:dyDescent="0.25">
      <c r="A330"/>
      <c r="B330"/>
      <c r="C330"/>
      <c r="D330"/>
      <c r="E330"/>
      <c r="F330"/>
      <c r="G330"/>
      <c r="J330"/>
      <c r="K330"/>
    </row>
    <row r="331" spans="1:11" x14ac:dyDescent="0.25">
      <c r="A331"/>
      <c r="B331"/>
      <c r="C331"/>
      <c r="D331"/>
      <c r="E331"/>
      <c r="F331"/>
      <c r="G331"/>
      <c r="J331"/>
      <c r="K331"/>
    </row>
    <row r="332" spans="1:11" x14ac:dyDescent="0.25">
      <c r="A332"/>
      <c r="B332"/>
      <c r="C332"/>
      <c r="D332"/>
      <c r="E332"/>
      <c r="F332"/>
      <c r="G332"/>
      <c r="J332"/>
      <c r="K332"/>
    </row>
    <row r="333" spans="1:11" x14ac:dyDescent="0.25">
      <c r="A333"/>
      <c r="B333"/>
      <c r="C333"/>
      <c r="D333"/>
      <c r="E333"/>
      <c r="F333"/>
      <c r="G333"/>
      <c r="J333"/>
      <c r="K333"/>
    </row>
    <row r="334" spans="1:11" x14ac:dyDescent="0.25">
      <c r="A334"/>
      <c r="B334"/>
      <c r="C334"/>
      <c r="D334"/>
      <c r="E334"/>
      <c r="F334"/>
      <c r="G334"/>
      <c r="J334"/>
      <c r="K334"/>
    </row>
    <row r="335" spans="1:11" x14ac:dyDescent="0.25">
      <c r="A335"/>
      <c r="B335"/>
      <c r="C335"/>
      <c r="D335"/>
      <c r="E335"/>
      <c r="F335"/>
      <c r="G335"/>
      <c r="J335"/>
      <c r="K335"/>
    </row>
    <row r="336" spans="1:11" x14ac:dyDescent="0.25">
      <c r="A336"/>
      <c r="B336"/>
      <c r="C336"/>
      <c r="D336"/>
      <c r="E336"/>
      <c r="F336"/>
      <c r="G336"/>
      <c r="J336"/>
      <c r="K336"/>
    </row>
    <row r="337" spans="1:11" x14ac:dyDescent="0.25">
      <c r="A337"/>
      <c r="B337"/>
      <c r="C337"/>
      <c r="D337"/>
      <c r="E337"/>
      <c r="F337"/>
      <c r="G337"/>
      <c r="J337"/>
      <c r="K337"/>
    </row>
    <row r="338" spans="1:11" x14ac:dyDescent="0.25">
      <c r="A338"/>
      <c r="B338"/>
      <c r="C338"/>
      <c r="D338"/>
      <c r="E338"/>
      <c r="F338"/>
      <c r="G338"/>
      <c r="J338"/>
      <c r="K338"/>
    </row>
    <row r="339" spans="1:11" x14ac:dyDescent="0.25">
      <c r="A339"/>
      <c r="B339"/>
      <c r="C339"/>
      <c r="D339"/>
      <c r="E339"/>
      <c r="F339"/>
      <c r="G339"/>
      <c r="J339"/>
      <c r="K339"/>
    </row>
    <row r="340" spans="1:11" x14ac:dyDescent="0.25">
      <c r="A340"/>
      <c r="B340"/>
      <c r="C340"/>
      <c r="D340"/>
      <c r="E340"/>
      <c r="F340"/>
      <c r="G340"/>
      <c r="J340"/>
      <c r="K340"/>
    </row>
    <row r="341" spans="1:11" x14ac:dyDescent="0.25">
      <c r="A341"/>
      <c r="B341"/>
      <c r="C341"/>
      <c r="D341"/>
      <c r="E341"/>
      <c r="F341"/>
      <c r="G341"/>
      <c r="J341"/>
      <c r="K341"/>
    </row>
    <row r="342" spans="1:11" x14ac:dyDescent="0.25">
      <c r="A342"/>
      <c r="B342"/>
      <c r="C342"/>
      <c r="D342"/>
      <c r="E342"/>
      <c r="F342"/>
      <c r="G342"/>
      <c r="J342"/>
      <c r="K342"/>
    </row>
    <row r="343" spans="1:11" x14ac:dyDescent="0.25">
      <c r="A343"/>
      <c r="B343"/>
      <c r="C343"/>
      <c r="D343"/>
      <c r="E343"/>
      <c r="F343"/>
      <c r="G343"/>
      <c r="J343"/>
      <c r="K343"/>
    </row>
    <row r="344" spans="1:11" x14ac:dyDescent="0.25">
      <c r="A344"/>
      <c r="B344"/>
      <c r="C344"/>
      <c r="D344"/>
      <c r="E344"/>
      <c r="F344"/>
      <c r="G344"/>
      <c r="J344"/>
      <c r="K344"/>
    </row>
    <row r="345" spans="1:11" x14ac:dyDescent="0.25">
      <c r="A345"/>
      <c r="B345"/>
      <c r="C345"/>
      <c r="D345"/>
      <c r="E345"/>
      <c r="F345"/>
      <c r="G345"/>
      <c r="J345"/>
      <c r="K345"/>
    </row>
    <row r="346" spans="1:11" x14ac:dyDescent="0.25">
      <c r="A346"/>
      <c r="B346"/>
      <c r="C346"/>
      <c r="D346"/>
      <c r="E346"/>
      <c r="F346"/>
      <c r="G346"/>
      <c r="J346"/>
      <c r="K346"/>
    </row>
    <row r="347" spans="1:11" x14ac:dyDescent="0.25">
      <c r="A347"/>
      <c r="B347"/>
      <c r="C347"/>
      <c r="D347"/>
      <c r="E347"/>
      <c r="F347"/>
      <c r="G347"/>
      <c r="J347"/>
      <c r="K347"/>
    </row>
    <row r="348" spans="1:11" x14ac:dyDescent="0.25">
      <c r="A348"/>
      <c r="B348"/>
      <c r="C348"/>
      <c r="D348"/>
      <c r="E348"/>
      <c r="F348"/>
      <c r="G348"/>
      <c r="J348"/>
      <c r="K348"/>
    </row>
    <row r="349" spans="1:11" x14ac:dyDescent="0.25">
      <c r="A349"/>
      <c r="B349"/>
      <c r="C349"/>
      <c r="D349"/>
      <c r="E349"/>
      <c r="F349"/>
      <c r="G349"/>
      <c r="J349"/>
      <c r="K349"/>
    </row>
    <row r="350" spans="1:11" x14ac:dyDescent="0.25">
      <c r="A350"/>
      <c r="B350"/>
      <c r="C350"/>
      <c r="D350"/>
      <c r="E350"/>
      <c r="F350"/>
      <c r="G350"/>
      <c r="J350"/>
      <c r="K350"/>
    </row>
    <row r="351" spans="1:11" x14ac:dyDescent="0.25">
      <c r="A351"/>
      <c r="B351"/>
      <c r="C351"/>
      <c r="D351"/>
      <c r="E351"/>
      <c r="F351"/>
      <c r="G351"/>
      <c r="J351"/>
      <c r="K351"/>
    </row>
    <row r="352" spans="1:11" x14ac:dyDescent="0.25">
      <c r="A352"/>
      <c r="B352"/>
      <c r="C352"/>
      <c r="D352"/>
      <c r="E352"/>
      <c r="F352"/>
      <c r="G352"/>
      <c r="J352"/>
      <c r="K352"/>
    </row>
    <row r="353" spans="1:11" x14ac:dyDescent="0.25">
      <c r="A353"/>
      <c r="B353"/>
      <c r="C353"/>
      <c r="D353"/>
      <c r="E353"/>
      <c r="F353"/>
      <c r="G353"/>
      <c r="J353"/>
      <c r="K353"/>
    </row>
    <row r="354" spans="1:11" x14ac:dyDescent="0.25">
      <c r="A354"/>
      <c r="B354"/>
      <c r="C354"/>
      <c r="D354"/>
      <c r="E354"/>
      <c r="F354"/>
      <c r="G354"/>
      <c r="J354"/>
      <c r="K354"/>
    </row>
    <row r="355" spans="1:11" x14ac:dyDescent="0.25">
      <c r="A355"/>
      <c r="B355"/>
      <c r="C355"/>
      <c r="D355"/>
      <c r="E355"/>
      <c r="F355"/>
      <c r="G355"/>
      <c r="J355"/>
      <c r="K355"/>
    </row>
    <row r="356" spans="1:11" x14ac:dyDescent="0.25">
      <c r="A356"/>
      <c r="B356"/>
      <c r="C356"/>
      <c r="D356"/>
      <c r="E356"/>
      <c r="F356"/>
      <c r="G356"/>
      <c r="J356"/>
      <c r="K356"/>
    </row>
    <row r="357" spans="1:11" x14ac:dyDescent="0.25">
      <c r="A357"/>
      <c r="B357"/>
      <c r="C357"/>
      <c r="D357"/>
      <c r="E357"/>
      <c r="F357"/>
      <c r="G357"/>
      <c r="J357"/>
      <c r="K357"/>
    </row>
    <row r="358" spans="1:11" x14ac:dyDescent="0.25">
      <c r="A358"/>
      <c r="B358"/>
      <c r="C358"/>
      <c r="D358"/>
      <c r="E358"/>
      <c r="F358"/>
      <c r="G358"/>
      <c r="J358"/>
      <c r="K358"/>
    </row>
    <row r="359" spans="1:11" x14ac:dyDescent="0.25">
      <c r="A359"/>
      <c r="B359"/>
      <c r="C359"/>
      <c r="D359"/>
      <c r="E359"/>
      <c r="F359"/>
      <c r="G359"/>
      <c r="J359"/>
      <c r="K359"/>
    </row>
    <row r="360" spans="1:11" x14ac:dyDescent="0.25">
      <c r="A360"/>
      <c r="B360"/>
      <c r="C360"/>
      <c r="D360"/>
      <c r="E360"/>
      <c r="F360"/>
      <c r="G360"/>
      <c r="J360"/>
      <c r="K360"/>
    </row>
    <row r="361" spans="1:11" x14ac:dyDescent="0.25">
      <c r="A361"/>
      <c r="B361"/>
      <c r="C361"/>
      <c r="D361"/>
      <c r="E361"/>
      <c r="F361"/>
      <c r="G361"/>
      <c r="J361"/>
      <c r="K361"/>
    </row>
    <row r="362" spans="1:11" x14ac:dyDescent="0.25">
      <c r="A362"/>
      <c r="B362"/>
      <c r="C362"/>
      <c r="D362"/>
      <c r="E362"/>
      <c r="F362"/>
      <c r="G362"/>
      <c r="J362"/>
      <c r="K362"/>
    </row>
    <row r="363" spans="1:11" x14ac:dyDescent="0.25">
      <c r="A363"/>
      <c r="B363"/>
      <c r="C363"/>
      <c r="D363"/>
      <c r="E363"/>
      <c r="F363"/>
      <c r="G363"/>
      <c r="J363"/>
      <c r="K363"/>
    </row>
    <row r="364" spans="1:11" x14ac:dyDescent="0.25">
      <c r="A364"/>
      <c r="B364"/>
      <c r="C364"/>
      <c r="D364"/>
      <c r="E364"/>
      <c r="F364"/>
      <c r="G364"/>
      <c r="J364"/>
      <c r="K364"/>
    </row>
    <row r="365" spans="1:11" x14ac:dyDescent="0.25">
      <c r="A365"/>
      <c r="B365"/>
      <c r="C365"/>
      <c r="D365"/>
      <c r="E365"/>
      <c r="F365"/>
      <c r="G365"/>
      <c r="J365"/>
      <c r="K365"/>
    </row>
    <row r="366" spans="1:11" x14ac:dyDescent="0.25">
      <c r="A366"/>
      <c r="B366"/>
      <c r="C366"/>
      <c r="D366"/>
      <c r="E366"/>
      <c r="F366"/>
      <c r="G366"/>
      <c r="J366"/>
      <c r="K366"/>
    </row>
    <row r="367" spans="1:11" x14ac:dyDescent="0.25">
      <c r="A367"/>
      <c r="B367"/>
      <c r="C367"/>
      <c r="D367"/>
      <c r="E367"/>
      <c r="F367"/>
      <c r="G367"/>
      <c r="J367"/>
      <c r="K367"/>
    </row>
    <row r="368" spans="1:11" x14ac:dyDescent="0.25">
      <c r="A368"/>
      <c r="B368"/>
      <c r="C368"/>
      <c r="D368"/>
      <c r="E368"/>
      <c r="F368"/>
      <c r="G368"/>
      <c r="J368"/>
      <c r="K368"/>
    </row>
    <row r="369" spans="1:11" x14ac:dyDescent="0.25">
      <c r="A369"/>
      <c r="B369"/>
      <c r="C369"/>
      <c r="D369"/>
      <c r="E369"/>
      <c r="F369"/>
      <c r="G369"/>
      <c r="J369"/>
      <c r="K369"/>
    </row>
    <row r="370" spans="1:11" x14ac:dyDescent="0.25">
      <c r="A370"/>
      <c r="B370"/>
      <c r="C370"/>
      <c r="D370"/>
      <c r="E370"/>
      <c r="F370"/>
      <c r="G370"/>
      <c r="J370"/>
      <c r="K370"/>
    </row>
    <row r="371" spans="1:11" x14ac:dyDescent="0.25">
      <c r="A371"/>
      <c r="B371"/>
      <c r="C371"/>
      <c r="D371"/>
      <c r="E371"/>
      <c r="F371"/>
      <c r="G371"/>
      <c r="J371"/>
      <c r="K371"/>
    </row>
    <row r="372" spans="1:11" x14ac:dyDescent="0.25">
      <c r="A372"/>
      <c r="B372"/>
      <c r="C372"/>
      <c r="D372"/>
      <c r="E372"/>
      <c r="F372"/>
      <c r="G372"/>
      <c r="J372"/>
      <c r="K372"/>
    </row>
    <row r="373" spans="1:11" x14ac:dyDescent="0.25">
      <c r="A373"/>
      <c r="B373"/>
      <c r="C373"/>
      <c r="D373"/>
      <c r="E373"/>
      <c r="F373"/>
      <c r="G373"/>
      <c r="J373"/>
      <c r="K373"/>
    </row>
    <row r="374" spans="1:11" x14ac:dyDescent="0.25">
      <c r="A374"/>
      <c r="B374"/>
      <c r="C374"/>
      <c r="D374"/>
      <c r="E374"/>
      <c r="F374"/>
      <c r="G374"/>
      <c r="J374"/>
      <c r="K374"/>
    </row>
    <row r="375" spans="1:11" x14ac:dyDescent="0.25">
      <c r="A375"/>
      <c r="B375"/>
      <c r="C375"/>
      <c r="D375"/>
      <c r="E375"/>
      <c r="F375"/>
      <c r="G375"/>
      <c r="J375"/>
      <c r="K375"/>
    </row>
    <row r="376" spans="1:11" x14ac:dyDescent="0.25">
      <c r="A376"/>
      <c r="B376"/>
      <c r="C376"/>
      <c r="D376"/>
      <c r="E376"/>
      <c r="F376"/>
      <c r="G376"/>
      <c r="J376"/>
      <c r="K376"/>
    </row>
    <row r="377" spans="1:11" x14ac:dyDescent="0.25">
      <c r="A377"/>
      <c r="B377"/>
      <c r="C377"/>
      <c r="D377"/>
      <c r="E377"/>
      <c r="F377"/>
      <c r="G377"/>
      <c r="J377"/>
      <c r="K377"/>
    </row>
    <row r="378" spans="1:11" x14ac:dyDescent="0.25">
      <c r="A378"/>
      <c r="B378"/>
      <c r="C378"/>
      <c r="D378"/>
      <c r="E378"/>
      <c r="F378"/>
      <c r="G378"/>
      <c r="J378"/>
      <c r="K378"/>
    </row>
    <row r="379" spans="1:11" x14ac:dyDescent="0.25">
      <c r="A379"/>
      <c r="B379"/>
      <c r="C379"/>
      <c r="D379"/>
      <c r="E379"/>
      <c r="F379"/>
      <c r="G379"/>
      <c r="J379"/>
      <c r="K379"/>
    </row>
    <row r="380" spans="1:11" x14ac:dyDescent="0.25">
      <c r="A380"/>
      <c r="B380"/>
      <c r="C380"/>
      <c r="D380"/>
      <c r="E380"/>
      <c r="F380"/>
      <c r="G380"/>
      <c r="J380"/>
      <c r="K380"/>
    </row>
    <row r="381" spans="1:11" x14ac:dyDescent="0.25">
      <c r="A381"/>
      <c r="B381"/>
      <c r="C381"/>
      <c r="D381"/>
      <c r="E381"/>
      <c r="F381"/>
      <c r="G381"/>
      <c r="J381"/>
      <c r="K381"/>
    </row>
    <row r="382" spans="1:11" x14ac:dyDescent="0.25">
      <c r="A382"/>
      <c r="B382"/>
      <c r="C382"/>
      <c r="D382"/>
      <c r="E382"/>
      <c r="F382"/>
      <c r="G382"/>
      <c r="J382"/>
      <c r="K382"/>
    </row>
    <row r="383" spans="1:11" x14ac:dyDescent="0.25">
      <c r="A383"/>
      <c r="B383"/>
      <c r="C383"/>
      <c r="D383"/>
      <c r="E383"/>
      <c r="F383"/>
      <c r="G383"/>
      <c r="J383"/>
      <c r="K383"/>
    </row>
    <row r="384" spans="1:11" x14ac:dyDescent="0.25">
      <c r="A384"/>
      <c r="B384"/>
      <c r="C384"/>
      <c r="D384"/>
      <c r="E384"/>
      <c r="F384"/>
      <c r="G384"/>
      <c r="J384"/>
      <c r="K384"/>
    </row>
    <row r="385" spans="1:11" x14ac:dyDescent="0.25">
      <c r="A385"/>
      <c r="B385"/>
      <c r="C385"/>
      <c r="D385"/>
      <c r="E385"/>
      <c r="F385"/>
      <c r="G385"/>
      <c r="J385"/>
      <c r="K385"/>
    </row>
    <row r="386" spans="1:11" x14ac:dyDescent="0.25">
      <c r="A386"/>
      <c r="B386"/>
      <c r="C386"/>
      <c r="D386"/>
      <c r="E386"/>
      <c r="F386"/>
      <c r="G386"/>
      <c r="J386"/>
      <c r="K386"/>
    </row>
    <row r="387" spans="1:11" x14ac:dyDescent="0.25">
      <c r="A387"/>
      <c r="B387"/>
      <c r="C387"/>
      <c r="D387"/>
      <c r="E387"/>
      <c r="F387"/>
      <c r="G387"/>
      <c r="J387"/>
      <c r="K387"/>
    </row>
    <row r="388" spans="1:11" x14ac:dyDescent="0.25">
      <c r="A388"/>
      <c r="B388"/>
      <c r="C388"/>
      <c r="D388"/>
      <c r="E388"/>
      <c r="F388"/>
      <c r="G388"/>
      <c r="J388"/>
      <c r="K388"/>
    </row>
    <row r="389" spans="1:11" x14ac:dyDescent="0.25">
      <c r="A389"/>
      <c r="B389"/>
      <c r="C389"/>
      <c r="D389"/>
      <c r="E389"/>
      <c r="F389"/>
      <c r="G389"/>
      <c r="J389"/>
      <c r="K389"/>
    </row>
    <row r="390" spans="1:11" x14ac:dyDescent="0.25">
      <c r="A390"/>
      <c r="B390"/>
      <c r="C390"/>
      <c r="D390"/>
      <c r="E390"/>
      <c r="F390"/>
      <c r="G390"/>
      <c r="J390"/>
      <c r="K390"/>
    </row>
    <row r="391" spans="1:11" x14ac:dyDescent="0.25">
      <c r="A391"/>
      <c r="B391"/>
      <c r="C391"/>
      <c r="D391"/>
      <c r="E391"/>
      <c r="F391"/>
      <c r="G391"/>
      <c r="J391"/>
      <c r="K391"/>
    </row>
    <row r="392" spans="1:11" x14ac:dyDescent="0.25">
      <c r="A392"/>
      <c r="B392"/>
      <c r="C392"/>
      <c r="D392"/>
      <c r="E392"/>
      <c r="F392"/>
      <c r="G392"/>
      <c r="J392"/>
      <c r="K392"/>
    </row>
    <row r="393" spans="1:11" x14ac:dyDescent="0.25">
      <c r="A393"/>
      <c r="B393"/>
      <c r="C393"/>
      <c r="D393"/>
      <c r="E393"/>
      <c r="F393"/>
      <c r="G393"/>
      <c r="J393"/>
      <c r="K393"/>
    </row>
    <row r="394" spans="1:11" x14ac:dyDescent="0.25">
      <c r="A394"/>
      <c r="B394"/>
      <c r="C394"/>
      <c r="D394"/>
      <c r="E394"/>
      <c r="F394"/>
      <c r="G394"/>
      <c r="J394"/>
      <c r="K394"/>
    </row>
    <row r="395" spans="1:11" x14ac:dyDescent="0.25">
      <c r="A395"/>
      <c r="B395"/>
      <c r="C395"/>
      <c r="D395"/>
      <c r="E395"/>
      <c r="F395"/>
      <c r="G395"/>
      <c r="J395"/>
      <c r="K395"/>
    </row>
    <row r="396" spans="1:11" x14ac:dyDescent="0.25">
      <c r="A396"/>
      <c r="B396"/>
      <c r="C396"/>
      <c r="D396"/>
      <c r="E396"/>
      <c r="F396"/>
      <c r="G396"/>
      <c r="J396"/>
      <c r="K396"/>
    </row>
    <row r="397" spans="1:11" x14ac:dyDescent="0.25">
      <c r="A397"/>
      <c r="B397"/>
      <c r="C397"/>
      <c r="D397"/>
      <c r="E397"/>
      <c r="F397"/>
      <c r="G397"/>
      <c r="J397"/>
      <c r="K397"/>
    </row>
    <row r="398" spans="1:11" x14ac:dyDescent="0.25">
      <c r="A398"/>
      <c r="B398"/>
      <c r="C398"/>
      <c r="D398"/>
      <c r="E398"/>
      <c r="F398"/>
      <c r="G398"/>
      <c r="J398"/>
      <c r="K398"/>
    </row>
    <row r="399" spans="1:11" x14ac:dyDescent="0.25">
      <c r="A399"/>
      <c r="B399"/>
      <c r="C399"/>
      <c r="D399"/>
      <c r="E399"/>
      <c r="F399"/>
      <c r="G399"/>
      <c r="J399"/>
      <c r="K399"/>
    </row>
    <row r="400" spans="1:11" x14ac:dyDescent="0.25">
      <c r="A400"/>
      <c r="B400"/>
      <c r="C400"/>
      <c r="D400"/>
      <c r="E400"/>
      <c r="F400"/>
      <c r="G400"/>
      <c r="J400"/>
      <c r="K400"/>
    </row>
    <row r="401" spans="1:11" x14ac:dyDescent="0.25">
      <c r="A401"/>
      <c r="B401"/>
      <c r="C401"/>
      <c r="D401"/>
      <c r="E401"/>
      <c r="F401"/>
      <c r="G401"/>
      <c r="J401"/>
      <c r="K401"/>
    </row>
    <row r="402" spans="1:11" x14ac:dyDescent="0.25">
      <c r="A402"/>
      <c r="B402"/>
      <c r="C402"/>
      <c r="D402"/>
      <c r="E402"/>
      <c r="F402"/>
      <c r="G402"/>
      <c r="J402"/>
      <c r="K402"/>
    </row>
    <row r="403" spans="1:11" x14ac:dyDescent="0.25">
      <c r="A403"/>
      <c r="B403"/>
      <c r="C403"/>
      <c r="D403"/>
      <c r="E403"/>
      <c r="F403"/>
      <c r="G403"/>
      <c r="J403"/>
      <c r="K403"/>
    </row>
    <row r="404" spans="1:11" x14ac:dyDescent="0.25">
      <c r="A404"/>
      <c r="B404"/>
      <c r="C404"/>
      <c r="D404"/>
      <c r="E404"/>
      <c r="F404"/>
      <c r="G404"/>
      <c r="J404"/>
      <c r="K404"/>
    </row>
    <row r="405" spans="1:11" x14ac:dyDescent="0.25">
      <c r="A405"/>
      <c r="B405"/>
      <c r="C405"/>
      <c r="D405"/>
      <c r="E405"/>
      <c r="F405"/>
      <c r="G405"/>
      <c r="J405"/>
      <c r="K405"/>
    </row>
    <row r="406" spans="1:11" x14ac:dyDescent="0.25">
      <c r="A406"/>
      <c r="B406"/>
      <c r="C406"/>
      <c r="D406"/>
      <c r="E406"/>
      <c r="F406"/>
      <c r="G406"/>
      <c r="J406"/>
      <c r="K406"/>
    </row>
    <row r="407" spans="1:11" x14ac:dyDescent="0.25">
      <c r="A407"/>
      <c r="B407"/>
      <c r="C407"/>
      <c r="D407"/>
      <c r="E407"/>
      <c r="F407"/>
      <c r="G407"/>
      <c r="J407"/>
      <c r="K407"/>
    </row>
    <row r="408" spans="1:11" x14ac:dyDescent="0.25">
      <c r="A408"/>
      <c r="B408"/>
      <c r="C408"/>
      <c r="D408"/>
      <c r="E408"/>
      <c r="F408"/>
      <c r="G408"/>
      <c r="J408"/>
      <c r="K408"/>
    </row>
    <row r="409" spans="1:11" x14ac:dyDescent="0.25">
      <c r="A409"/>
      <c r="B409"/>
      <c r="C409"/>
      <c r="D409"/>
      <c r="E409"/>
      <c r="F409"/>
      <c r="G409"/>
      <c r="J409"/>
      <c r="K409"/>
    </row>
    <row r="410" spans="1:11" x14ac:dyDescent="0.25">
      <c r="A410"/>
      <c r="B410"/>
      <c r="C410"/>
      <c r="D410"/>
      <c r="E410"/>
      <c r="F410"/>
      <c r="G410"/>
      <c r="J410"/>
      <c r="K410"/>
    </row>
    <row r="411" spans="1:11" x14ac:dyDescent="0.25">
      <c r="A411"/>
      <c r="B411"/>
      <c r="C411"/>
      <c r="D411"/>
      <c r="E411"/>
      <c r="F411"/>
      <c r="G411"/>
      <c r="J411"/>
      <c r="K411"/>
    </row>
    <row r="412" spans="1:11" x14ac:dyDescent="0.25">
      <c r="A412"/>
      <c r="B412"/>
      <c r="C412"/>
      <c r="D412"/>
      <c r="E412"/>
      <c r="F412"/>
      <c r="G412"/>
      <c r="J412"/>
      <c r="K412"/>
    </row>
    <row r="413" spans="1:11" x14ac:dyDescent="0.25">
      <c r="A413"/>
      <c r="B413"/>
      <c r="C413"/>
      <c r="D413"/>
      <c r="E413"/>
      <c r="F413"/>
      <c r="G413"/>
      <c r="J413"/>
      <c r="K413"/>
    </row>
    <row r="414" spans="1:11" x14ac:dyDescent="0.25">
      <c r="A414"/>
      <c r="B414"/>
      <c r="C414"/>
      <c r="D414"/>
      <c r="E414"/>
      <c r="F414"/>
      <c r="G414"/>
      <c r="J414"/>
      <c r="K414"/>
    </row>
    <row r="415" spans="1:11" x14ac:dyDescent="0.25">
      <c r="A415"/>
      <c r="B415"/>
      <c r="C415"/>
      <c r="D415"/>
      <c r="E415"/>
      <c r="F415"/>
      <c r="G415"/>
      <c r="J415"/>
      <c r="K415"/>
    </row>
    <row r="416" spans="1:11" x14ac:dyDescent="0.25">
      <c r="A416"/>
      <c r="B416"/>
      <c r="C416"/>
      <c r="D416"/>
      <c r="E416"/>
      <c r="F416"/>
      <c r="G416"/>
      <c r="J416"/>
      <c r="K416"/>
    </row>
    <row r="417" spans="1:11" x14ac:dyDescent="0.25">
      <c r="A417"/>
      <c r="B417"/>
      <c r="C417"/>
      <c r="D417"/>
      <c r="E417"/>
      <c r="F417"/>
      <c r="G417"/>
      <c r="J417"/>
      <c r="K417"/>
    </row>
    <row r="418" spans="1:11" x14ac:dyDescent="0.25">
      <c r="A418"/>
      <c r="B418"/>
      <c r="C418"/>
      <c r="D418"/>
      <c r="E418"/>
      <c r="F418"/>
      <c r="G418"/>
      <c r="J418"/>
      <c r="K418"/>
    </row>
    <row r="419" spans="1:11" x14ac:dyDescent="0.25">
      <c r="A419"/>
      <c r="B419"/>
      <c r="C419"/>
      <c r="D419"/>
      <c r="E419"/>
      <c r="F419"/>
      <c r="G419"/>
      <c r="J419"/>
      <c r="K419"/>
    </row>
    <row r="420" spans="1:11" x14ac:dyDescent="0.25">
      <c r="A420"/>
      <c r="B420"/>
      <c r="C420"/>
      <c r="D420"/>
      <c r="E420"/>
      <c r="F420"/>
      <c r="G420"/>
      <c r="J420"/>
      <c r="K420"/>
    </row>
    <row r="421" spans="1:11" x14ac:dyDescent="0.25">
      <c r="A421"/>
      <c r="B421"/>
      <c r="C421"/>
      <c r="D421"/>
      <c r="E421"/>
      <c r="F421"/>
      <c r="G421"/>
      <c r="J421"/>
      <c r="K421"/>
    </row>
    <row r="422" spans="1:11" x14ac:dyDescent="0.25">
      <c r="A422"/>
      <c r="B422"/>
      <c r="C422"/>
      <c r="D422"/>
      <c r="E422"/>
      <c r="F422"/>
      <c r="G422"/>
      <c r="J422"/>
      <c r="K422"/>
    </row>
    <row r="423" spans="1:11" x14ac:dyDescent="0.25">
      <c r="A423"/>
      <c r="B423"/>
      <c r="C423"/>
      <c r="D423"/>
      <c r="E423"/>
      <c r="F423"/>
      <c r="G423"/>
      <c r="J423"/>
      <c r="K423"/>
    </row>
    <row r="424" spans="1:11" x14ac:dyDescent="0.25">
      <c r="A424"/>
      <c r="B424"/>
      <c r="C424"/>
      <c r="D424"/>
      <c r="E424"/>
      <c r="F424"/>
      <c r="G424"/>
      <c r="J424"/>
      <c r="K424"/>
    </row>
    <row r="425" spans="1:11" x14ac:dyDescent="0.25">
      <c r="A425"/>
      <c r="B425"/>
      <c r="C425"/>
      <c r="D425"/>
      <c r="E425"/>
      <c r="F425"/>
      <c r="G425"/>
      <c r="J425"/>
      <c r="K425"/>
    </row>
    <row r="426" spans="1:11" x14ac:dyDescent="0.25">
      <c r="A426"/>
      <c r="B426"/>
      <c r="C426"/>
      <c r="D426"/>
      <c r="E426"/>
      <c r="F426"/>
      <c r="G426"/>
      <c r="J426"/>
      <c r="K426"/>
    </row>
    <row r="427" spans="1:11" x14ac:dyDescent="0.25">
      <c r="A427"/>
      <c r="B427"/>
      <c r="C427"/>
      <c r="D427"/>
      <c r="E427"/>
      <c r="F427"/>
      <c r="G427"/>
      <c r="J427"/>
      <c r="K427"/>
    </row>
    <row r="428" spans="1:11" x14ac:dyDescent="0.25">
      <c r="A428"/>
      <c r="B428"/>
      <c r="C428"/>
      <c r="D428"/>
      <c r="E428"/>
      <c r="F428"/>
      <c r="G428"/>
      <c r="J428"/>
      <c r="K428"/>
    </row>
    <row r="429" spans="1:11" x14ac:dyDescent="0.25">
      <c r="A429"/>
      <c r="B429"/>
      <c r="C429"/>
      <c r="D429"/>
      <c r="E429"/>
      <c r="F429"/>
      <c r="G429"/>
      <c r="J429"/>
      <c r="K429"/>
    </row>
    <row r="430" spans="1:11" x14ac:dyDescent="0.25">
      <c r="A430"/>
      <c r="B430"/>
      <c r="C430"/>
      <c r="D430"/>
      <c r="E430"/>
      <c r="F430"/>
      <c r="G430"/>
      <c r="J430"/>
      <c r="K430"/>
    </row>
    <row r="431" spans="1:11" x14ac:dyDescent="0.25">
      <c r="A431"/>
      <c r="B431"/>
      <c r="C431"/>
      <c r="D431"/>
      <c r="E431"/>
      <c r="F431"/>
      <c r="G431"/>
      <c r="J431"/>
      <c r="K431"/>
    </row>
    <row r="432" spans="1:11" x14ac:dyDescent="0.25">
      <c r="A432"/>
      <c r="B432"/>
      <c r="C432"/>
      <c r="D432"/>
      <c r="E432"/>
      <c r="F432"/>
      <c r="G432"/>
      <c r="J432"/>
      <c r="K432"/>
    </row>
    <row r="433" spans="1:11" x14ac:dyDescent="0.25">
      <c r="A433"/>
      <c r="B433"/>
      <c r="C433"/>
      <c r="D433"/>
      <c r="E433"/>
      <c r="F433"/>
      <c r="G433"/>
      <c r="J433"/>
      <c r="K433"/>
    </row>
    <row r="434" spans="1:11" x14ac:dyDescent="0.25">
      <c r="A434"/>
      <c r="B434"/>
      <c r="C434"/>
      <c r="D434"/>
      <c r="E434"/>
      <c r="F434"/>
      <c r="G434"/>
      <c r="J434"/>
      <c r="K434"/>
    </row>
    <row r="435" spans="1:11" x14ac:dyDescent="0.25">
      <c r="A435"/>
      <c r="B435"/>
      <c r="C435"/>
      <c r="D435"/>
      <c r="E435"/>
      <c r="F435"/>
      <c r="G435"/>
      <c r="J435"/>
      <c r="K435"/>
    </row>
    <row r="436" spans="1:11" x14ac:dyDescent="0.25">
      <c r="A436"/>
      <c r="B436"/>
      <c r="C436"/>
      <c r="D436"/>
      <c r="E436"/>
      <c r="F436"/>
      <c r="G436"/>
      <c r="J436"/>
      <c r="K436"/>
    </row>
    <row r="437" spans="1:11" x14ac:dyDescent="0.25">
      <c r="A437"/>
      <c r="B437"/>
      <c r="C437"/>
      <c r="D437"/>
      <c r="E437"/>
      <c r="F437"/>
      <c r="G437"/>
      <c r="J437"/>
      <c r="K437"/>
    </row>
    <row r="438" spans="1:11" x14ac:dyDescent="0.25">
      <c r="A438"/>
      <c r="B438"/>
      <c r="C438"/>
      <c r="D438"/>
      <c r="E438"/>
      <c r="F438"/>
      <c r="G438"/>
      <c r="J438"/>
      <c r="K438"/>
    </row>
    <row r="439" spans="1:11" x14ac:dyDescent="0.25">
      <c r="A439"/>
      <c r="B439"/>
      <c r="C439"/>
      <c r="D439"/>
      <c r="E439"/>
      <c r="F439"/>
      <c r="G439"/>
      <c r="J439"/>
      <c r="K439"/>
    </row>
    <row r="440" spans="1:11" x14ac:dyDescent="0.25">
      <c r="A440"/>
      <c r="B440"/>
      <c r="C440"/>
      <c r="D440"/>
      <c r="E440"/>
      <c r="F440"/>
      <c r="G440"/>
      <c r="J440"/>
      <c r="K440"/>
    </row>
    <row r="441" spans="1:11" x14ac:dyDescent="0.25">
      <c r="A441"/>
      <c r="B441"/>
      <c r="C441"/>
      <c r="D441"/>
      <c r="E441"/>
      <c r="F441"/>
      <c r="G441"/>
      <c r="J441"/>
      <c r="K441"/>
    </row>
    <row r="442" spans="1:11" x14ac:dyDescent="0.25">
      <c r="A442"/>
      <c r="B442"/>
      <c r="C442"/>
      <c r="D442"/>
      <c r="E442"/>
      <c r="F442"/>
      <c r="G442"/>
      <c r="J442"/>
      <c r="K442"/>
    </row>
    <row r="443" spans="1:11" x14ac:dyDescent="0.25">
      <c r="A443"/>
      <c r="B443"/>
      <c r="C443"/>
      <c r="D443"/>
      <c r="E443"/>
      <c r="F443"/>
      <c r="G443"/>
      <c r="J443"/>
      <c r="K443"/>
    </row>
    <row r="444" spans="1:11" x14ac:dyDescent="0.25">
      <c r="A444"/>
      <c r="B444"/>
      <c r="C444"/>
      <c r="D444"/>
      <c r="E444"/>
      <c r="F444"/>
      <c r="G444"/>
      <c r="J444"/>
      <c r="K444"/>
    </row>
    <row r="445" spans="1:11" x14ac:dyDescent="0.25">
      <c r="A445"/>
      <c r="B445"/>
      <c r="C445"/>
      <c r="D445"/>
      <c r="E445"/>
      <c r="F445"/>
      <c r="G445"/>
      <c r="J445"/>
      <c r="K445"/>
    </row>
    <row r="446" spans="1:11" x14ac:dyDescent="0.25">
      <c r="A446"/>
      <c r="B446"/>
      <c r="C446"/>
      <c r="D446"/>
      <c r="E446"/>
      <c r="F446"/>
      <c r="G446"/>
      <c r="J446"/>
      <c r="K446"/>
    </row>
    <row r="447" spans="1:11" x14ac:dyDescent="0.25">
      <c r="A447"/>
      <c r="B447"/>
      <c r="C447"/>
      <c r="D447"/>
      <c r="E447"/>
      <c r="F447"/>
      <c r="G447"/>
      <c r="J447"/>
      <c r="K447"/>
    </row>
    <row r="448" spans="1:11" x14ac:dyDescent="0.25">
      <c r="A448"/>
      <c r="B448"/>
      <c r="C448"/>
      <c r="D448"/>
      <c r="E448"/>
      <c r="F448"/>
      <c r="G448"/>
      <c r="J448"/>
      <c r="K448"/>
    </row>
    <row r="449" spans="1:11" x14ac:dyDescent="0.25">
      <c r="A449"/>
      <c r="B449"/>
      <c r="C449"/>
      <c r="D449"/>
      <c r="E449"/>
      <c r="F449"/>
      <c r="G449"/>
      <c r="J449"/>
      <c r="K449"/>
    </row>
    <row r="450" spans="1:11" x14ac:dyDescent="0.25">
      <c r="A450"/>
      <c r="B450"/>
      <c r="C450"/>
      <c r="D450"/>
      <c r="E450"/>
      <c r="F450"/>
      <c r="G450"/>
      <c r="J450"/>
      <c r="K450"/>
    </row>
    <row r="451" spans="1:11" x14ac:dyDescent="0.25">
      <c r="A451"/>
      <c r="B451"/>
      <c r="C451"/>
      <c r="D451"/>
      <c r="E451"/>
      <c r="F451"/>
      <c r="G451"/>
      <c r="J451"/>
      <c r="K451"/>
    </row>
    <row r="452" spans="1:11" x14ac:dyDescent="0.25">
      <c r="A452"/>
      <c r="B452"/>
      <c r="C452"/>
      <c r="D452"/>
      <c r="E452"/>
      <c r="F452"/>
      <c r="G452"/>
      <c r="J452"/>
      <c r="K452"/>
    </row>
    <row r="453" spans="1:11" x14ac:dyDescent="0.25">
      <c r="A453"/>
      <c r="B453"/>
      <c r="C453"/>
      <c r="D453"/>
      <c r="E453"/>
      <c r="F453"/>
      <c r="G453"/>
      <c r="J453"/>
      <c r="K453"/>
    </row>
    <row r="454" spans="1:11" x14ac:dyDescent="0.25">
      <c r="A454"/>
      <c r="B454"/>
      <c r="C454"/>
      <c r="D454"/>
      <c r="E454"/>
      <c r="F454"/>
      <c r="G454"/>
      <c r="J454"/>
      <c r="K454"/>
    </row>
    <row r="455" spans="1:11" x14ac:dyDescent="0.25">
      <c r="A455"/>
      <c r="B455"/>
      <c r="C455"/>
      <c r="D455"/>
      <c r="E455"/>
      <c r="F455"/>
      <c r="G455"/>
      <c r="J455"/>
      <c r="K455"/>
    </row>
    <row r="456" spans="1:11" x14ac:dyDescent="0.25">
      <c r="A456"/>
      <c r="B456"/>
      <c r="C456"/>
      <c r="D456"/>
      <c r="E456"/>
      <c r="F456"/>
      <c r="G456"/>
      <c r="J456"/>
      <c r="K456"/>
    </row>
    <row r="457" spans="1:11" x14ac:dyDescent="0.25">
      <c r="A457"/>
      <c r="B457"/>
      <c r="C457"/>
      <c r="D457"/>
      <c r="E457"/>
      <c r="F457"/>
      <c r="G457"/>
      <c r="J457"/>
      <c r="K457"/>
    </row>
    <row r="458" spans="1:11" x14ac:dyDescent="0.25">
      <c r="A458"/>
      <c r="B458"/>
      <c r="C458"/>
      <c r="D458"/>
      <c r="E458"/>
      <c r="F458"/>
      <c r="G458"/>
      <c r="J458"/>
      <c r="K458"/>
    </row>
    <row r="459" spans="1:11" x14ac:dyDescent="0.25">
      <c r="A459"/>
      <c r="B459"/>
      <c r="C459"/>
      <c r="D459"/>
      <c r="E459"/>
      <c r="F459"/>
      <c r="G459"/>
      <c r="J459"/>
      <c r="K459"/>
    </row>
    <row r="460" spans="1:11" x14ac:dyDescent="0.25">
      <c r="A460"/>
      <c r="B460"/>
      <c r="C460"/>
      <c r="D460"/>
      <c r="E460"/>
      <c r="F460"/>
      <c r="G460"/>
      <c r="J460"/>
      <c r="K460"/>
    </row>
    <row r="461" spans="1:11" x14ac:dyDescent="0.25">
      <c r="A461"/>
      <c r="B461"/>
      <c r="C461"/>
      <c r="D461"/>
      <c r="E461"/>
      <c r="F461"/>
      <c r="G461"/>
      <c r="J461"/>
      <c r="K461"/>
    </row>
    <row r="462" spans="1:11" x14ac:dyDescent="0.25">
      <c r="A462"/>
      <c r="B462"/>
      <c r="C462"/>
      <c r="D462"/>
      <c r="E462"/>
      <c r="F462"/>
      <c r="G462"/>
      <c r="J462"/>
      <c r="K462"/>
    </row>
    <row r="463" spans="1:11" x14ac:dyDescent="0.25">
      <c r="A463"/>
      <c r="B463"/>
      <c r="C463"/>
      <c r="D463"/>
      <c r="E463"/>
      <c r="F463"/>
      <c r="G463"/>
      <c r="J463"/>
      <c r="K463"/>
    </row>
    <row r="464" spans="1:11" x14ac:dyDescent="0.25">
      <c r="A464"/>
      <c r="B464"/>
      <c r="C464"/>
      <c r="D464"/>
      <c r="E464"/>
      <c r="F464"/>
      <c r="G464"/>
      <c r="J464"/>
      <c r="K464"/>
    </row>
    <row r="465" spans="1:11" x14ac:dyDescent="0.25">
      <c r="A465"/>
      <c r="B465"/>
      <c r="C465"/>
      <c r="D465"/>
      <c r="E465"/>
      <c r="F465"/>
      <c r="G465"/>
      <c r="J465"/>
      <c r="K465"/>
    </row>
    <row r="466" spans="1:11" x14ac:dyDescent="0.25">
      <c r="A466"/>
      <c r="B466"/>
      <c r="C466"/>
      <c r="D466"/>
      <c r="E466"/>
      <c r="F466"/>
      <c r="G466"/>
      <c r="J466"/>
      <c r="K466"/>
    </row>
    <row r="467" spans="1:11" x14ac:dyDescent="0.25">
      <c r="A467"/>
      <c r="B467"/>
      <c r="C467"/>
      <c r="D467"/>
      <c r="E467"/>
      <c r="F467"/>
      <c r="G467"/>
      <c r="J467"/>
      <c r="K467"/>
    </row>
    <row r="468" spans="1:11" x14ac:dyDescent="0.25">
      <c r="A468"/>
      <c r="B468"/>
      <c r="C468"/>
      <c r="D468"/>
      <c r="E468"/>
      <c r="F468"/>
      <c r="G468"/>
      <c r="J468"/>
      <c r="K468"/>
    </row>
    <row r="469" spans="1:11" x14ac:dyDescent="0.25">
      <c r="A469"/>
      <c r="B469"/>
      <c r="C469"/>
      <c r="D469"/>
      <c r="E469"/>
      <c r="F469"/>
      <c r="G469"/>
      <c r="J469"/>
      <c r="K469"/>
    </row>
    <row r="470" spans="1:11" x14ac:dyDescent="0.25">
      <c r="A470"/>
      <c r="B470"/>
      <c r="C470"/>
      <c r="D470"/>
      <c r="E470"/>
      <c r="F470"/>
      <c r="G470"/>
      <c r="J470"/>
      <c r="K470"/>
    </row>
    <row r="471" spans="1:11" x14ac:dyDescent="0.25">
      <c r="A471"/>
      <c r="B471"/>
      <c r="C471"/>
      <c r="D471"/>
      <c r="E471"/>
      <c r="F471"/>
      <c r="G471"/>
      <c r="J471"/>
      <c r="K471"/>
    </row>
    <row r="472" spans="1:11" x14ac:dyDescent="0.25">
      <c r="A472"/>
      <c r="B472"/>
      <c r="C472"/>
      <c r="D472"/>
      <c r="E472"/>
      <c r="F472"/>
      <c r="G472"/>
      <c r="J472"/>
      <c r="K472"/>
    </row>
    <row r="473" spans="1:11" x14ac:dyDescent="0.25">
      <c r="A473"/>
      <c r="B473"/>
      <c r="C473"/>
      <c r="D473"/>
      <c r="E473"/>
      <c r="F473"/>
      <c r="G473"/>
      <c r="J473"/>
      <c r="K473"/>
    </row>
    <row r="474" spans="1:11" x14ac:dyDescent="0.25">
      <c r="A474"/>
      <c r="B474"/>
      <c r="C474"/>
      <c r="D474"/>
      <c r="E474"/>
      <c r="F474"/>
      <c r="G474"/>
      <c r="J474"/>
      <c r="K474"/>
    </row>
    <row r="475" spans="1:11" x14ac:dyDescent="0.25">
      <c r="A475"/>
      <c r="B475"/>
      <c r="C475"/>
      <c r="D475"/>
      <c r="E475"/>
      <c r="F475"/>
      <c r="G475"/>
      <c r="J475"/>
      <c r="K475"/>
    </row>
    <row r="476" spans="1:11" x14ac:dyDescent="0.25">
      <c r="A476"/>
      <c r="B476"/>
      <c r="C476"/>
      <c r="D476"/>
      <c r="E476"/>
      <c r="F476"/>
      <c r="G476"/>
      <c r="J476"/>
      <c r="K476"/>
    </row>
    <row r="477" spans="1:11" x14ac:dyDescent="0.25">
      <c r="A477"/>
      <c r="B477"/>
      <c r="C477"/>
      <c r="D477"/>
      <c r="E477"/>
      <c r="F477"/>
      <c r="G477"/>
      <c r="J477"/>
      <c r="K477"/>
    </row>
    <row r="478" spans="1:11" x14ac:dyDescent="0.25">
      <c r="A478"/>
      <c r="B478"/>
      <c r="C478"/>
      <c r="D478"/>
      <c r="E478"/>
      <c r="F478"/>
      <c r="G478"/>
      <c r="J478"/>
      <c r="K478"/>
    </row>
    <row r="479" spans="1:11" x14ac:dyDescent="0.25">
      <c r="A479"/>
      <c r="B479"/>
      <c r="C479"/>
      <c r="D479"/>
      <c r="E479"/>
      <c r="F479"/>
      <c r="G479"/>
      <c r="J479"/>
      <c r="K479"/>
    </row>
    <row r="480" spans="1:11" x14ac:dyDescent="0.25">
      <c r="A480"/>
      <c r="B480"/>
      <c r="C480"/>
      <c r="D480"/>
      <c r="E480"/>
      <c r="F480"/>
      <c r="G480"/>
      <c r="J480"/>
      <c r="K480"/>
    </row>
    <row r="481" spans="1:11" x14ac:dyDescent="0.25">
      <c r="A481"/>
      <c r="B481"/>
      <c r="C481"/>
      <c r="D481"/>
      <c r="E481"/>
      <c r="F481"/>
      <c r="G481"/>
      <c r="J481"/>
      <c r="K481"/>
    </row>
    <row r="482" spans="1:11" x14ac:dyDescent="0.25">
      <c r="A482"/>
      <c r="B482"/>
      <c r="C482"/>
      <c r="D482"/>
      <c r="E482"/>
      <c r="F482"/>
      <c r="G482"/>
      <c r="J482"/>
      <c r="K482"/>
    </row>
    <row r="483" spans="1:11" x14ac:dyDescent="0.25">
      <c r="A483"/>
      <c r="B483"/>
      <c r="C483"/>
      <c r="D483"/>
      <c r="E483"/>
      <c r="F483"/>
      <c r="G483"/>
      <c r="J483"/>
      <c r="K483"/>
    </row>
    <row r="484" spans="1:11" x14ac:dyDescent="0.25">
      <c r="A484"/>
      <c r="B484"/>
      <c r="C484"/>
      <c r="D484"/>
      <c r="E484"/>
      <c r="F484"/>
      <c r="G484"/>
      <c r="J484"/>
      <c r="K484"/>
    </row>
    <row r="485" spans="1:11" x14ac:dyDescent="0.25">
      <c r="A485"/>
      <c r="B485"/>
      <c r="C485"/>
      <c r="D485"/>
      <c r="E485"/>
      <c r="F485"/>
      <c r="G485"/>
      <c r="J485"/>
      <c r="K485"/>
    </row>
    <row r="486" spans="1:11" x14ac:dyDescent="0.25">
      <c r="A486"/>
      <c r="B486"/>
      <c r="C486"/>
      <c r="D486"/>
      <c r="E486"/>
      <c r="F486"/>
      <c r="G486"/>
      <c r="J486"/>
      <c r="K486"/>
    </row>
    <row r="487" spans="1:11" x14ac:dyDescent="0.25">
      <c r="A487"/>
      <c r="B487"/>
      <c r="C487"/>
      <c r="D487"/>
      <c r="E487"/>
      <c r="F487"/>
      <c r="G487"/>
      <c r="J487"/>
      <c r="K487"/>
    </row>
    <row r="488" spans="1:11" x14ac:dyDescent="0.25">
      <c r="A488"/>
      <c r="B488"/>
      <c r="C488"/>
      <c r="D488"/>
      <c r="E488"/>
      <c r="F488"/>
      <c r="G488"/>
      <c r="J488"/>
      <c r="K488"/>
    </row>
    <row r="489" spans="1:11" x14ac:dyDescent="0.25">
      <c r="A489"/>
      <c r="B489"/>
      <c r="C489"/>
      <c r="D489"/>
      <c r="E489"/>
      <c r="F489"/>
      <c r="G489"/>
      <c r="J489"/>
      <c r="K489"/>
    </row>
    <row r="490" spans="1:11" x14ac:dyDescent="0.25">
      <c r="A490"/>
      <c r="B490"/>
      <c r="C490"/>
      <c r="D490"/>
      <c r="E490"/>
      <c r="F490"/>
      <c r="G490"/>
      <c r="J490"/>
      <c r="K490"/>
    </row>
    <row r="491" spans="1:11" x14ac:dyDescent="0.25">
      <c r="A491"/>
      <c r="B491"/>
      <c r="C491"/>
      <c r="D491"/>
      <c r="E491"/>
      <c r="F491"/>
      <c r="G491"/>
      <c r="J491"/>
      <c r="K491"/>
    </row>
    <row r="492" spans="1:11" x14ac:dyDescent="0.25">
      <c r="A492"/>
      <c r="B492"/>
      <c r="C492"/>
      <c r="D492"/>
      <c r="E492"/>
      <c r="F492"/>
      <c r="G492"/>
      <c r="J492"/>
      <c r="K492"/>
    </row>
    <row r="493" spans="1:11" x14ac:dyDescent="0.25">
      <c r="A493"/>
      <c r="B493"/>
      <c r="C493"/>
      <c r="D493"/>
      <c r="E493"/>
      <c r="F493"/>
      <c r="G493"/>
      <c r="J493"/>
      <c r="K493"/>
    </row>
    <row r="494" spans="1:11" x14ac:dyDescent="0.25">
      <c r="A494"/>
      <c r="B494"/>
      <c r="C494"/>
      <c r="D494"/>
      <c r="E494"/>
      <c r="F494"/>
      <c r="G494"/>
      <c r="J494"/>
      <c r="K494"/>
    </row>
    <row r="495" spans="1:11" x14ac:dyDescent="0.25">
      <c r="A495"/>
      <c r="B495"/>
      <c r="C495"/>
      <c r="D495"/>
      <c r="E495"/>
      <c r="F495"/>
      <c r="G495"/>
      <c r="J495"/>
      <c r="K495"/>
    </row>
    <row r="496" spans="1:11" x14ac:dyDescent="0.25">
      <c r="A496"/>
      <c r="B496"/>
      <c r="C496"/>
      <c r="D496"/>
      <c r="E496"/>
      <c r="F496"/>
      <c r="G496"/>
      <c r="J496"/>
      <c r="K496"/>
    </row>
    <row r="497" spans="1:11" x14ac:dyDescent="0.25">
      <c r="A497"/>
      <c r="B497"/>
      <c r="C497"/>
      <c r="D497"/>
      <c r="E497"/>
      <c r="F497"/>
      <c r="G497"/>
      <c r="J497"/>
      <c r="K497"/>
    </row>
    <row r="498" spans="1:11" x14ac:dyDescent="0.25">
      <c r="A498"/>
      <c r="B498"/>
      <c r="C498"/>
      <c r="D498"/>
      <c r="E498"/>
      <c r="F498"/>
      <c r="G498"/>
      <c r="J498"/>
      <c r="K498"/>
    </row>
    <row r="499" spans="1:11" x14ac:dyDescent="0.25">
      <c r="A499"/>
      <c r="B499"/>
      <c r="C499"/>
      <c r="D499"/>
      <c r="E499"/>
      <c r="F499"/>
      <c r="G499"/>
      <c r="J499"/>
      <c r="K499"/>
    </row>
    <row r="500" spans="1:11" x14ac:dyDescent="0.25">
      <c r="A500"/>
      <c r="B500"/>
      <c r="C500"/>
      <c r="D500"/>
      <c r="E500"/>
      <c r="F500"/>
      <c r="G500"/>
      <c r="J500"/>
      <c r="K500"/>
    </row>
    <row r="501" spans="1:11" x14ac:dyDescent="0.25">
      <c r="A501"/>
      <c r="B501"/>
      <c r="C501"/>
      <c r="D501"/>
      <c r="E501"/>
      <c r="F501"/>
      <c r="G501"/>
      <c r="J501"/>
      <c r="K501"/>
    </row>
    <row r="502" spans="1:11" x14ac:dyDescent="0.25">
      <c r="A502"/>
      <c r="B502"/>
      <c r="C502"/>
      <c r="D502"/>
      <c r="E502"/>
      <c r="F502"/>
      <c r="G502"/>
      <c r="J502"/>
      <c r="K502"/>
    </row>
    <row r="503" spans="1:11" x14ac:dyDescent="0.25">
      <c r="A503"/>
      <c r="B503"/>
      <c r="C503"/>
      <c r="D503"/>
      <c r="E503"/>
      <c r="F503"/>
      <c r="G503"/>
      <c r="J503"/>
      <c r="K503"/>
    </row>
    <row r="504" spans="1:11" x14ac:dyDescent="0.25">
      <c r="A504"/>
      <c r="B504"/>
      <c r="C504"/>
      <c r="D504"/>
      <c r="E504"/>
      <c r="F504"/>
      <c r="G504"/>
      <c r="J504"/>
      <c r="K504"/>
    </row>
    <row r="505" spans="1:11" x14ac:dyDescent="0.25">
      <c r="A505"/>
      <c r="B505"/>
      <c r="C505"/>
      <c r="D505"/>
      <c r="E505"/>
      <c r="F505"/>
      <c r="G505"/>
      <c r="J505"/>
      <c r="K505"/>
    </row>
    <row r="506" spans="1:11" x14ac:dyDescent="0.25">
      <c r="A506"/>
      <c r="B506"/>
      <c r="C506"/>
      <c r="D506"/>
      <c r="E506"/>
      <c r="F506"/>
      <c r="G506"/>
      <c r="J506"/>
      <c r="K506"/>
    </row>
    <row r="507" spans="1:11" x14ac:dyDescent="0.25">
      <c r="A507"/>
      <c r="B507"/>
      <c r="C507"/>
      <c r="D507"/>
      <c r="E507"/>
      <c r="F507"/>
      <c r="G507"/>
      <c r="J507"/>
      <c r="K507"/>
    </row>
    <row r="508" spans="1:11" x14ac:dyDescent="0.25">
      <c r="A508"/>
      <c r="B508"/>
      <c r="C508"/>
      <c r="D508"/>
      <c r="E508"/>
      <c r="F508"/>
      <c r="G508"/>
      <c r="J508"/>
      <c r="K508"/>
    </row>
    <row r="509" spans="1:11" x14ac:dyDescent="0.25">
      <c r="A509"/>
      <c r="B509"/>
      <c r="C509"/>
      <c r="D509"/>
      <c r="E509"/>
      <c r="F509"/>
      <c r="G509"/>
      <c r="J509"/>
      <c r="K509"/>
    </row>
    <row r="510" spans="1:11" x14ac:dyDescent="0.25">
      <c r="A510"/>
      <c r="B510"/>
      <c r="C510"/>
      <c r="D510"/>
      <c r="E510"/>
      <c r="F510"/>
      <c r="G510"/>
      <c r="J510"/>
      <c r="K510"/>
    </row>
    <row r="511" spans="1:11" x14ac:dyDescent="0.25">
      <c r="A511"/>
      <c r="B511"/>
      <c r="C511"/>
      <c r="D511"/>
      <c r="E511"/>
      <c r="F511"/>
      <c r="G511"/>
      <c r="J511"/>
      <c r="K511"/>
    </row>
    <row r="512" spans="1:11" x14ac:dyDescent="0.25">
      <c r="A512"/>
      <c r="B512"/>
      <c r="C512"/>
      <c r="D512"/>
      <c r="E512"/>
      <c r="F512"/>
      <c r="G512"/>
      <c r="J512"/>
      <c r="K512"/>
    </row>
    <row r="513" spans="1:11" x14ac:dyDescent="0.25">
      <c r="A513"/>
      <c r="B513"/>
      <c r="C513"/>
      <c r="D513"/>
      <c r="E513"/>
      <c r="F513"/>
      <c r="G513"/>
      <c r="J513"/>
      <c r="K513"/>
    </row>
    <row r="514" spans="1:11" x14ac:dyDescent="0.25">
      <c r="A514"/>
      <c r="B514"/>
      <c r="C514"/>
      <c r="D514"/>
      <c r="E514"/>
      <c r="F514"/>
      <c r="G514"/>
      <c r="J514"/>
      <c r="K514"/>
    </row>
    <row r="515" spans="1:11" x14ac:dyDescent="0.25">
      <c r="A515"/>
      <c r="B515"/>
      <c r="C515"/>
      <c r="D515"/>
      <c r="E515"/>
      <c r="F515"/>
      <c r="G515"/>
      <c r="J515"/>
      <c r="K515"/>
    </row>
    <row r="516" spans="1:11" x14ac:dyDescent="0.25">
      <c r="A516"/>
      <c r="B516"/>
      <c r="C516"/>
      <c r="D516"/>
      <c r="E516"/>
      <c r="F516"/>
      <c r="G516"/>
      <c r="J516"/>
      <c r="K516"/>
    </row>
    <row r="517" spans="1:11" x14ac:dyDescent="0.25">
      <c r="A517"/>
      <c r="B517"/>
      <c r="C517"/>
      <c r="D517"/>
      <c r="E517"/>
      <c r="F517"/>
      <c r="G517"/>
      <c r="J517"/>
      <c r="K517"/>
    </row>
    <row r="518" spans="1:11" x14ac:dyDescent="0.25">
      <c r="A518"/>
      <c r="B518"/>
      <c r="C518"/>
      <c r="D518"/>
      <c r="E518"/>
      <c r="F518"/>
      <c r="G518"/>
      <c r="J518"/>
      <c r="K518"/>
    </row>
    <row r="519" spans="1:11" x14ac:dyDescent="0.25">
      <c r="A519"/>
      <c r="B519"/>
      <c r="C519"/>
      <c r="D519"/>
      <c r="E519"/>
      <c r="F519"/>
      <c r="G519"/>
      <c r="J519"/>
      <c r="K519"/>
    </row>
    <row r="520" spans="1:11" x14ac:dyDescent="0.25">
      <c r="A520"/>
      <c r="B520"/>
      <c r="C520"/>
      <c r="D520"/>
      <c r="E520"/>
      <c r="F520"/>
      <c r="G520"/>
      <c r="J520"/>
      <c r="K520"/>
    </row>
    <row r="521" spans="1:11" x14ac:dyDescent="0.25">
      <c r="A521"/>
      <c r="B521"/>
      <c r="C521"/>
      <c r="D521"/>
      <c r="E521"/>
      <c r="F521"/>
      <c r="G521"/>
      <c r="J521"/>
      <c r="K521"/>
    </row>
    <row r="522" spans="1:11" x14ac:dyDescent="0.25">
      <c r="A522"/>
      <c r="B522"/>
      <c r="C522"/>
      <c r="D522"/>
      <c r="E522"/>
      <c r="F522"/>
      <c r="G522"/>
      <c r="J522"/>
      <c r="K522"/>
    </row>
    <row r="523" spans="1:11" x14ac:dyDescent="0.25">
      <c r="A523"/>
      <c r="B523"/>
      <c r="C523"/>
      <c r="D523"/>
      <c r="E523"/>
      <c r="F523"/>
      <c r="G523"/>
      <c r="J523"/>
      <c r="K523"/>
    </row>
    <row r="524" spans="1:11" x14ac:dyDescent="0.25">
      <c r="A524"/>
      <c r="B524"/>
      <c r="C524"/>
      <c r="D524"/>
      <c r="E524"/>
      <c r="F524"/>
      <c r="G524"/>
      <c r="J524"/>
      <c r="K524"/>
    </row>
    <row r="525" spans="1:11" x14ac:dyDescent="0.25">
      <c r="A525"/>
      <c r="B525"/>
      <c r="C525"/>
      <c r="D525"/>
      <c r="E525"/>
      <c r="F525"/>
      <c r="G525"/>
      <c r="J525"/>
      <c r="K525"/>
    </row>
    <row r="526" spans="1:11" x14ac:dyDescent="0.25">
      <c r="A526"/>
      <c r="B526"/>
      <c r="C526"/>
      <c r="D526"/>
      <c r="E526"/>
      <c r="F526"/>
      <c r="G526"/>
      <c r="J526"/>
      <c r="K526"/>
    </row>
    <row r="527" spans="1:11" x14ac:dyDescent="0.25">
      <c r="A527"/>
      <c r="B527"/>
      <c r="C527"/>
      <c r="D527"/>
      <c r="E527"/>
      <c r="F527"/>
      <c r="G527"/>
      <c r="J527"/>
      <c r="K527"/>
    </row>
    <row r="528" spans="1:11" x14ac:dyDescent="0.25">
      <c r="A528"/>
      <c r="B528"/>
      <c r="C528"/>
      <c r="D528"/>
      <c r="E528"/>
      <c r="F528"/>
      <c r="G528"/>
      <c r="J528"/>
      <c r="K528"/>
    </row>
    <row r="529" spans="1:11" x14ac:dyDescent="0.25">
      <c r="A529"/>
      <c r="B529"/>
      <c r="C529"/>
      <c r="D529"/>
      <c r="E529"/>
      <c r="F529"/>
      <c r="G529"/>
      <c r="J529"/>
      <c r="K529"/>
    </row>
    <row r="530" spans="1:11" x14ac:dyDescent="0.25">
      <c r="A530"/>
      <c r="B530"/>
      <c r="C530"/>
      <c r="D530"/>
      <c r="E530"/>
      <c r="F530"/>
      <c r="G530"/>
      <c r="J530"/>
      <c r="K530"/>
    </row>
    <row r="531" spans="1:11" x14ac:dyDescent="0.25">
      <c r="A531"/>
      <c r="B531"/>
      <c r="C531"/>
      <c r="D531"/>
      <c r="E531"/>
      <c r="F531"/>
      <c r="G531"/>
      <c r="J531"/>
      <c r="K531"/>
    </row>
    <row r="532" spans="1:11" x14ac:dyDescent="0.25">
      <c r="A532"/>
      <c r="B532"/>
      <c r="C532"/>
      <c r="D532"/>
      <c r="E532"/>
      <c r="F532"/>
      <c r="G532"/>
      <c r="J532"/>
      <c r="K532"/>
    </row>
    <row r="533" spans="1:11" x14ac:dyDescent="0.25">
      <c r="A533"/>
      <c r="B533"/>
      <c r="C533"/>
      <c r="D533"/>
      <c r="E533"/>
      <c r="F533"/>
      <c r="G533"/>
      <c r="J533"/>
      <c r="K533"/>
    </row>
    <row r="534" spans="1:11" x14ac:dyDescent="0.25">
      <c r="A534"/>
      <c r="B534"/>
      <c r="C534"/>
      <c r="D534"/>
      <c r="E534"/>
      <c r="F534"/>
      <c r="G534"/>
      <c r="J534"/>
      <c r="K534"/>
    </row>
    <row r="535" spans="1:11" x14ac:dyDescent="0.25">
      <c r="A535"/>
      <c r="B535"/>
      <c r="C535"/>
      <c r="D535"/>
      <c r="E535"/>
      <c r="F535"/>
      <c r="G535"/>
      <c r="J535"/>
      <c r="K535"/>
    </row>
    <row r="536" spans="1:11" x14ac:dyDescent="0.25">
      <c r="A536"/>
      <c r="B536"/>
      <c r="C536"/>
      <c r="D536"/>
      <c r="E536"/>
      <c r="F536"/>
      <c r="G536"/>
      <c r="J536"/>
      <c r="K536"/>
    </row>
    <row r="537" spans="1:11" x14ac:dyDescent="0.25">
      <c r="A537"/>
      <c r="B537"/>
      <c r="C537"/>
      <c r="D537"/>
      <c r="E537"/>
      <c r="F537"/>
      <c r="G537"/>
      <c r="J537"/>
      <c r="K537"/>
    </row>
    <row r="538" spans="1:11" x14ac:dyDescent="0.25">
      <c r="A538"/>
      <c r="B538"/>
      <c r="C538"/>
      <c r="D538"/>
      <c r="E538"/>
      <c r="F538"/>
      <c r="G538"/>
      <c r="J538"/>
      <c r="K538"/>
    </row>
    <row r="539" spans="1:11" x14ac:dyDescent="0.25">
      <c r="A539"/>
      <c r="B539"/>
      <c r="C539"/>
      <c r="D539"/>
      <c r="E539"/>
      <c r="F539"/>
      <c r="G539"/>
      <c r="J539"/>
      <c r="K539"/>
    </row>
    <row r="540" spans="1:11" x14ac:dyDescent="0.25">
      <c r="A540"/>
      <c r="B540"/>
      <c r="C540"/>
      <c r="D540"/>
      <c r="E540"/>
      <c r="F540"/>
      <c r="G540"/>
      <c r="J540"/>
      <c r="K540"/>
    </row>
    <row r="541" spans="1:11" x14ac:dyDescent="0.25">
      <c r="A541"/>
      <c r="B541"/>
      <c r="C541"/>
      <c r="D541"/>
      <c r="E541"/>
      <c r="F541"/>
      <c r="G541"/>
      <c r="J541"/>
      <c r="K541"/>
    </row>
    <row r="542" spans="1:11" x14ac:dyDescent="0.25">
      <c r="A542"/>
      <c r="B542"/>
      <c r="C542"/>
      <c r="D542"/>
      <c r="E542"/>
      <c r="F542"/>
      <c r="G542"/>
      <c r="J542"/>
      <c r="K542"/>
    </row>
    <row r="543" spans="1:11" x14ac:dyDescent="0.25">
      <c r="A543"/>
      <c r="B543"/>
      <c r="C543"/>
      <c r="D543"/>
      <c r="E543"/>
      <c r="F543"/>
      <c r="G543"/>
      <c r="J543"/>
      <c r="K543"/>
    </row>
    <row r="544" spans="1:11" x14ac:dyDescent="0.25">
      <c r="A544"/>
      <c r="B544"/>
      <c r="C544"/>
      <c r="D544"/>
      <c r="E544"/>
      <c r="F544"/>
      <c r="G544"/>
      <c r="J544"/>
      <c r="K544"/>
    </row>
    <row r="545" spans="1:11" x14ac:dyDescent="0.25">
      <c r="A545"/>
      <c r="B545"/>
      <c r="C545"/>
      <c r="D545"/>
      <c r="E545"/>
      <c r="F545"/>
      <c r="G545"/>
      <c r="J545"/>
      <c r="K545"/>
    </row>
    <row r="546" spans="1:11" x14ac:dyDescent="0.25">
      <c r="A546"/>
      <c r="B546"/>
      <c r="C546"/>
      <c r="D546"/>
      <c r="E546"/>
      <c r="F546"/>
      <c r="G546"/>
      <c r="J546"/>
      <c r="K546"/>
    </row>
    <row r="547" spans="1:11" x14ac:dyDescent="0.25">
      <c r="A547"/>
      <c r="B547"/>
      <c r="C547"/>
      <c r="D547"/>
      <c r="E547"/>
      <c r="F547"/>
      <c r="G547"/>
      <c r="J547"/>
      <c r="K547"/>
    </row>
    <row r="548" spans="1:11" x14ac:dyDescent="0.25">
      <c r="A548"/>
      <c r="B548"/>
      <c r="C548"/>
      <c r="D548"/>
      <c r="E548"/>
      <c r="F548"/>
      <c r="G548"/>
      <c r="J548"/>
      <c r="K548"/>
    </row>
    <row r="549" spans="1:11" x14ac:dyDescent="0.25">
      <c r="A549"/>
      <c r="B549"/>
      <c r="C549"/>
      <c r="D549"/>
      <c r="E549"/>
      <c r="F549"/>
      <c r="G549"/>
      <c r="J549"/>
      <c r="K549"/>
    </row>
    <row r="550" spans="1:11" x14ac:dyDescent="0.25">
      <c r="A550"/>
      <c r="B550"/>
      <c r="C550"/>
      <c r="D550"/>
      <c r="E550"/>
      <c r="F550"/>
      <c r="G550"/>
      <c r="J550"/>
      <c r="K550"/>
    </row>
    <row r="551" spans="1:11" x14ac:dyDescent="0.25">
      <c r="A551"/>
      <c r="B551"/>
      <c r="C551"/>
      <c r="D551"/>
      <c r="E551"/>
      <c r="F551"/>
      <c r="G551"/>
      <c r="J551"/>
      <c r="K551"/>
    </row>
    <row r="552" spans="1:11" x14ac:dyDescent="0.25">
      <c r="A552"/>
      <c r="B552"/>
      <c r="C552"/>
      <c r="D552"/>
      <c r="E552"/>
      <c r="F552"/>
      <c r="G552"/>
      <c r="J552"/>
      <c r="K552"/>
    </row>
    <row r="553" spans="1:11" x14ac:dyDescent="0.25">
      <c r="A553"/>
      <c r="B553"/>
      <c r="C553"/>
      <c r="D553"/>
      <c r="E553"/>
      <c r="F553"/>
      <c r="G553"/>
      <c r="J553"/>
      <c r="K553"/>
    </row>
    <row r="554" spans="1:11" x14ac:dyDescent="0.25">
      <c r="A554"/>
      <c r="B554"/>
      <c r="C554"/>
      <c r="D554"/>
      <c r="E554"/>
      <c r="F554"/>
      <c r="G554"/>
      <c r="J554"/>
      <c r="K554"/>
    </row>
    <row r="555" spans="1:11" x14ac:dyDescent="0.25">
      <c r="A555"/>
      <c r="B555"/>
      <c r="C555"/>
      <c r="D555"/>
      <c r="E555"/>
      <c r="F555"/>
      <c r="G555"/>
      <c r="J555"/>
      <c r="K555"/>
    </row>
    <row r="556" spans="1:11" x14ac:dyDescent="0.25">
      <c r="A556"/>
      <c r="B556"/>
      <c r="C556"/>
      <c r="D556"/>
      <c r="E556"/>
      <c r="F556"/>
      <c r="G556"/>
      <c r="J556"/>
      <c r="K556"/>
    </row>
    <row r="557" spans="1:11" x14ac:dyDescent="0.25">
      <c r="A557"/>
      <c r="B557"/>
      <c r="C557"/>
      <c r="D557"/>
      <c r="E557"/>
      <c r="F557"/>
      <c r="G557"/>
      <c r="J557"/>
      <c r="K557"/>
    </row>
    <row r="558" spans="1:11" x14ac:dyDescent="0.25">
      <c r="A558"/>
      <c r="B558"/>
      <c r="C558"/>
      <c r="D558"/>
      <c r="E558"/>
      <c r="F558"/>
      <c r="G558"/>
      <c r="J558"/>
      <c r="K558"/>
    </row>
    <row r="559" spans="1:11" x14ac:dyDescent="0.25">
      <c r="A559"/>
      <c r="B559"/>
      <c r="C559"/>
      <c r="D559"/>
      <c r="E559"/>
      <c r="F559"/>
      <c r="G559"/>
      <c r="J559"/>
      <c r="K559"/>
    </row>
    <row r="560" spans="1:11" x14ac:dyDescent="0.25">
      <c r="A560"/>
      <c r="B560"/>
      <c r="C560"/>
      <c r="D560"/>
      <c r="E560"/>
      <c r="F560"/>
      <c r="G560"/>
      <c r="J560"/>
      <c r="K560"/>
    </row>
    <row r="561" spans="1:11" x14ac:dyDescent="0.25">
      <c r="A561"/>
      <c r="B561"/>
      <c r="C561"/>
      <c r="D561"/>
      <c r="E561"/>
      <c r="F561"/>
      <c r="G561"/>
      <c r="J561"/>
      <c r="K561"/>
    </row>
    <row r="562" spans="1:11" x14ac:dyDescent="0.25">
      <c r="A562"/>
      <c r="B562"/>
      <c r="C562"/>
      <c r="D562"/>
      <c r="E562"/>
      <c r="F562"/>
      <c r="G562"/>
      <c r="J562"/>
      <c r="K562"/>
    </row>
    <row r="563" spans="1:11" x14ac:dyDescent="0.25">
      <c r="A563"/>
      <c r="B563"/>
      <c r="C563"/>
      <c r="D563"/>
      <c r="E563"/>
      <c r="F563"/>
      <c r="G563"/>
      <c r="J563"/>
      <c r="K563"/>
    </row>
    <row r="564" spans="1:11" x14ac:dyDescent="0.25">
      <c r="A564"/>
      <c r="B564"/>
      <c r="C564"/>
      <c r="D564"/>
      <c r="E564"/>
      <c r="F564"/>
      <c r="G564"/>
      <c r="J564"/>
      <c r="K564"/>
    </row>
    <row r="565" spans="1:11" x14ac:dyDescent="0.25">
      <c r="A565"/>
      <c r="B565"/>
      <c r="C565"/>
      <c r="D565"/>
      <c r="E565"/>
      <c r="F565"/>
      <c r="G565"/>
      <c r="J565"/>
      <c r="K565"/>
    </row>
    <row r="566" spans="1:11" x14ac:dyDescent="0.25">
      <c r="A566"/>
      <c r="B566"/>
      <c r="C566"/>
      <c r="D566"/>
      <c r="E566"/>
      <c r="F566"/>
      <c r="G566"/>
      <c r="J566"/>
      <c r="K566"/>
    </row>
    <row r="567" spans="1:11" x14ac:dyDescent="0.25">
      <c r="A567"/>
      <c r="B567"/>
      <c r="C567"/>
      <c r="D567"/>
      <c r="E567"/>
      <c r="F567"/>
      <c r="G567"/>
      <c r="J567"/>
      <c r="K567"/>
    </row>
    <row r="568" spans="1:11" x14ac:dyDescent="0.25">
      <c r="A568"/>
      <c r="B568"/>
      <c r="C568"/>
      <c r="D568"/>
      <c r="E568"/>
      <c r="F568"/>
      <c r="G568"/>
      <c r="J568"/>
      <c r="K568"/>
    </row>
    <row r="569" spans="1:11" x14ac:dyDescent="0.25">
      <c r="A569"/>
      <c r="B569"/>
      <c r="C569"/>
      <c r="D569"/>
      <c r="E569"/>
      <c r="F569"/>
      <c r="G569"/>
      <c r="J569"/>
      <c r="K569"/>
    </row>
    <row r="570" spans="1:11" x14ac:dyDescent="0.25">
      <c r="A570"/>
      <c r="B570"/>
      <c r="C570"/>
      <c r="D570"/>
      <c r="E570"/>
      <c r="F570"/>
      <c r="G570"/>
      <c r="J570"/>
      <c r="K570"/>
    </row>
    <row r="571" spans="1:11" x14ac:dyDescent="0.25">
      <c r="A571"/>
      <c r="B571"/>
      <c r="C571"/>
      <c r="D571"/>
      <c r="E571"/>
      <c r="F571"/>
      <c r="G571"/>
      <c r="J571"/>
      <c r="K571"/>
    </row>
    <row r="572" spans="1:11" x14ac:dyDescent="0.25">
      <c r="A572"/>
      <c r="B572"/>
      <c r="C572"/>
      <c r="D572"/>
      <c r="E572"/>
      <c r="F572"/>
      <c r="G572"/>
      <c r="J572"/>
      <c r="K572"/>
    </row>
    <row r="573" spans="1:11" x14ac:dyDescent="0.25">
      <c r="A573"/>
      <c r="B573"/>
      <c r="C573"/>
      <c r="D573"/>
      <c r="E573"/>
      <c r="F573"/>
      <c r="G573"/>
      <c r="J573"/>
      <c r="K573"/>
    </row>
    <row r="574" spans="1:11" x14ac:dyDescent="0.25">
      <c r="A574"/>
      <c r="B574"/>
      <c r="C574"/>
      <c r="D574"/>
      <c r="E574"/>
      <c r="F574"/>
      <c r="G574"/>
      <c r="J574"/>
      <c r="K574"/>
    </row>
    <row r="575" spans="1:11" x14ac:dyDescent="0.25">
      <c r="A575"/>
      <c r="B575"/>
      <c r="C575"/>
      <c r="D575"/>
      <c r="E575"/>
      <c r="F575"/>
      <c r="G575"/>
      <c r="J575"/>
      <c r="K575"/>
    </row>
    <row r="576" spans="1:11" x14ac:dyDescent="0.25">
      <c r="A576"/>
      <c r="B576"/>
      <c r="C576"/>
      <c r="D576"/>
      <c r="E576"/>
      <c r="F576"/>
      <c r="G576"/>
      <c r="J576"/>
      <c r="K576"/>
    </row>
    <row r="577" spans="1:11" x14ac:dyDescent="0.25">
      <c r="A577"/>
      <c r="B577"/>
      <c r="C577"/>
      <c r="D577"/>
      <c r="E577"/>
      <c r="F577"/>
      <c r="G577"/>
      <c r="J577"/>
      <c r="K577"/>
    </row>
    <row r="578" spans="1:11" x14ac:dyDescent="0.25">
      <c r="A578"/>
      <c r="B578"/>
      <c r="C578"/>
      <c r="D578"/>
      <c r="E578"/>
      <c r="F578"/>
      <c r="G578"/>
      <c r="J578"/>
      <c r="K578"/>
    </row>
    <row r="579" spans="1:11" x14ac:dyDescent="0.25">
      <c r="A579"/>
      <c r="B579"/>
      <c r="C579"/>
      <c r="D579"/>
      <c r="E579"/>
      <c r="F579"/>
      <c r="G579"/>
      <c r="J579"/>
      <c r="K579"/>
    </row>
    <row r="580" spans="1:11" x14ac:dyDescent="0.25">
      <c r="A580"/>
      <c r="B580"/>
      <c r="C580"/>
      <c r="D580"/>
      <c r="E580"/>
      <c r="F580"/>
      <c r="G580"/>
      <c r="J580"/>
      <c r="K580"/>
    </row>
    <row r="581" spans="1:11" x14ac:dyDescent="0.25">
      <c r="A581"/>
      <c r="B581"/>
      <c r="C581"/>
      <c r="D581"/>
      <c r="E581"/>
      <c r="F581"/>
      <c r="G581"/>
      <c r="J581"/>
      <c r="K581"/>
    </row>
    <row r="582" spans="1:11" x14ac:dyDescent="0.25">
      <c r="A582"/>
      <c r="B582"/>
      <c r="C582"/>
      <c r="D582"/>
      <c r="E582"/>
      <c r="F582"/>
      <c r="G582"/>
      <c r="J582"/>
      <c r="K582"/>
    </row>
    <row r="583" spans="1:11" x14ac:dyDescent="0.25">
      <c r="A583"/>
      <c r="B583"/>
      <c r="C583"/>
      <c r="D583"/>
      <c r="E583"/>
      <c r="F583"/>
      <c r="G583"/>
      <c r="J583"/>
      <c r="K583"/>
    </row>
    <row r="584" spans="1:11" x14ac:dyDescent="0.25">
      <c r="A584"/>
      <c r="B584"/>
      <c r="C584"/>
      <c r="D584"/>
      <c r="E584"/>
      <c r="F584"/>
      <c r="G584"/>
      <c r="J584"/>
      <c r="K584"/>
    </row>
    <row r="585" spans="1:11" x14ac:dyDescent="0.25">
      <c r="A585"/>
      <c r="B585"/>
      <c r="C585"/>
      <c r="D585"/>
      <c r="E585"/>
      <c r="F585"/>
      <c r="G585"/>
      <c r="J585"/>
      <c r="K585"/>
    </row>
    <row r="586" spans="1:11" x14ac:dyDescent="0.25">
      <c r="A586"/>
      <c r="B586"/>
      <c r="C586"/>
      <c r="D586"/>
      <c r="E586"/>
      <c r="F586"/>
      <c r="G586"/>
      <c r="J586"/>
      <c r="K586"/>
    </row>
    <row r="587" spans="1:11" x14ac:dyDescent="0.25">
      <c r="A587"/>
      <c r="B587"/>
      <c r="C587"/>
      <c r="D587"/>
      <c r="E587"/>
      <c r="F587"/>
      <c r="G587"/>
      <c r="J587"/>
      <c r="K587"/>
    </row>
    <row r="588" spans="1:11" x14ac:dyDescent="0.25">
      <c r="A588"/>
      <c r="B588"/>
      <c r="C588"/>
      <c r="D588"/>
      <c r="E588"/>
      <c r="F588"/>
      <c r="G588"/>
      <c r="J588"/>
      <c r="K588"/>
    </row>
    <row r="589" spans="1:11" x14ac:dyDescent="0.25">
      <c r="A589"/>
      <c r="B589"/>
      <c r="C589"/>
      <c r="D589"/>
      <c r="E589"/>
      <c r="F589"/>
      <c r="G589"/>
      <c r="J589"/>
      <c r="K589"/>
    </row>
    <row r="590" spans="1:11" x14ac:dyDescent="0.25">
      <c r="A590"/>
      <c r="B590"/>
      <c r="C590"/>
      <c r="D590"/>
      <c r="E590"/>
      <c r="F590"/>
      <c r="G590"/>
      <c r="J590"/>
      <c r="K590"/>
    </row>
    <row r="591" spans="1:11" x14ac:dyDescent="0.25">
      <c r="A591"/>
      <c r="B591"/>
      <c r="C591"/>
      <c r="D591"/>
      <c r="E591"/>
      <c r="F591"/>
      <c r="G591"/>
      <c r="J591"/>
      <c r="K591"/>
    </row>
    <row r="592" spans="1:11" x14ac:dyDescent="0.25">
      <c r="A592"/>
      <c r="B592"/>
      <c r="C592"/>
      <c r="D592"/>
      <c r="E592"/>
      <c r="F592"/>
      <c r="G592"/>
      <c r="J592"/>
      <c r="K592"/>
    </row>
    <row r="593" spans="1:11" x14ac:dyDescent="0.25">
      <c r="A593"/>
      <c r="B593"/>
      <c r="C593"/>
      <c r="D593"/>
      <c r="E593"/>
      <c r="F593"/>
      <c r="G593"/>
      <c r="J593"/>
      <c r="K593"/>
    </row>
    <row r="594" spans="1:11" x14ac:dyDescent="0.25">
      <c r="A594"/>
      <c r="B594"/>
      <c r="C594"/>
      <c r="D594"/>
      <c r="E594"/>
      <c r="F594"/>
      <c r="G594"/>
      <c r="J594"/>
      <c r="K594"/>
    </row>
    <row r="595" spans="1:11" x14ac:dyDescent="0.25">
      <c r="A595"/>
      <c r="B595"/>
      <c r="C595"/>
      <c r="D595"/>
      <c r="E595"/>
      <c r="F595"/>
      <c r="G595"/>
      <c r="J595"/>
      <c r="K595"/>
    </row>
    <row r="596" spans="1:11" x14ac:dyDescent="0.25">
      <c r="A596"/>
      <c r="B596"/>
      <c r="C596"/>
      <c r="D596"/>
      <c r="E596"/>
      <c r="F596"/>
      <c r="G596"/>
      <c r="J596"/>
      <c r="K596"/>
    </row>
    <row r="597" spans="1:11" x14ac:dyDescent="0.25">
      <c r="A597"/>
      <c r="B597"/>
      <c r="C597"/>
      <c r="D597"/>
      <c r="E597"/>
      <c r="F597"/>
      <c r="G597"/>
      <c r="J597"/>
      <c r="K597"/>
    </row>
    <row r="598" spans="1:11" x14ac:dyDescent="0.25">
      <c r="A598"/>
      <c r="B598"/>
      <c r="C598"/>
      <c r="D598"/>
      <c r="E598"/>
      <c r="F598"/>
      <c r="G598"/>
      <c r="J598"/>
      <c r="K598"/>
    </row>
    <row r="599" spans="1:11" x14ac:dyDescent="0.25">
      <c r="A599"/>
      <c r="B599"/>
      <c r="C599"/>
      <c r="D599"/>
      <c r="E599"/>
      <c r="F599"/>
      <c r="G599"/>
      <c r="J599"/>
      <c r="K599"/>
    </row>
    <row r="600" spans="1:11" x14ac:dyDescent="0.25">
      <c r="A600"/>
      <c r="B600"/>
      <c r="C600"/>
      <c r="D600"/>
      <c r="E600"/>
      <c r="F600"/>
      <c r="G600"/>
      <c r="J600"/>
      <c r="K600"/>
    </row>
    <row r="601" spans="1:11" x14ac:dyDescent="0.25">
      <c r="A601"/>
      <c r="B601"/>
      <c r="C601"/>
      <c r="D601"/>
      <c r="E601"/>
      <c r="F601"/>
      <c r="G601"/>
      <c r="J601"/>
      <c r="K601"/>
    </row>
    <row r="602" spans="1:11" x14ac:dyDescent="0.25">
      <c r="A602"/>
      <c r="B602"/>
      <c r="C602"/>
      <c r="D602"/>
      <c r="E602"/>
      <c r="F602"/>
      <c r="G602"/>
      <c r="J602"/>
      <c r="K602"/>
    </row>
    <row r="603" spans="1:11" x14ac:dyDescent="0.25">
      <c r="A603"/>
      <c r="B603"/>
      <c r="C603"/>
      <c r="D603"/>
      <c r="E603"/>
      <c r="F603"/>
      <c r="G603"/>
      <c r="J603"/>
      <c r="K603"/>
    </row>
    <row r="604" spans="1:11" x14ac:dyDescent="0.25">
      <c r="A604"/>
      <c r="B604"/>
      <c r="C604"/>
      <c r="D604"/>
      <c r="E604"/>
      <c r="F604"/>
      <c r="G604"/>
      <c r="J604"/>
      <c r="K604"/>
    </row>
    <row r="605" spans="1:11" x14ac:dyDescent="0.25">
      <c r="A605"/>
      <c r="B605"/>
      <c r="C605"/>
      <c r="D605"/>
      <c r="E605"/>
      <c r="F605"/>
      <c r="G605"/>
      <c r="J605"/>
      <c r="K605"/>
    </row>
    <row r="606" spans="1:11" x14ac:dyDescent="0.25">
      <c r="A606"/>
      <c r="B606"/>
      <c r="C606"/>
      <c r="D606"/>
      <c r="E606"/>
      <c r="F606"/>
      <c r="G606"/>
      <c r="J606"/>
      <c r="K606"/>
    </row>
    <row r="607" spans="1:11" x14ac:dyDescent="0.25">
      <c r="A607"/>
      <c r="B607"/>
      <c r="C607"/>
      <c r="D607"/>
      <c r="E607"/>
      <c r="F607"/>
      <c r="G607"/>
      <c r="J607"/>
      <c r="K607"/>
    </row>
    <row r="608" spans="1:11" x14ac:dyDescent="0.25">
      <c r="A608"/>
      <c r="B608"/>
      <c r="C608"/>
      <c r="D608"/>
      <c r="E608"/>
      <c r="F608"/>
      <c r="G608"/>
      <c r="J608"/>
      <c r="K608"/>
    </row>
    <row r="609" spans="1:11" x14ac:dyDescent="0.25">
      <c r="A609"/>
      <c r="B609"/>
      <c r="C609"/>
      <c r="D609"/>
      <c r="E609"/>
      <c r="F609"/>
      <c r="G609"/>
      <c r="J609"/>
      <c r="K609"/>
    </row>
    <row r="610" spans="1:11" x14ac:dyDescent="0.25">
      <c r="A610"/>
      <c r="B610"/>
      <c r="C610"/>
      <c r="D610"/>
      <c r="E610"/>
      <c r="F610"/>
      <c r="G610"/>
      <c r="J610"/>
      <c r="K610"/>
    </row>
    <row r="611" spans="1:11" x14ac:dyDescent="0.25">
      <c r="A611"/>
      <c r="B611"/>
      <c r="C611"/>
      <c r="D611"/>
      <c r="E611"/>
      <c r="F611"/>
      <c r="G611"/>
      <c r="J611"/>
      <c r="K611"/>
    </row>
    <row r="612" spans="1:11" x14ac:dyDescent="0.25">
      <c r="A612"/>
      <c r="B612"/>
      <c r="C612"/>
      <c r="D612"/>
      <c r="E612"/>
      <c r="F612"/>
      <c r="G612"/>
      <c r="J612"/>
      <c r="K612"/>
    </row>
    <row r="613" spans="1:11" x14ac:dyDescent="0.25">
      <c r="A613"/>
      <c r="B613"/>
      <c r="C613"/>
      <c r="D613"/>
      <c r="E613"/>
      <c r="F613"/>
      <c r="G613"/>
      <c r="J613"/>
      <c r="K613"/>
    </row>
    <row r="614" spans="1:11" x14ac:dyDescent="0.25">
      <c r="A614"/>
      <c r="B614"/>
      <c r="C614"/>
      <c r="D614"/>
      <c r="E614"/>
      <c r="F614"/>
      <c r="G614"/>
      <c r="J614"/>
      <c r="K614"/>
    </row>
    <row r="615" spans="1:11" x14ac:dyDescent="0.25">
      <c r="A615"/>
      <c r="B615"/>
      <c r="C615"/>
      <c r="D615"/>
      <c r="E615"/>
      <c r="F615"/>
      <c r="G615"/>
      <c r="J615"/>
      <c r="K615"/>
    </row>
    <row r="616" spans="1:11" x14ac:dyDescent="0.25">
      <c r="A616"/>
      <c r="B616"/>
      <c r="C616"/>
      <c r="D616"/>
      <c r="E616"/>
      <c r="F616"/>
      <c r="G616"/>
      <c r="J616"/>
      <c r="K616"/>
    </row>
    <row r="617" spans="1:11" x14ac:dyDescent="0.25">
      <c r="A617"/>
      <c r="B617"/>
      <c r="C617"/>
      <c r="D617"/>
      <c r="E617"/>
      <c r="F617"/>
      <c r="G617"/>
      <c r="J617"/>
      <c r="K617"/>
    </row>
    <row r="618" spans="1:11" x14ac:dyDescent="0.25">
      <c r="A618"/>
      <c r="B618"/>
      <c r="C618"/>
      <c r="D618"/>
      <c r="E618"/>
      <c r="F618"/>
      <c r="G618"/>
      <c r="J618"/>
      <c r="K618"/>
    </row>
    <row r="619" spans="1:11" x14ac:dyDescent="0.25">
      <c r="A619"/>
      <c r="B619"/>
      <c r="C619"/>
      <c r="D619"/>
      <c r="E619"/>
      <c r="F619"/>
      <c r="G619"/>
      <c r="J619"/>
      <c r="K619"/>
    </row>
    <row r="620" spans="1:11" x14ac:dyDescent="0.25">
      <c r="A620"/>
      <c r="B620"/>
      <c r="C620"/>
      <c r="D620"/>
      <c r="E620"/>
      <c r="F620"/>
      <c r="G620"/>
      <c r="J620"/>
      <c r="K620"/>
    </row>
    <row r="621" spans="1:11" x14ac:dyDescent="0.25">
      <c r="A621"/>
      <c r="B621"/>
      <c r="C621"/>
      <c r="D621"/>
      <c r="E621"/>
      <c r="F621"/>
      <c r="G621"/>
      <c r="J621"/>
      <c r="K621"/>
    </row>
    <row r="622" spans="1:11" x14ac:dyDescent="0.25">
      <c r="A622"/>
      <c r="B622"/>
      <c r="C622"/>
      <c r="D622"/>
      <c r="E622"/>
      <c r="F622"/>
      <c r="G622"/>
    </row>
    <row r="623" spans="1:11" x14ac:dyDescent="0.25">
      <c r="A623"/>
      <c r="B623"/>
      <c r="C623"/>
      <c r="D623"/>
      <c r="E623"/>
      <c r="F623"/>
      <c r="G623"/>
    </row>
    <row r="624" spans="1:11" x14ac:dyDescent="0.25">
      <c r="A624"/>
      <c r="B624"/>
      <c r="C624"/>
      <c r="D624"/>
      <c r="E624"/>
      <c r="F624"/>
      <c r="G624"/>
    </row>
    <row r="625" spans="1:7" x14ac:dyDescent="0.25">
      <c r="A625"/>
      <c r="B625"/>
      <c r="C625"/>
      <c r="D625"/>
      <c r="E625"/>
      <c r="F625"/>
      <c r="G625"/>
    </row>
    <row r="626" spans="1:7" x14ac:dyDescent="0.25">
      <c r="A626"/>
      <c r="B626"/>
      <c r="C626"/>
      <c r="D626"/>
      <c r="E626"/>
      <c r="F626"/>
      <c r="G626"/>
    </row>
    <row r="627" spans="1:7" x14ac:dyDescent="0.25">
      <c r="A627"/>
      <c r="B627"/>
      <c r="C627"/>
      <c r="D627"/>
      <c r="E627"/>
      <c r="F627"/>
      <c r="G627"/>
    </row>
    <row r="628" spans="1:7" x14ac:dyDescent="0.25">
      <c r="A628"/>
      <c r="B628"/>
      <c r="C628"/>
      <c r="D628"/>
      <c r="E628"/>
      <c r="F628"/>
      <c r="G628"/>
    </row>
    <row r="629" spans="1:7" x14ac:dyDescent="0.25">
      <c r="A629"/>
      <c r="B629"/>
      <c r="C629"/>
      <c r="D629"/>
      <c r="E629"/>
      <c r="F629"/>
      <c r="G629"/>
    </row>
    <row r="630" spans="1:7" x14ac:dyDescent="0.25">
      <c r="A630"/>
      <c r="B630"/>
      <c r="C630"/>
      <c r="D630"/>
      <c r="E630"/>
      <c r="F630"/>
      <c r="G630"/>
    </row>
    <row r="631" spans="1:7" x14ac:dyDescent="0.25">
      <c r="A631"/>
      <c r="B631"/>
      <c r="C631"/>
      <c r="D631"/>
      <c r="E631"/>
      <c r="F631"/>
      <c r="G631"/>
    </row>
    <row r="632" spans="1:7" x14ac:dyDescent="0.25">
      <c r="A632"/>
      <c r="B632"/>
      <c r="C632"/>
      <c r="D632"/>
      <c r="E632"/>
      <c r="F632"/>
      <c r="G632"/>
    </row>
    <row r="633" spans="1:7" x14ac:dyDescent="0.25">
      <c r="A633"/>
      <c r="B633"/>
      <c r="C633"/>
      <c r="D633"/>
      <c r="E633"/>
      <c r="F633"/>
      <c r="G633"/>
    </row>
    <row r="634" spans="1:7" x14ac:dyDescent="0.25">
      <c r="A634"/>
      <c r="B634"/>
      <c r="C634"/>
      <c r="D634"/>
      <c r="E634"/>
      <c r="F634"/>
      <c r="G634"/>
    </row>
    <row r="635" spans="1:7" x14ac:dyDescent="0.25">
      <c r="A635"/>
      <c r="B635"/>
      <c r="C635"/>
      <c r="D635"/>
      <c r="E635"/>
      <c r="F635"/>
      <c r="G635"/>
    </row>
    <row r="636" spans="1:7" x14ac:dyDescent="0.25">
      <c r="A636"/>
      <c r="B636"/>
      <c r="C636"/>
      <c r="D636"/>
      <c r="E636"/>
      <c r="F636"/>
      <c r="G636"/>
    </row>
    <row r="637" spans="1:7" x14ac:dyDescent="0.25">
      <c r="A637"/>
      <c r="B637"/>
      <c r="C637"/>
      <c r="D637"/>
      <c r="E637"/>
      <c r="F637"/>
      <c r="G637"/>
    </row>
    <row r="638" spans="1:7" x14ac:dyDescent="0.25">
      <c r="A638"/>
      <c r="B638"/>
      <c r="C638"/>
      <c r="D638"/>
      <c r="E638"/>
      <c r="F638"/>
      <c r="G638"/>
    </row>
    <row r="639" spans="1:7" x14ac:dyDescent="0.25">
      <c r="A639"/>
      <c r="B639"/>
      <c r="C639"/>
      <c r="D639"/>
      <c r="E639"/>
      <c r="F639"/>
      <c r="G639"/>
    </row>
    <row r="640" spans="1:7" x14ac:dyDescent="0.25">
      <c r="A640"/>
      <c r="B640"/>
      <c r="C640"/>
      <c r="D640"/>
      <c r="E640"/>
      <c r="F640"/>
      <c r="G640"/>
    </row>
    <row r="641" spans="1:7" x14ac:dyDescent="0.25">
      <c r="A641"/>
      <c r="B641"/>
      <c r="C641"/>
      <c r="D641"/>
      <c r="E641"/>
      <c r="F641"/>
      <c r="G641"/>
    </row>
    <row r="642" spans="1:7" x14ac:dyDescent="0.25">
      <c r="A642"/>
      <c r="B642"/>
      <c r="C642"/>
      <c r="D642"/>
      <c r="E642"/>
      <c r="F642"/>
      <c r="G642"/>
    </row>
    <row r="643" spans="1:7" x14ac:dyDescent="0.25">
      <c r="A643"/>
      <c r="B643"/>
      <c r="C643"/>
      <c r="D643"/>
      <c r="E643"/>
      <c r="F643"/>
      <c r="G643"/>
    </row>
    <row r="644" spans="1:7" x14ac:dyDescent="0.25">
      <c r="A644"/>
      <c r="B644"/>
      <c r="C644"/>
      <c r="D644"/>
      <c r="E644"/>
      <c r="F644"/>
      <c r="G644"/>
    </row>
    <row r="645" spans="1:7" x14ac:dyDescent="0.25">
      <c r="A645"/>
      <c r="B645"/>
      <c r="C645"/>
      <c r="D645"/>
      <c r="E645"/>
      <c r="F645"/>
      <c r="G645"/>
    </row>
    <row r="646" spans="1:7" x14ac:dyDescent="0.25">
      <c r="A646"/>
      <c r="B646"/>
      <c r="C646"/>
      <c r="D646"/>
      <c r="E646"/>
      <c r="F646"/>
      <c r="G646"/>
    </row>
    <row r="647" spans="1:7" x14ac:dyDescent="0.25">
      <c r="A647"/>
      <c r="B647"/>
      <c r="C647"/>
      <c r="D647"/>
      <c r="E647"/>
      <c r="F647"/>
      <c r="G647"/>
    </row>
    <row r="648" spans="1:7" x14ac:dyDescent="0.25">
      <c r="A648"/>
      <c r="B648"/>
      <c r="C648"/>
      <c r="D648"/>
      <c r="E648"/>
      <c r="F648"/>
      <c r="G648"/>
    </row>
    <row r="649" spans="1:7" x14ac:dyDescent="0.25">
      <c r="A649"/>
      <c r="B649"/>
      <c r="C649"/>
      <c r="D649"/>
      <c r="E649"/>
      <c r="F649"/>
      <c r="G649"/>
    </row>
    <row r="650" spans="1:7" x14ac:dyDescent="0.25">
      <c r="A650"/>
      <c r="B650"/>
      <c r="C650"/>
      <c r="D650"/>
      <c r="E650"/>
      <c r="F650"/>
      <c r="G650"/>
    </row>
    <row r="651" spans="1:7" x14ac:dyDescent="0.25">
      <c r="A651"/>
      <c r="B651"/>
      <c r="C651"/>
      <c r="D651"/>
      <c r="E651"/>
      <c r="F651"/>
      <c r="G651"/>
    </row>
    <row r="652" spans="1:7" x14ac:dyDescent="0.25">
      <c r="A652"/>
      <c r="B652"/>
      <c r="C652"/>
      <c r="D652"/>
      <c r="E652"/>
      <c r="F652"/>
      <c r="G652"/>
    </row>
    <row r="653" spans="1:7" x14ac:dyDescent="0.25">
      <c r="A653"/>
      <c r="B653"/>
      <c r="C653"/>
      <c r="D653"/>
      <c r="E653"/>
      <c r="F653"/>
      <c r="G653"/>
    </row>
    <row r="654" spans="1:7" x14ac:dyDescent="0.25">
      <c r="A654"/>
      <c r="B654"/>
      <c r="C654"/>
      <c r="D654"/>
      <c r="E654"/>
      <c r="F654"/>
      <c r="G654"/>
    </row>
    <row r="655" spans="1:7" x14ac:dyDescent="0.25">
      <c r="A655"/>
      <c r="B655"/>
      <c r="C655"/>
      <c r="D655"/>
      <c r="E655"/>
      <c r="F655"/>
      <c r="G655"/>
    </row>
    <row r="656" spans="1:7" x14ac:dyDescent="0.25">
      <c r="A656"/>
      <c r="B656"/>
      <c r="C656"/>
      <c r="D656"/>
      <c r="E656"/>
      <c r="F656"/>
      <c r="G656"/>
    </row>
    <row r="657" spans="1:7" x14ac:dyDescent="0.25">
      <c r="A657"/>
      <c r="B657"/>
      <c r="C657"/>
      <c r="D657"/>
      <c r="E657"/>
      <c r="F657"/>
      <c r="G657"/>
    </row>
    <row r="658" spans="1:7" x14ac:dyDescent="0.25">
      <c r="A658"/>
      <c r="B658"/>
      <c r="C658"/>
      <c r="D658"/>
      <c r="E658"/>
      <c r="F658"/>
      <c r="G658"/>
    </row>
    <row r="659" spans="1:7" x14ac:dyDescent="0.25">
      <c r="A659"/>
      <c r="B659"/>
      <c r="C659"/>
      <c r="D659"/>
      <c r="E659"/>
      <c r="F659"/>
      <c r="G659"/>
    </row>
    <row r="660" spans="1:7" x14ac:dyDescent="0.25">
      <c r="A660"/>
      <c r="B660"/>
      <c r="C660"/>
      <c r="D660"/>
      <c r="E660"/>
      <c r="F660"/>
      <c r="G660"/>
    </row>
    <row r="661" spans="1:7" x14ac:dyDescent="0.25">
      <c r="A661"/>
      <c r="B661"/>
      <c r="C661"/>
      <c r="D661"/>
      <c r="E661"/>
      <c r="F661"/>
      <c r="G661"/>
    </row>
    <row r="662" spans="1:7" x14ac:dyDescent="0.25">
      <c r="A662"/>
      <c r="B662"/>
      <c r="C662"/>
      <c r="D662"/>
      <c r="E662"/>
      <c r="F662"/>
      <c r="G662"/>
    </row>
    <row r="663" spans="1:7" x14ac:dyDescent="0.25">
      <c r="A663"/>
      <c r="B663"/>
      <c r="C663"/>
      <c r="D663"/>
      <c r="E663"/>
      <c r="F663"/>
      <c r="G663"/>
    </row>
    <row r="664" spans="1:7" x14ac:dyDescent="0.25">
      <c r="A664"/>
      <c r="B664"/>
      <c r="C664"/>
      <c r="D664"/>
      <c r="E664"/>
      <c r="F664"/>
      <c r="G664"/>
    </row>
    <row r="665" spans="1:7" x14ac:dyDescent="0.25">
      <c r="A665"/>
      <c r="B665"/>
      <c r="C665"/>
      <c r="D665"/>
      <c r="E665"/>
      <c r="F665"/>
      <c r="G665"/>
    </row>
    <row r="666" spans="1:7" x14ac:dyDescent="0.25">
      <c r="A666"/>
      <c r="B666"/>
      <c r="C666"/>
      <c r="D666"/>
      <c r="E666"/>
      <c r="F666"/>
      <c r="G666"/>
    </row>
    <row r="667" spans="1:7" x14ac:dyDescent="0.25">
      <c r="A667"/>
      <c r="B667"/>
      <c r="C667"/>
      <c r="D667"/>
      <c r="E667"/>
      <c r="F667"/>
      <c r="G667"/>
    </row>
    <row r="668" spans="1:7" x14ac:dyDescent="0.25">
      <c r="A668"/>
      <c r="B668"/>
      <c r="C668"/>
      <c r="D668"/>
      <c r="E668"/>
      <c r="F668"/>
      <c r="G668"/>
    </row>
  </sheetData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M62"/>
  <sheetViews>
    <sheetView zoomScaleNormal="100" workbookViewId="0">
      <pane ySplit="2" topLeftCell="A55" activePane="bottomLeft" state="frozen"/>
      <selection pane="bottomLeft" activeCell="A63" sqref="A63:XFD1048576"/>
    </sheetView>
  </sheetViews>
  <sheetFormatPr defaultRowHeight="15" x14ac:dyDescent="0.25"/>
  <cols>
    <col min="1" max="1" width="14.140625" style="3" customWidth="1"/>
    <col min="2" max="2" width="20.85546875" style="1" customWidth="1"/>
    <col min="3" max="3" width="26.42578125" style="1" customWidth="1"/>
    <col min="4" max="4" width="15.85546875" style="8" customWidth="1"/>
    <col min="5" max="5" width="16.42578125" style="8" customWidth="1"/>
    <col min="6" max="6" width="15.5703125" style="8" customWidth="1"/>
    <col min="7" max="7" width="22" style="1" customWidth="1"/>
    <col min="8" max="8" width="30.28515625" style="1" customWidth="1"/>
    <col min="9" max="9" width="15.5703125" style="11" hidden="1" customWidth="1"/>
    <col min="10" max="10" width="13.28515625" style="11" hidden="1" customWidth="1"/>
    <col min="11" max="11" width="11.42578125" style="11" hidden="1" customWidth="1"/>
    <col min="12" max="12" width="17.7109375" style="33" customWidth="1"/>
    <col min="13" max="13" width="34.7109375" style="15" customWidth="1"/>
    <col min="14" max="16384" width="9.140625" style="11"/>
  </cols>
  <sheetData>
    <row r="1" spans="1:13" ht="15.75" thickBot="1" x14ac:dyDescent="0.3">
      <c r="D1" s="6">
        <f>SUBTOTAL(9,D3:D62)</f>
        <v>51987235.649999991</v>
      </c>
      <c r="E1" s="6">
        <f>SUBTOTAL(9,E3:E62)</f>
        <v>43690585.960000008</v>
      </c>
      <c r="F1" s="6">
        <f>SUBTOTAL(9,F3:F62)</f>
        <v>8296649.6899999985</v>
      </c>
      <c r="G1" s="19"/>
    </row>
    <row r="2" spans="1:13" s="12" customFormat="1" ht="54" customHeight="1" x14ac:dyDescent="0.25">
      <c r="A2" s="56" t="s">
        <v>1</v>
      </c>
      <c r="B2" s="57" t="s">
        <v>2</v>
      </c>
      <c r="C2" s="57" t="s">
        <v>3</v>
      </c>
      <c r="D2" s="58" t="s">
        <v>4</v>
      </c>
      <c r="E2" s="58" t="s">
        <v>5</v>
      </c>
      <c r="F2" s="59" t="s">
        <v>6</v>
      </c>
      <c r="G2" s="57" t="s">
        <v>0</v>
      </c>
      <c r="H2" s="57" t="s">
        <v>61</v>
      </c>
      <c r="I2" s="60" t="s">
        <v>11</v>
      </c>
      <c r="J2" s="61" t="s">
        <v>12</v>
      </c>
      <c r="K2" s="62" t="s">
        <v>13</v>
      </c>
      <c r="L2" s="57" t="s">
        <v>62</v>
      </c>
      <c r="M2" s="63" t="s">
        <v>7</v>
      </c>
    </row>
    <row r="3" spans="1:13" ht="38.25" customHeight="1" x14ac:dyDescent="0.25">
      <c r="A3" s="41">
        <v>42461</v>
      </c>
      <c r="B3" s="42"/>
      <c r="C3" s="42" t="s">
        <v>9</v>
      </c>
      <c r="D3" s="43">
        <v>1000000</v>
      </c>
      <c r="E3" s="43">
        <v>500000</v>
      </c>
      <c r="F3" s="44">
        <f t="shared" ref="F3:F15" si="0">D3-E3</f>
        <v>500000</v>
      </c>
      <c r="G3" s="42"/>
      <c r="H3" s="42" t="s">
        <v>10</v>
      </c>
      <c r="L3" s="39"/>
      <c r="M3" s="40"/>
    </row>
    <row r="4" spans="1:13" x14ac:dyDescent="0.25">
      <c r="A4" s="4">
        <v>42583</v>
      </c>
      <c r="B4" s="2" t="s">
        <v>71</v>
      </c>
      <c r="C4" s="2"/>
      <c r="D4" s="7">
        <v>482689.19</v>
      </c>
      <c r="E4" s="13"/>
      <c r="F4" s="9">
        <f t="shared" si="0"/>
        <v>482689.19</v>
      </c>
      <c r="G4" s="2" t="s">
        <v>85</v>
      </c>
      <c r="H4" s="2"/>
      <c r="L4" s="32"/>
      <c r="M4" s="31"/>
    </row>
    <row r="5" spans="1:13" ht="30" customHeight="1" x14ac:dyDescent="0.25">
      <c r="A5" s="4">
        <f t="shared" ref="A5:A14" si="1">A4</f>
        <v>42583</v>
      </c>
      <c r="B5" s="2" t="s">
        <v>72</v>
      </c>
      <c r="C5" s="2"/>
      <c r="D5" s="7">
        <v>671516.05</v>
      </c>
      <c r="E5" s="7"/>
      <c r="F5" s="9">
        <f t="shared" si="0"/>
        <v>671516.05</v>
      </c>
      <c r="G5" s="2" t="s">
        <v>86</v>
      </c>
      <c r="H5" s="2"/>
      <c r="L5" s="32"/>
      <c r="M5" s="31"/>
    </row>
    <row r="6" spans="1:13" ht="45" customHeight="1" x14ac:dyDescent="0.25">
      <c r="A6" s="4">
        <f t="shared" si="1"/>
        <v>42583</v>
      </c>
      <c r="B6" s="2" t="s">
        <v>73</v>
      </c>
      <c r="C6" s="2"/>
      <c r="D6" s="7">
        <v>671516.05</v>
      </c>
      <c r="E6" s="7"/>
      <c r="F6" s="9">
        <f t="shared" si="0"/>
        <v>671516.05</v>
      </c>
      <c r="G6" s="2" t="s">
        <v>87</v>
      </c>
      <c r="H6" s="2"/>
      <c r="L6" s="32"/>
      <c r="M6" s="31"/>
    </row>
    <row r="7" spans="1:13" x14ac:dyDescent="0.25">
      <c r="A7" s="4">
        <f t="shared" si="1"/>
        <v>42583</v>
      </c>
      <c r="B7" s="2" t="s">
        <v>74</v>
      </c>
      <c r="C7" s="2"/>
      <c r="D7" s="7">
        <v>671516.05</v>
      </c>
      <c r="E7" s="7"/>
      <c r="F7" s="9">
        <f t="shared" si="0"/>
        <v>671516.05</v>
      </c>
      <c r="G7" s="2" t="s">
        <v>88</v>
      </c>
      <c r="H7" s="2"/>
      <c r="L7" s="32"/>
      <c r="M7" s="31"/>
    </row>
    <row r="8" spans="1:13" ht="25.5" customHeight="1" x14ac:dyDescent="0.25">
      <c r="A8" s="4">
        <f t="shared" si="1"/>
        <v>42583</v>
      </c>
      <c r="B8" s="2" t="s">
        <v>75</v>
      </c>
      <c r="C8" s="2"/>
      <c r="D8" s="7">
        <v>671516.05</v>
      </c>
      <c r="E8" s="7"/>
      <c r="F8" s="9">
        <f t="shared" si="0"/>
        <v>671516.05</v>
      </c>
      <c r="G8" s="2" t="s">
        <v>89</v>
      </c>
      <c r="H8" s="2"/>
      <c r="L8" s="32"/>
      <c r="M8" s="31"/>
    </row>
    <row r="9" spans="1:13" ht="15" customHeight="1" x14ac:dyDescent="0.25">
      <c r="A9" s="4">
        <f t="shared" si="1"/>
        <v>42583</v>
      </c>
      <c r="B9" s="2" t="s">
        <v>76</v>
      </c>
      <c r="C9" s="2"/>
      <c r="D9" s="7">
        <v>671516.05</v>
      </c>
      <c r="E9" s="7"/>
      <c r="F9" s="9">
        <f t="shared" si="0"/>
        <v>671516.05</v>
      </c>
      <c r="G9" s="2" t="s">
        <v>90</v>
      </c>
      <c r="H9" s="2"/>
      <c r="L9" s="32"/>
      <c r="M9" s="31"/>
    </row>
    <row r="10" spans="1:13" ht="15" customHeight="1" x14ac:dyDescent="0.25">
      <c r="A10" s="4">
        <f t="shared" si="1"/>
        <v>42583</v>
      </c>
      <c r="B10" s="2" t="s">
        <v>77</v>
      </c>
      <c r="C10" s="2"/>
      <c r="D10" s="7">
        <v>671516.05</v>
      </c>
      <c r="E10" s="7"/>
      <c r="F10" s="9">
        <f t="shared" si="0"/>
        <v>671516.05</v>
      </c>
      <c r="G10" s="2" t="s">
        <v>91</v>
      </c>
      <c r="H10" s="2"/>
      <c r="L10" s="32"/>
      <c r="M10" s="31"/>
    </row>
    <row r="11" spans="1:13" ht="15" customHeight="1" x14ac:dyDescent="0.25">
      <c r="A11" s="4">
        <f t="shared" si="1"/>
        <v>42583</v>
      </c>
      <c r="B11" s="2" t="s">
        <v>78</v>
      </c>
      <c r="C11" s="2"/>
      <c r="D11" s="7">
        <v>671516.05</v>
      </c>
      <c r="E11" s="7"/>
      <c r="F11" s="9">
        <f t="shared" si="0"/>
        <v>671516.05</v>
      </c>
      <c r="G11" s="2" t="s">
        <v>92</v>
      </c>
      <c r="H11" s="2"/>
      <c r="L11" s="32"/>
      <c r="M11" s="18"/>
    </row>
    <row r="12" spans="1:13" ht="15" customHeight="1" x14ac:dyDescent="0.25">
      <c r="A12" s="4">
        <f t="shared" si="1"/>
        <v>42583</v>
      </c>
      <c r="B12" s="2" t="s">
        <v>79</v>
      </c>
      <c r="C12" s="2"/>
      <c r="D12" s="7">
        <v>671516.05</v>
      </c>
      <c r="E12" s="7"/>
      <c r="F12" s="9">
        <f t="shared" si="0"/>
        <v>671516.05</v>
      </c>
      <c r="G12" s="2" t="s">
        <v>93</v>
      </c>
      <c r="H12" s="2"/>
      <c r="L12" s="32"/>
      <c r="M12" s="31"/>
    </row>
    <row r="13" spans="1:13" ht="15" customHeight="1" x14ac:dyDescent="0.25">
      <c r="A13" s="4">
        <f t="shared" si="1"/>
        <v>42583</v>
      </c>
      <c r="B13" s="2" t="s">
        <v>80</v>
      </c>
      <c r="C13" s="2"/>
      <c r="D13" s="7">
        <v>671516.05</v>
      </c>
      <c r="E13" s="7"/>
      <c r="F13" s="9">
        <f t="shared" si="0"/>
        <v>671516.05</v>
      </c>
      <c r="G13" s="2" t="s">
        <v>85</v>
      </c>
      <c r="H13" s="2"/>
      <c r="L13" s="32"/>
      <c r="M13" s="31"/>
    </row>
    <row r="14" spans="1:13" ht="15" customHeight="1" x14ac:dyDescent="0.25">
      <c r="A14" s="4">
        <f t="shared" si="1"/>
        <v>42583</v>
      </c>
      <c r="B14" s="2" t="s">
        <v>81</v>
      </c>
      <c r="C14" s="2"/>
      <c r="D14" s="7">
        <v>671516.05</v>
      </c>
      <c r="E14" s="7"/>
      <c r="F14" s="9">
        <f t="shared" si="0"/>
        <v>671516.05</v>
      </c>
      <c r="G14" s="2" t="s">
        <v>86</v>
      </c>
      <c r="H14" s="2"/>
      <c r="L14" s="32"/>
      <c r="M14" s="31"/>
    </row>
    <row r="15" spans="1:13" ht="40.5" customHeight="1" x14ac:dyDescent="0.25">
      <c r="A15" s="5">
        <v>42653</v>
      </c>
      <c r="B15" s="2" t="s">
        <v>82</v>
      </c>
      <c r="C15" s="2" t="s">
        <v>15</v>
      </c>
      <c r="D15" s="7">
        <v>1996000</v>
      </c>
      <c r="E15" s="7">
        <v>1397200</v>
      </c>
      <c r="F15" s="14">
        <f t="shared" si="0"/>
        <v>598800</v>
      </c>
      <c r="G15" s="2" t="s">
        <v>87</v>
      </c>
      <c r="H15" s="2"/>
      <c r="L15" s="32"/>
      <c r="M15" s="18"/>
    </row>
    <row r="16" spans="1:13" ht="40.5" customHeight="1" x14ac:dyDescent="0.25">
      <c r="A16" s="5">
        <v>42653</v>
      </c>
      <c r="B16" s="2" t="s">
        <v>83</v>
      </c>
      <c r="C16" s="2" t="s">
        <v>14</v>
      </c>
      <c r="D16" s="7">
        <v>800000</v>
      </c>
      <c r="E16" s="7">
        <v>800000</v>
      </c>
      <c r="F16" s="17">
        <f t="shared" ref="F16:F47" si="2">D16-E16</f>
        <v>0</v>
      </c>
      <c r="G16" s="2" t="s">
        <v>88</v>
      </c>
      <c r="H16" s="2"/>
      <c r="L16" s="32"/>
      <c r="M16" s="18"/>
    </row>
    <row r="17" spans="1:13" ht="27.75" customHeight="1" x14ac:dyDescent="0.25">
      <c r="A17" s="5">
        <v>42664</v>
      </c>
      <c r="B17" s="2" t="s">
        <v>84</v>
      </c>
      <c r="C17" s="2" t="s">
        <v>16</v>
      </c>
      <c r="D17" s="7">
        <v>2000000</v>
      </c>
      <c r="E17" s="7">
        <v>2000000</v>
      </c>
      <c r="F17" s="17">
        <f t="shared" si="2"/>
        <v>0</v>
      </c>
      <c r="G17" s="2" t="s">
        <v>89</v>
      </c>
      <c r="H17" s="2"/>
      <c r="L17" s="32"/>
      <c r="M17" s="18"/>
    </row>
    <row r="18" spans="1:13" ht="42.75" customHeight="1" x14ac:dyDescent="0.25">
      <c r="A18" s="5">
        <v>42705</v>
      </c>
      <c r="B18" s="2" t="s">
        <v>71</v>
      </c>
      <c r="C18" s="2" t="s">
        <v>18</v>
      </c>
      <c r="D18" s="7">
        <v>60000</v>
      </c>
      <c r="E18" s="7">
        <v>60000</v>
      </c>
      <c r="F18" s="10">
        <f t="shared" si="2"/>
        <v>0</v>
      </c>
      <c r="G18" s="2" t="s">
        <v>90</v>
      </c>
      <c r="H18" s="2"/>
      <c r="L18" s="32"/>
      <c r="M18" s="18"/>
    </row>
    <row r="19" spans="1:13" ht="27.75" customHeight="1" x14ac:dyDescent="0.25">
      <c r="A19" s="5">
        <v>42716</v>
      </c>
      <c r="B19" s="2" t="s">
        <v>72</v>
      </c>
      <c r="C19" s="2" t="s">
        <v>19</v>
      </c>
      <c r="D19" s="7">
        <v>2883257.63</v>
      </c>
      <c r="E19" s="7">
        <v>2883257.63</v>
      </c>
      <c r="F19" s="10">
        <f t="shared" si="2"/>
        <v>0</v>
      </c>
      <c r="G19" s="2" t="s">
        <v>91</v>
      </c>
      <c r="H19" s="2"/>
      <c r="L19" s="32"/>
      <c r="M19" s="18"/>
    </row>
    <row r="20" spans="1:13" ht="27.75" customHeight="1" x14ac:dyDescent="0.25">
      <c r="A20" s="5">
        <f t="shared" ref="A20:A31" si="3">A19</f>
        <v>42716</v>
      </c>
      <c r="B20" s="2" t="s">
        <v>73</v>
      </c>
      <c r="C20" s="2" t="s">
        <v>20</v>
      </c>
      <c r="D20" s="7">
        <v>3540031.27</v>
      </c>
      <c r="E20" s="7">
        <v>3540031.27</v>
      </c>
      <c r="F20" s="10">
        <f t="shared" si="2"/>
        <v>0</v>
      </c>
      <c r="G20" s="2" t="s">
        <v>92</v>
      </c>
      <c r="H20" s="2"/>
      <c r="L20" s="32"/>
      <c r="M20" s="18"/>
    </row>
    <row r="21" spans="1:13" ht="30" customHeight="1" x14ac:dyDescent="0.25">
      <c r="A21" s="5">
        <f t="shared" si="3"/>
        <v>42716</v>
      </c>
      <c r="B21" s="2" t="s">
        <v>74</v>
      </c>
      <c r="C21" s="2" t="s">
        <v>8</v>
      </c>
      <c r="D21" s="7">
        <v>3618665.58</v>
      </c>
      <c r="E21" s="7">
        <v>3618665.58</v>
      </c>
      <c r="F21" s="13">
        <f t="shared" si="2"/>
        <v>0</v>
      </c>
      <c r="G21" s="2" t="s">
        <v>93</v>
      </c>
      <c r="H21" s="2"/>
      <c r="L21" s="32"/>
      <c r="M21" s="29"/>
    </row>
    <row r="22" spans="1:13" ht="30" customHeight="1" x14ac:dyDescent="0.25">
      <c r="A22" s="5">
        <f t="shared" si="3"/>
        <v>42716</v>
      </c>
      <c r="B22" s="2" t="s">
        <v>75</v>
      </c>
      <c r="C22" s="2" t="s">
        <v>21</v>
      </c>
      <c r="D22" s="7">
        <v>9710</v>
      </c>
      <c r="E22" s="7">
        <v>9710</v>
      </c>
      <c r="F22" s="10">
        <f t="shared" si="2"/>
        <v>0</v>
      </c>
      <c r="G22" s="2" t="s">
        <v>85</v>
      </c>
      <c r="H22" s="2"/>
      <c r="L22" s="32"/>
      <c r="M22" s="34"/>
    </row>
    <row r="23" spans="1:13" ht="30" customHeight="1" x14ac:dyDescent="0.25">
      <c r="A23" s="5">
        <f t="shared" si="3"/>
        <v>42716</v>
      </c>
      <c r="B23" s="2" t="s">
        <v>76</v>
      </c>
      <c r="C23" s="2" t="s">
        <v>22</v>
      </c>
      <c r="D23" s="7">
        <v>10496.8</v>
      </c>
      <c r="E23" s="7">
        <v>10496.8</v>
      </c>
      <c r="F23" s="10">
        <f t="shared" si="2"/>
        <v>0</v>
      </c>
      <c r="G23" s="2" t="s">
        <v>86</v>
      </c>
      <c r="H23" s="2"/>
      <c r="L23" s="32"/>
      <c r="M23" s="18"/>
    </row>
    <row r="24" spans="1:13" ht="35.25" customHeight="1" x14ac:dyDescent="0.25">
      <c r="A24" s="5">
        <f t="shared" si="3"/>
        <v>42716</v>
      </c>
      <c r="B24" s="2" t="s">
        <v>77</v>
      </c>
      <c r="C24" s="2" t="s">
        <v>23</v>
      </c>
      <c r="D24" s="7">
        <v>16259.7</v>
      </c>
      <c r="E24" s="7">
        <v>16259.7</v>
      </c>
      <c r="F24" s="10">
        <f t="shared" si="2"/>
        <v>0</v>
      </c>
      <c r="G24" s="2" t="s">
        <v>87</v>
      </c>
      <c r="H24" s="2"/>
      <c r="L24" s="32"/>
      <c r="M24" s="18"/>
    </row>
    <row r="25" spans="1:13" ht="30" customHeight="1" x14ac:dyDescent="0.25">
      <c r="A25" s="5">
        <f t="shared" si="3"/>
        <v>42716</v>
      </c>
      <c r="B25" s="2" t="s">
        <v>78</v>
      </c>
      <c r="C25" s="2" t="s">
        <v>24</v>
      </c>
      <c r="D25" s="7">
        <v>10664.8</v>
      </c>
      <c r="E25" s="7">
        <v>10664.8</v>
      </c>
      <c r="F25" s="10">
        <f t="shared" si="2"/>
        <v>0</v>
      </c>
      <c r="G25" s="2" t="s">
        <v>88</v>
      </c>
      <c r="H25" s="2"/>
      <c r="L25" s="32"/>
      <c r="M25" s="18"/>
    </row>
    <row r="26" spans="1:13" ht="26.25" customHeight="1" x14ac:dyDescent="0.25">
      <c r="A26" s="5">
        <f t="shared" si="3"/>
        <v>42716</v>
      </c>
      <c r="B26" s="2" t="s">
        <v>79</v>
      </c>
      <c r="C26" s="2" t="s">
        <v>25</v>
      </c>
      <c r="D26" s="7">
        <v>371700</v>
      </c>
      <c r="E26" s="7">
        <v>371700</v>
      </c>
      <c r="F26" s="10">
        <f t="shared" si="2"/>
        <v>0</v>
      </c>
      <c r="G26" s="2" t="s">
        <v>89</v>
      </c>
      <c r="H26" s="2"/>
      <c r="L26" s="32"/>
      <c r="M26" s="18"/>
    </row>
    <row r="27" spans="1:13" ht="25.5" customHeight="1" x14ac:dyDescent="0.25">
      <c r="A27" s="5">
        <f t="shared" si="3"/>
        <v>42716</v>
      </c>
      <c r="B27" s="2" t="s">
        <v>80</v>
      </c>
      <c r="C27" s="2" t="s">
        <v>26</v>
      </c>
      <c r="D27" s="7">
        <v>88500</v>
      </c>
      <c r="E27" s="7">
        <v>88500</v>
      </c>
      <c r="F27" s="10">
        <f t="shared" si="2"/>
        <v>0</v>
      </c>
      <c r="G27" s="2" t="s">
        <v>90</v>
      </c>
      <c r="H27" s="2"/>
      <c r="L27" s="32"/>
      <c r="M27" s="18"/>
    </row>
    <row r="28" spans="1:13" ht="37.5" customHeight="1" x14ac:dyDescent="0.25">
      <c r="A28" s="5">
        <f t="shared" si="3"/>
        <v>42716</v>
      </c>
      <c r="B28" s="2" t="s">
        <v>81</v>
      </c>
      <c r="C28" s="2" t="s">
        <v>28</v>
      </c>
      <c r="D28" s="7">
        <v>524160</v>
      </c>
      <c r="E28" s="7">
        <v>524160</v>
      </c>
      <c r="F28" s="10">
        <f t="shared" si="2"/>
        <v>0</v>
      </c>
      <c r="G28" s="2" t="s">
        <v>91</v>
      </c>
      <c r="H28" s="2"/>
      <c r="L28" s="32"/>
      <c r="M28" s="18"/>
    </row>
    <row r="29" spans="1:13" ht="32.25" customHeight="1" x14ac:dyDescent="0.25">
      <c r="A29" s="5">
        <f t="shared" si="3"/>
        <v>42716</v>
      </c>
      <c r="B29" s="2" t="s">
        <v>82</v>
      </c>
      <c r="C29" s="2" t="s">
        <v>29</v>
      </c>
      <c r="D29" s="7">
        <v>11702879.880000001</v>
      </c>
      <c r="E29" s="7">
        <v>11702879.880000001</v>
      </c>
      <c r="F29" s="10">
        <f t="shared" si="2"/>
        <v>0</v>
      </c>
      <c r="G29" s="2" t="s">
        <v>92</v>
      </c>
      <c r="H29" s="2"/>
      <c r="L29" s="32"/>
      <c r="M29" s="18"/>
    </row>
    <row r="30" spans="1:13" ht="34.5" customHeight="1" x14ac:dyDescent="0.25">
      <c r="A30" s="5">
        <f t="shared" si="3"/>
        <v>42716</v>
      </c>
      <c r="B30" s="2" t="s">
        <v>83</v>
      </c>
      <c r="C30" s="2" t="s">
        <v>27</v>
      </c>
      <c r="D30" s="7">
        <v>127440</v>
      </c>
      <c r="E30" s="7">
        <v>127440</v>
      </c>
      <c r="F30" s="10">
        <f t="shared" si="2"/>
        <v>0</v>
      </c>
      <c r="G30" s="2" t="s">
        <v>93</v>
      </c>
      <c r="H30" s="2"/>
      <c r="L30" s="32"/>
      <c r="M30" s="18"/>
    </row>
    <row r="31" spans="1:13" ht="15" customHeight="1" x14ac:dyDescent="0.25">
      <c r="A31" s="5">
        <f t="shared" si="3"/>
        <v>42716</v>
      </c>
      <c r="B31" s="2" t="s">
        <v>84</v>
      </c>
      <c r="C31" s="2" t="s">
        <v>17</v>
      </c>
      <c r="D31" s="7">
        <v>122882.05</v>
      </c>
      <c r="E31" s="7">
        <v>122882.05</v>
      </c>
      <c r="F31" s="13">
        <f t="shared" si="2"/>
        <v>0</v>
      </c>
      <c r="G31" s="2" t="s">
        <v>85</v>
      </c>
      <c r="H31" s="2"/>
      <c r="L31" s="32"/>
      <c r="M31" s="30"/>
    </row>
    <row r="32" spans="1:13" ht="15" customHeight="1" x14ac:dyDescent="0.25">
      <c r="A32" s="5">
        <v>42717</v>
      </c>
      <c r="B32" s="2" t="s">
        <v>71</v>
      </c>
      <c r="C32" s="2" t="s">
        <v>31</v>
      </c>
      <c r="D32" s="7">
        <v>2449468.2599999998</v>
      </c>
      <c r="E32" s="7">
        <v>2449468.2599999998</v>
      </c>
      <c r="F32" s="10">
        <f t="shared" si="2"/>
        <v>0</v>
      </c>
      <c r="G32" s="2" t="s">
        <v>86</v>
      </c>
      <c r="H32" s="2"/>
      <c r="L32" s="32"/>
      <c r="M32" s="18"/>
    </row>
    <row r="33" spans="1:13" ht="15" customHeight="1" x14ac:dyDescent="0.25">
      <c r="A33" s="5">
        <f t="shared" ref="A33:A39" si="4">A32</f>
        <v>42717</v>
      </c>
      <c r="B33" s="2" t="s">
        <v>72</v>
      </c>
      <c r="C33" s="2" t="s">
        <v>32</v>
      </c>
      <c r="D33" s="7">
        <v>2741423.77</v>
      </c>
      <c r="E33" s="7">
        <v>2741423.77</v>
      </c>
      <c r="F33" s="10">
        <f t="shared" si="2"/>
        <v>0</v>
      </c>
      <c r="G33" s="2" t="s">
        <v>87</v>
      </c>
      <c r="H33" s="2"/>
      <c r="L33" s="32"/>
      <c r="M33" s="18"/>
    </row>
    <row r="34" spans="1:13" ht="15" customHeight="1" x14ac:dyDescent="0.25">
      <c r="A34" s="5">
        <f t="shared" si="4"/>
        <v>42717</v>
      </c>
      <c r="B34" s="2" t="s">
        <v>73</v>
      </c>
      <c r="C34" s="2" t="s">
        <v>33</v>
      </c>
      <c r="D34" s="7">
        <v>1886497.54</v>
      </c>
      <c r="E34" s="7">
        <v>1886497.54</v>
      </c>
      <c r="F34" s="10">
        <f t="shared" si="2"/>
        <v>0</v>
      </c>
      <c r="G34" s="2" t="s">
        <v>88</v>
      </c>
      <c r="H34" s="2"/>
      <c r="L34" s="32"/>
      <c r="M34" s="18"/>
    </row>
    <row r="35" spans="1:13" ht="15" customHeight="1" x14ac:dyDescent="0.25">
      <c r="A35" s="5">
        <f t="shared" si="4"/>
        <v>42717</v>
      </c>
      <c r="B35" s="2" t="s">
        <v>74</v>
      </c>
      <c r="C35" s="2" t="s">
        <v>34</v>
      </c>
      <c r="D35" s="7">
        <v>4160</v>
      </c>
      <c r="E35" s="7">
        <v>4160</v>
      </c>
      <c r="F35" s="10">
        <f t="shared" si="2"/>
        <v>0</v>
      </c>
      <c r="G35" s="2" t="s">
        <v>89</v>
      </c>
      <c r="H35" s="2"/>
      <c r="L35" s="32"/>
      <c r="M35" s="18"/>
    </row>
    <row r="36" spans="1:13" ht="33" customHeight="1" x14ac:dyDescent="0.25">
      <c r="A36" s="5">
        <f t="shared" si="4"/>
        <v>42717</v>
      </c>
      <c r="B36" s="2" t="s">
        <v>75</v>
      </c>
      <c r="C36" s="2" t="s">
        <v>35</v>
      </c>
      <c r="D36" s="7">
        <v>9600</v>
      </c>
      <c r="E36" s="7">
        <v>9600</v>
      </c>
      <c r="F36" s="10">
        <f t="shared" si="2"/>
        <v>0</v>
      </c>
      <c r="G36" s="2" t="s">
        <v>90</v>
      </c>
      <c r="H36" s="2"/>
      <c r="L36" s="32"/>
      <c r="M36" s="18"/>
    </row>
    <row r="37" spans="1:13" ht="37.5" customHeight="1" x14ac:dyDescent="0.25">
      <c r="A37" s="5">
        <f t="shared" si="4"/>
        <v>42717</v>
      </c>
      <c r="B37" s="2" t="s">
        <v>76</v>
      </c>
      <c r="C37" s="2" t="s">
        <v>36</v>
      </c>
      <c r="D37" s="7">
        <v>56780</v>
      </c>
      <c r="E37" s="7">
        <v>56780</v>
      </c>
      <c r="F37" s="10">
        <f t="shared" si="2"/>
        <v>0</v>
      </c>
      <c r="G37" s="2" t="s">
        <v>91</v>
      </c>
      <c r="H37" s="2"/>
      <c r="L37" s="32"/>
      <c r="M37" s="18"/>
    </row>
    <row r="38" spans="1:13" ht="24" customHeight="1" x14ac:dyDescent="0.25">
      <c r="A38" s="5">
        <f t="shared" si="4"/>
        <v>42717</v>
      </c>
      <c r="B38" s="2" t="s">
        <v>77</v>
      </c>
      <c r="C38" s="2" t="s">
        <v>30</v>
      </c>
      <c r="D38" s="7">
        <v>118000</v>
      </c>
      <c r="E38" s="7">
        <v>118000</v>
      </c>
      <c r="F38" s="10">
        <f t="shared" si="2"/>
        <v>0</v>
      </c>
      <c r="G38" s="2" t="s">
        <v>92</v>
      </c>
      <c r="H38" s="2"/>
      <c r="L38" s="32"/>
      <c r="M38" s="18"/>
    </row>
    <row r="39" spans="1:13" ht="24" customHeight="1" x14ac:dyDescent="0.25">
      <c r="A39" s="5">
        <f t="shared" si="4"/>
        <v>42717</v>
      </c>
      <c r="B39" s="2" t="s">
        <v>71</v>
      </c>
      <c r="C39" s="2" t="s">
        <v>37</v>
      </c>
      <c r="D39" s="7">
        <v>3000</v>
      </c>
      <c r="E39" s="7">
        <v>3000</v>
      </c>
      <c r="F39" s="10">
        <f t="shared" si="2"/>
        <v>0</v>
      </c>
      <c r="G39" s="2" t="s">
        <v>93</v>
      </c>
      <c r="H39" s="2"/>
      <c r="L39" s="32"/>
      <c r="M39" s="18"/>
    </row>
    <row r="40" spans="1:13" ht="27" customHeight="1" x14ac:dyDescent="0.25">
      <c r="A40" s="5">
        <v>42718</v>
      </c>
      <c r="B40" s="2" t="s">
        <v>72</v>
      </c>
      <c r="C40" s="2" t="s">
        <v>38</v>
      </c>
      <c r="D40" s="7">
        <v>4500</v>
      </c>
      <c r="E40" s="7">
        <v>4500</v>
      </c>
      <c r="F40" s="10">
        <f t="shared" si="2"/>
        <v>0</v>
      </c>
      <c r="G40" s="2" t="s">
        <v>85</v>
      </c>
      <c r="H40" s="2"/>
      <c r="L40" s="32"/>
      <c r="M40" s="18"/>
    </row>
    <row r="41" spans="1:13" ht="15" customHeight="1" x14ac:dyDescent="0.25">
      <c r="A41" s="5">
        <f t="shared" ref="A41:A51" si="5">A40</f>
        <v>42718</v>
      </c>
      <c r="B41" s="2" t="s">
        <v>73</v>
      </c>
      <c r="C41" s="2" t="s">
        <v>39</v>
      </c>
      <c r="D41" s="7">
        <v>4500</v>
      </c>
      <c r="E41" s="7">
        <v>4500</v>
      </c>
      <c r="F41" s="10">
        <f t="shared" si="2"/>
        <v>0</v>
      </c>
      <c r="G41" s="2" t="s">
        <v>86</v>
      </c>
      <c r="H41" s="2"/>
      <c r="L41" s="32"/>
      <c r="M41" s="18"/>
    </row>
    <row r="42" spans="1:13" ht="27.75" customHeight="1" x14ac:dyDescent="0.25">
      <c r="A42" s="5">
        <f t="shared" si="5"/>
        <v>42718</v>
      </c>
      <c r="B42" s="2" t="s">
        <v>74</v>
      </c>
      <c r="C42" s="2" t="s">
        <v>40</v>
      </c>
      <c r="D42" s="7">
        <v>115500</v>
      </c>
      <c r="E42" s="7">
        <v>115500</v>
      </c>
      <c r="F42" s="10">
        <f t="shared" si="2"/>
        <v>0</v>
      </c>
      <c r="G42" s="2" t="s">
        <v>87</v>
      </c>
      <c r="H42" s="2"/>
      <c r="L42" s="32"/>
      <c r="M42" s="18"/>
    </row>
    <row r="43" spans="1:13" ht="60" customHeight="1" x14ac:dyDescent="0.25">
      <c r="A43" s="5">
        <f t="shared" si="5"/>
        <v>42718</v>
      </c>
      <c r="B43" s="2" t="s">
        <v>75</v>
      </c>
      <c r="C43" s="2" t="s">
        <v>41</v>
      </c>
      <c r="D43" s="7">
        <v>31500</v>
      </c>
      <c r="E43" s="7">
        <v>31500</v>
      </c>
      <c r="F43" s="10">
        <f t="shared" si="2"/>
        <v>0</v>
      </c>
      <c r="G43" s="2" t="s">
        <v>88</v>
      </c>
      <c r="H43" s="2"/>
      <c r="L43" s="32"/>
      <c r="M43" s="18"/>
    </row>
    <row r="44" spans="1:13" ht="45" customHeight="1" x14ac:dyDescent="0.25">
      <c r="A44" s="5">
        <f t="shared" si="5"/>
        <v>42718</v>
      </c>
      <c r="B44" s="2" t="s">
        <v>76</v>
      </c>
      <c r="C44" s="2" t="s">
        <v>42</v>
      </c>
      <c r="D44" s="7">
        <v>19500</v>
      </c>
      <c r="E44" s="7">
        <v>19500</v>
      </c>
      <c r="F44" s="10">
        <f t="shared" si="2"/>
        <v>0</v>
      </c>
      <c r="G44" s="2" t="s">
        <v>89</v>
      </c>
      <c r="H44" s="2"/>
      <c r="L44" s="32"/>
      <c r="M44" s="18"/>
    </row>
    <row r="45" spans="1:13" ht="30" customHeight="1" x14ac:dyDescent="0.25">
      <c r="A45" s="5">
        <f t="shared" si="5"/>
        <v>42718</v>
      </c>
      <c r="B45" s="2" t="s">
        <v>77</v>
      </c>
      <c r="C45" s="2" t="s">
        <v>43</v>
      </c>
      <c r="D45" s="7">
        <v>4500</v>
      </c>
      <c r="E45" s="7">
        <v>4500</v>
      </c>
      <c r="F45" s="10">
        <f t="shared" si="2"/>
        <v>0</v>
      </c>
      <c r="G45" s="2" t="s">
        <v>90</v>
      </c>
      <c r="H45" s="2"/>
      <c r="L45" s="32"/>
      <c r="M45" s="18"/>
    </row>
    <row r="46" spans="1:13" ht="26.25" customHeight="1" x14ac:dyDescent="0.25">
      <c r="A46" s="5">
        <f t="shared" si="5"/>
        <v>42718</v>
      </c>
      <c r="B46" s="2" t="s">
        <v>78</v>
      </c>
      <c r="C46" s="2" t="s">
        <v>44</v>
      </c>
      <c r="D46" s="7">
        <v>19500</v>
      </c>
      <c r="E46" s="7">
        <v>19500</v>
      </c>
      <c r="F46" s="10">
        <f t="shared" si="2"/>
        <v>0</v>
      </c>
      <c r="G46" s="2" t="s">
        <v>91</v>
      </c>
      <c r="H46" s="2"/>
      <c r="L46" s="32"/>
      <c r="M46" s="18"/>
    </row>
    <row r="47" spans="1:13" ht="30" customHeight="1" x14ac:dyDescent="0.25">
      <c r="A47" s="5">
        <f t="shared" si="5"/>
        <v>42718</v>
      </c>
      <c r="B47" s="2" t="s">
        <v>79</v>
      </c>
      <c r="C47" s="2" t="s">
        <v>45</v>
      </c>
      <c r="D47" s="7">
        <v>40500</v>
      </c>
      <c r="E47" s="7">
        <v>40500</v>
      </c>
      <c r="F47" s="10">
        <f t="shared" si="2"/>
        <v>0</v>
      </c>
      <c r="G47" s="2" t="s">
        <v>92</v>
      </c>
      <c r="H47" s="2"/>
      <c r="L47" s="32"/>
      <c r="M47" s="18"/>
    </row>
    <row r="48" spans="1:13" ht="40.5" customHeight="1" x14ac:dyDescent="0.25">
      <c r="A48" s="5">
        <f t="shared" si="5"/>
        <v>42718</v>
      </c>
      <c r="B48" s="2" t="s">
        <v>80</v>
      </c>
      <c r="C48" s="2" t="s">
        <v>46</v>
      </c>
      <c r="D48" s="7">
        <v>7635</v>
      </c>
      <c r="E48" s="7">
        <v>7635</v>
      </c>
      <c r="F48" s="10">
        <f t="shared" ref="F48:F62" si="6">D48-E48</f>
        <v>0</v>
      </c>
      <c r="G48" s="2" t="s">
        <v>93</v>
      </c>
      <c r="H48" s="2"/>
      <c r="L48" s="32"/>
      <c r="M48" s="18"/>
    </row>
    <row r="49" spans="1:13" ht="40.5" customHeight="1" x14ac:dyDescent="0.25">
      <c r="A49" s="5">
        <f t="shared" si="5"/>
        <v>42718</v>
      </c>
      <c r="B49" s="2" t="s">
        <v>81</v>
      </c>
      <c r="C49" s="2" t="s">
        <v>47</v>
      </c>
      <c r="D49" s="7">
        <v>12000</v>
      </c>
      <c r="E49" s="7">
        <v>12000</v>
      </c>
      <c r="F49" s="10">
        <f t="shared" si="6"/>
        <v>0</v>
      </c>
      <c r="G49" s="2" t="s">
        <v>85</v>
      </c>
      <c r="H49" s="2"/>
      <c r="L49" s="32"/>
      <c r="M49" s="18"/>
    </row>
    <row r="50" spans="1:13" ht="42.75" customHeight="1" x14ac:dyDescent="0.25">
      <c r="A50" s="5">
        <f t="shared" si="5"/>
        <v>42718</v>
      </c>
      <c r="B50" s="2" t="s">
        <v>82</v>
      </c>
      <c r="C50" s="2" t="s">
        <v>48</v>
      </c>
      <c r="D50" s="7">
        <v>25500</v>
      </c>
      <c r="E50" s="7">
        <v>25500</v>
      </c>
      <c r="F50" s="10">
        <f t="shared" si="6"/>
        <v>0</v>
      </c>
      <c r="G50" s="2" t="s">
        <v>86</v>
      </c>
      <c r="H50" s="2"/>
      <c r="L50" s="32"/>
      <c r="M50" s="18"/>
    </row>
    <row r="51" spans="1:13" ht="15" customHeight="1" x14ac:dyDescent="0.25">
      <c r="A51" s="5">
        <f t="shared" si="5"/>
        <v>42718</v>
      </c>
      <c r="B51" s="2" t="s">
        <v>83</v>
      </c>
      <c r="C51" s="2" t="s">
        <v>49</v>
      </c>
      <c r="D51" s="7">
        <v>34500</v>
      </c>
      <c r="E51" s="7">
        <v>34500</v>
      </c>
      <c r="F51" s="10">
        <f t="shared" si="6"/>
        <v>0</v>
      </c>
      <c r="G51" s="2" t="s">
        <v>87</v>
      </c>
      <c r="H51" s="2"/>
      <c r="L51" s="32"/>
      <c r="M51" s="18"/>
    </row>
    <row r="52" spans="1:13" ht="45" customHeight="1" x14ac:dyDescent="0.25">
      <c r="A52" s="5">
        <v>42719</v>
      </c>
      <c r="B52" s="2" t="s">
        <v>84</v>
      </c>
      <c r="C52" s="2" t="s">
        <v>50</v>
      </c>
      <c r="D52" s="7">
        <v>7298573.1900000004</v>
      </c>
      <c r="E52" s="7">
        <v>7298573.1900000004</v>
      </c>
      <c r="F52" s="10">
        <f t="shared" si="6"/>
        <v>0</v>
      </c>
      <c r="G52" s="2" t="s">
        <v>88</v>
      </c>
      <c r="H52" s="2"/>
      <c r="L52" s="32"/>
      <c r="M52" s="18"/>
    </row>
    <row r="53" spans="1:13" ht="30" customHeight="1" x14ac:dyDescent="0.25">
      <c r="A53" s="5">
        <f>A52</f>
        <v>42719</v>
      </c>
      <c r="B53" s="2" t="s">
        <v>71</v>
      </c>
      <c r="C53" s="2" t="s">
        <v>51</v>
      </c>
      <c r="D53" s="7">
        <v>19200</v>
      </c>
      <c r="E53" s="7">
        <v>19200</v>
      </c>
      <c r="F53" s="10">
        <f t="shared" si="6"/>
        <v>0</v>
      </c>
      <c r="G53" s="2" t="s">
        <v>89</v>
      </c>
      <c r="H53" s="2"/>
      <c r="L53" s="32"/>
      <c r="M53" s="18"/>
    </row>
    <row r="54" spans="1:13" ht="15" customHeight="1" x14ac:dyDescent="0.25">
      <c r="A54" s="5">
        <f>A53</f>
        <v>42719</v>
      </c>
      <c r="B54" s="2" t="s">
        <v>72</v>
      </c>
      <c r="C54" s="2" t="s">
        <v>52</v>
      </c>
      <c r="D54" s="7">
        <v>28313</v>
      </c>
      <c r="E54" s="7">
        <v>28313</v>
      </c>
      <c r="F54" s="10">
        <f t="shared" si="6"/>
        <v>0</v>
      </c>
      <c r="G54" s="2" t="s">
        <v>90</v>
      </c>
      <c r="H54" s="2"/>
      <c r="L54" s="32"/>
      <c r="M54" s="18"/>
    </row>
    <row r="55" spans="1:13" ht="15" customHeight="1" x14ac:dyDescent="0.25">
      <c r="A55" s="5">
        <f>A54</f>
        <v>42719</v>
      </c>
      <c r="B55" s="2" t="s">
        <v>73</v>
      </c>
      <c r="C55" s="2" t="s">
        <v>53</v>
      </c>
      <c r="D55" s="7">
        <v>17700</v>
      </c>
      <c r="E55" s="7">
        <v>17700</v>
      </c>
      <c r="F55" s="10">
        <f t="shared" si="6"/>
        <v>0</v>
      </c>
      <c r="G55" s="2" t="s">
        <v>91</v>
      </c>
      <c r="H55" s="2"/>
      <c r="L55" s="32"/>
      <c r="M55" s="18"/>
    </row>
    <row r="56" spans="1:13" ht="15" customHeight="1" x14ac:dyDescent="0.25">
      <c r="A56" s="5">
        <f>A55</f>
        <v>42719</v>
      </c>
      <c r="B56" s="2" t="s">
        <v>74</v>
      </c>
      <c r="C56" s="2" t="s">
        <v>54</v>
      </c>
      <c r="D56" s="7">
        <v>332573</v>
      </c>
      <c r="E56" s="7">
        <v>332573</v>
      </c>
      <c r="F56" s="10">
        <f t="shared" si="6"/>
        <v>0</v>
      </c>
      <c r="G56" s="2" t="s">
        <v>92</v>
      </c>
      <c r="H56" s="2"/>
      <c r="L56" s="32"/>
      <c r="M56" s="18"/>
    </row>
    <row r="57" spans="1:13" ht="30" customHeight="1" x14ac:dyDescent="0.25">
      <c r="A57" s="5">
        <f>A56</f>
        <v>42719</v>
      </c>
      <c r="B57" s="2" t="s">
        <v>75</v>
      </c>
      <c r="C57" s="2" t="s">
        <v>55</v>
      </c>
      <c r="D57" s="7">
        <v>197092</v>
      </c>
      <c r="E57" s="7">
        <v>197092</v>
      </c>
      <c r="F57" s="10">
        <f t="shared" si="6"/>
        <v>0</v>
      </c>
      <c r="G57" s="2" t="s">
        <v>93</v>
      </c>
      <c r="H57" s="2"/>
      <c r="L57" s="32"/>
      <c r="M57" s="18"/>
    </row>
    <row r="58" spans="1:13" ht="15" customHeight="1" x14ac:dyDescent="0.25">
      <c r="A58" s="5">
        <v>42723</v>
      </c>
      <c r="B58" s="2" t="s">
        <v>76</v>
      </c>
      <c r="C58" s="2" t="s">
        <v>56</v>
      </c>
      <c r="D58" s="7">
        <v>260000</v>
      </c>
      <c r="E58" s="7">
        <v>260000</v>
      </c>
      <c r="F58" s="10">
        <f t="shared" si="6"/>
        <v>0</v>
      </c>
      <c r="G58" s="2" t="s">
        <v>85</v>
      </c>
      <c r="H58" s="16"/>
      <c r="L58" s="32"/>
      <c r="M58" s="18"/>
    </row>
    <row r="59" spans="1:13" ht="15" customHeight="1" x14ac:dyDescent="0.25">
      <c r="A59" s="5">
        <f t="shared" ref="A59:A62" si="7">A58</f>
        <v>42723</v>
      </c>
      <c r="B59" s="2" t="s">
        <v>77</v>
      </c>
      <c r="C59" s="2" t="s">
        <v>57</v>
      </c>
      <c r="D59" s="7">
        <v>11250</v>
      </c>
      <c r="E59" s="7">
        <v>11250</v>
      </c>
      <c r="F59" s="10">
        <f t="shared" si="6"/>
        <v>0</v>
      </c>
      <c r="G59" s="2" t="s">
        <v>86</v>
      </c>
      <c r="H59" s="2"/>
      <c r="L59" s="32"/>
      <c r="M59" s="18"/>
    </row>
    <row r="60" spans="1:13" ht="15" customHeight="1" x14ac:dyDescent="0.25">
      <c r="A60" s="5">
        <f t="shared" si="7"/>
        <v>42723</v>
      </c>
      <c r="B60" s="2" t="s">
        <v>78</v>
      </c>
      <c r="C60" s="2" t="s">
        <v>58</v>
      </c>
      <c r="D60" s="7">
        <v>85500</v>
      </c>
      <c r="E60" s="7">
        <v>85500</v>
      </c>
      <c r="F60" s="10">
        <f t="shared" si="6"/>
        <v>0</v>
      </c>
      <c r="G60" s="2" t="s">
        <v>87</v>
      </c>
      <c r="H60" s="2"/>
      <c r="L60" s="32"/>
      <c r="M60" s="18"/>
    </row>
    <row r="61" spans="1:13" ht="15" customHeight="1" x14ac:dyDescent="0.25">
      <c r="A61" s="5">
        <f t="shared" si="7"/>
        <v>42723</v>
      </c>
      <c r="B61" s="2" t="s">
        <v>79</v>
      </c>
      <c r="C61" s="2" t="s">
        <v>59</v>
      </c>
      <c r="D61" s="7">
        <v>55980</v>
      </c>
      <c r="E61" s="7">
        <v>55980</v>
      </c>
      <c r="F61" s="10">
        <f t="shared" si="6"/>
        <v>0</v>
      </c>
      <c r="G61" s="2" t="s">
        <v>88</v>
      </c>
      <c r="H61" s="2"/>
      <c r="L61" s="32"/>
      <c r="M61" s="18"/>
    </row>
    <row r="62" spans="1:13" ht="15" customHeight="1" x14ac:dyDescent="0.25">
      <c r="A62" s="5">
        <f t="shared" si="7"/>
        <v>42723</v>
      </c>
      <c r="B62" s="2" t="s">
        <v>80</v>
      </c>
      <c r="C62" s="2" t="s">
        <v>60</v>
      </c>
      <c r="D62" s="7">
        <v>11992.49</v>
      </c>
      <c r="E62" s="7">
        <v>11992.49</v>
      </c>
      <c r="F62" s="10">
        <f t="shared" si="6"/>
        <v>0</v>
      </c>
      <c r="G62" s="2" t="s">
        <v>89</v>
      </c>
      <c r="H62" s="2"/>
      <c r="L62" s="32"/>
      <c r="M62" s="18"/>
    </row>
  </sheetData>
  <printOptions horizontalCentered="1"/>
  <pageMargins left="0.39370078740157483" right="0.39370078740157483" top="0.39370078740157483" bottom="0.39370078740157483" header="0.19685039370078741" footer="0.19685039370078741"/>
  <pageSetup paperSize="9" scale="10" fitToHeight="2" orientation="landscape" r:id="rId1"/>
  <headerFooter>
    <oddHeader>&amp;L&amp;"-,полужирный"&amp;14СтройСтандарт&amp;R&amp;D</oddHead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48"/>
  <sheetViews>
    <sheetView workbookViewId="0">
      <selection activeCell="C6" sqref="C6"/>
    </sheetView>
  </sheetViews>
  <sheetFormatPr defaultRowHeight="15" x14ac:dyDescent="0.25"/>
  <cols>
    <col min="1" max="1" width="21" customWidth="1"/>
    <col min="2" max="2" width="16.7109375" customWidth="1"/>
    <col min="3" max="3" width="24.85546875" customWidth="1"/>
    <col min="4" max="4" width="19" bestFit="1" customWidth="1"/>
    <col min="5" max="5" width="14.85546875" bestFit="1" customWidth="1"/>
    <col min="6" max="6" width="12.5703125" bestFit="1" customWidth="1"/>
    <col min="7" max="7" width="28.42578125" customWidth="1"/>
    <col min="8" max="8" width="11.7109375" customWidth="1"/>
    <col min="11" max="11" width="14.28515625" customWidth="1"/>
  </cols>
  <sheetData>
    <row r="2" spans="1:8" x14ac:dyDescent="0.25">
      <c r="A2" t="s">
        <v>68</v>
      </c>
    </row>
    <row r="3" spans="1:8" x14ac:dyDescent="0.25">
      <c r="A3" s="28"/>
      <c r="B3" s="35" t="s">
        <v>64</v>
      </c>
      <c r="C3" s="35" t="s">
        <v>69</v>
      </c>
    </row>
    <row r="4" spans="1:8" x14ac:dyDescent="0.25">
      <c r="A4" s="28"/>
      <c r="B4" s="36">
        <f>F15+F14</f>
        <v>0</v>
      </c>
      <c r="C4" s="37">
        <f>B4</f>
        <v>0</v>
      </c>
    </row>
    <row r="5" spans="1:8" x14ac:dyDescent="0.25">
      <c r="A5" s="28"/>
      <c r="B5" s="36">
        <f>SUM(F16:F18)</f>
        <v>0</v>
      </c>
      <c r="C5" s="37">
        <f>F18</f>
        <v>0</v>
      </c>
    </row>
    <row r="6" spans="1:8" x14ac:dyDescent="0.25">
      <c r="A6" s="28"/>
      <c r="B6" s="36">
        <f>SUM(F19:F20)</f>
        <v>0</v>
      </c>
      <c r="C6" s="38">
        <f>F20</f>
        <v>0</v>
      </c>
    </row>
    <row r="7" spans="1:8" x14ac:dyDescent="0.25">
      <c r="A7" s="28"/>
      <c r="B7" s="36">
        <f>F21</f>
        <v>0</v>
      </c>
      <c r="C7" s="28"/>
    </row>
    <row r="8" spans="1:8" x14ac:dyDescent="0.25">
      <c r="A8" s="28"/>
      <c r="B8" s="36">
        <f>SUM(F22:F24)</f>
        <v>0</v>
      </c>
      <c r="C8" s="38"/>
    </row>
    <row r="9" spans="1:8" ht="15.75" thickBot="1" x14ac:dyDescent="0.3">
      <c r="A9" s="45"/>
      <c r="B9" s="46">
        <f>SUM(F25:F35)</f>
        <v>0</v>
      </c>
      <c r="C9" s="45"/>
    </row>
    <row r="10" spans="1:8" ht="15.75" thickBot="1" x14ac:dyDescent="0.3">
      <c r="A10" s="48" t="s">
        <v>70</v>
      </c>
      <c r="B10" s="47">
        <f>SUM(B4:B9)</f>
        <v>0</v>
      </c>
      <c r="C10" s="49">
        <f>SUM(C4:C9)</f>
        <v>0</v>
      </c>
    </row>
    <row r="12" spans="1:8" ht="15.75" thickBot="1" x14ac:dyDescent="0.3">
      <c r="A12" s="20"/>
      <c r="B12" s="20"/>
      <c r="C12" s="20"/>
      <c r="D12" s="20"/>
      <c r="E12" s="20"/>
      <c r="F12" s="20"/>
      <c r="G12" s="20"/>
      <c r="H12" s="20"/>
    </row>
    <row r="13" spans="1:8" s="15" customFormat="1" ht="25.5" customHeight="1" x14ac:dyDescent="0.25">
      <c r="A13" s="50" t="s">
        <v>0</v>
      </c>
      <c r="B13" s="51" t="s">
        <v>2</v>
      </c>
      <c r="C13" s="51" t="s">
        <v>63</v>
      </c>
      <c r="D13" s="51" t="s">
        <v>65</v>
      </c>
      <c r="E13" s="51" t="s">
        <v>66</v>
      </c>
      <c r="F13" s="51" t="s">
        <v>64</v>
      </c>
      <c r="G13" s="52" t="s">
        <v>61</v>
      </c>
      <c r="H13" s="53" t="s">
        <v>67</v>
      </c>
    </row>
    <row r="14" spans="1:8" s="15" customFormat="1" ht="15.75" customHeight="1" x14ac:dyDescent="0.25">
      <c r="A14" s="18"/>
      <c r="B14" s="18"/>
      <c r="C14" s="18"/>
      <c r="D14" s="7"/>
      <c r="E14" s="21"/>
      <c r="F14" s="54"/>
      <c r="G14" s="18"/>
      <c r="H14" s="55"/>
    </row>
    <row r="15" spans="1:8" s="15" customFormat="1" ht="22.5" customHeight="1" x14ac:dyDescent="0.25">
      <c r="A15" s="18"/>
      <c r="B15" s="18"/>
      <c r="C15" s="18"/>
      <c r="D15" s="7"/>
      <c r="E15" s="21"/>
      <c r="F15" s="54"/>
      <c r="G15" s="18"/>
      <c r="H15" s="55"/>
    </row>
    <row r="16" spans="1:8" s="15" customFormat="1" x14ac:dyDescent="0.25">
      <c r="A16" s="18"/>
      <c r="B16" s="2"/>
      <c r="C16" s="2"/>
      <c r="D16" s="7"/>
      <c r="E16" s="7"/>
      <c r="F16" s="9"/>
      <c r="G16" s="2"/>
      <c r="H16" s="35"/>
    </row>
    <row r="17" spans="1:8" s="15" customFormat="1" x14ac:dyDescent="0.25">
      <c r="A17" s="18"/>
      <c r="B17" s="2"/>
      <c r="C17" s="2"/>
      <c r="D17" s="7"/>
      <c r="E17" s="7"/>
      <c r="F17" s="9"/>
      <c r="G17" s="2"/>
      <c r="H17" s="35"/>
    </row>
    <row r="18" spans="1:8" x14ac:dyDescent="0.25">
      <c r="A18" s="18"/>
      <c r="B18" s="2"/>
      <c r="C18" s="2"/>
      <c r="D18" s="7"/>
      <c r="E18" s="7"/>
      <c r="F18" s="54"/>
      <c r="G18" s="2"/>
      <c r="H18" s="35"/>
    </row>
    <row r="19" spans="1:8" s="15" customFormat="1" x14ac:dyDescent="0.25">
      <c r="A19" s="18"/>
      <c r="B19" s="2"/>
      <c r="C19" s="2"/>
      <c r="D19" s="7"/>
      <c r="E19" s="7"/>
      <c r="F19" s="9"/>
      <c r="G19" s="2"/>
      <c r="H19" s="35"/>
    </row>
    <row r="20" spans="1:8" s="15" customFormat="1" x14ac:dyDescent="0.25">
      <c r="A20" s="18"/>
      <c r="B20" s="2"/>
      <c r="C20" s="2"/>
      <c r="D20" s="7"/>
      <c r="E20" s="7"/>
      <c r="F20" s="54"/>
      <c r="G20" s="2"/>
      <c r="H20" s="35"/>
    </row>
    <row r="21" spans="1:8" s="15" customFormat="1" x14ac:dyDescent="0.25">
      <c r="A21" s="23"/>
      <c r="B21" s="2"/>
      <c r="C21" s="2"/>
      <c r="D21" s="7"/>
      <c r="E21" s="7"/>
      <c r="F21" s="9"/>
      <c r="G21" s="2"/>
      <c r="H21" s="35"/>
    </row>
    <row r="22" spans="1:8" x14ac:dyDescent="0.25">
      <c r="A22" s="18"/>
      <c r="B22" s="18"/>
      <c r="C22" s="18"/>
      <c r="D22" s="21"/>
      <c r="E22" s="21"/>
      <c r="F22" s="22"/>
      <c r="G22" s="18"/>
      <c r="H22" s="18"/>
    </row>
    <row r="23" spans="1:8" x14ac:dyDescent="0.25">
      <c r="A23" s="18"/>
      <c r="B23" s="18"/>
      <c r="C23" s="18"/>
      <c r="D23" s="21"/>
      <c r="E23" s="21"/>
      <c r="F23" s="22"/>
      <c r="G23" s="18"/>
      <c r="H23" s="18"/>
    </row>
    <row r="24" spans="1:8" x14ac:dyDescent="0.25">
      <c r="A24" s="18"/>
      <c r="B24" s="18"/>
      <c r="C24" s="18"/>
      <c r="D24" s="21"/>
      <c r="E24" s="21"/>
      <c r="F24" s="22"/>
      <c r="G24" s="18"/>
      <c r="H24" s="18"/>
    </row>
    <row r="25" spans="1:8" x14ac:dyDescent="0.25">
      <c r="A25" s="64"/>
      <c r="B25" s="18"/>
      <c r="C25" s="18"/>
      <c r="D25" s="21"/>
      <c r="E25" s="65"/>
      <c r="F25" s="22"/>
      <c r="G25" s="18"/>
      <c r="H25" s="18"/>
    </row>
    <row r="26" spans="1:8" x14ac:dyDescent="0.25">
      <c r="A26" s="64"/>
      <c r="B26" s="18"/>
      <c r="C26" s="18"/>
      <c r="D26" s="21"/>
      <c r="E26" s="21"/>
      <c r="F26" s="22"/>
      <c r="G26" s="18"/>
      <c r="H26" s="18"/>
    </row>
    <row r="27" spans="1:8" x14ac:dyDescent="0.25">
      <c r="A27" s="64"/>
      <c r="B27" s="18"/>
      <c r="C27" s="18"/>
      <c r="D27" s="21"/>
      <c r="E27" s="21"/>
      <c r="F27" s="22"/>
      <c r="G27" s="18"/>
      <c r="H27" s="18"/>
    </row>
    <row r="28" spans="1:8" x14ac:dyDescent="0.25">
      <c r="A28" s="64"/>
      <c r="B28" s="18"/>
      <c r="C28" s="18"/>
      <c r="D28" s="21"/>
      <c r="E28" s="21"/>
      <c r="F28" s="22"/>
      <c r="G28" s="18"/>
      <c r="H28" s="18"/>
    </row>
    <row r="29" spans="1:8" x14ac:dyDescent="0.25">
      <c r="A29" s="64"/>
      <c r="B29" s="18"/>
      <c r="C29" s="18"/>
      <c r="D29" s="21"/>
      <c r="E29" s="21"/>
      <c r="F29" s="22"/>
      <c r="G29" s="18"/>
      <c r="H29" s="18"/>
    </row>
    <row r="30" spans="1:8" x14ac:dyDescent="0.25">
      <c r="A30" s="64"/>
      <c r="B30" s="18"/>
      <c r="C30" s="18"/>
      <c r="D30" s="21"/>
      <c r="E30" s="21"/>
      <c r="F30" s="22"/>
      <c r="G30" s="18"/>
      <c r="H30" s="18"/>
    </row>
    <row r="31" spans="1:8" x14ac:dyDescent="0.25">
      <c r="A31" s="64"/>
      <c r="B31" s="18"/>
      <c r="C31" s="18"/>
      <c r="D31" s="21"/>
      <c r="E31" s="21"/>
      <c r="F31" s="22"/>
      <c r="G31" s="18"/>
      <c r="H31" s="18"/>
    </row>
    <row r="32" spans="1:8" x14ac:dyDescent="0.25">
      <c r="A32" s="64"/>
      <c r="B32" s="18"/>
      <c r="C32" s="18"/>
      <c r="D32" s="21"/>
      <c r="E32" s="21"/>
      <c r="F32" s="22"/>
      <c r="G32" s="18"/>
      <c r="H32" s="18"/>
    </row>
    <row r="33" spans="1:8" x14ac:dyDescent="0.25">
      <c r="A33" s="64"/>
      <c r="B33" s="18"/>
      <c r="C33" s="18"/>
      <c r="D33" s="21"/>
      <c r="E33" s="21"/>
      <c r="F33" s="22"/>
      <c r="G33" s="18"/>
      <c r="H33" s="18"/>
    </row>
    <row r="34" spans="1:8" x14ac:dyDescent="0.25">
      <c r="A34" s="64"/>
      <c r="B34" s="18"/>
      <c r="C34" s="18"/>
      <c r="D34" s="21"/>
      <c r="E34" s="21"/>
      <c r="F34" s="22"/>
      <c r="G34" s="18"/>
      <c r="H34" s="18"/>
    </row>
    <row r="35" spans="1:8" x14ac:dyDescent="0.25">
      <c r="A35" s="64"/>
      <c r="B35" s="18"/>
      <c r="C35" s="18"/>
      <c r="D35" s="21"/>
      <c r="E35" s="21"/>
      <c r="F35" s="22"/>
      <c r="G35" s="18"/>
      <c r="H35" s="18"/>
    </row>
    <row r="36" spans="1:8" x14ac:dyDescent="0.25">
      <c r="A36" s="20"/>
      <c r="B36" s="20"/>
      <c r="C36" s="20"/>
      <c r="E36" s="20"/>
      <c r="F36" s="20"/>
      <c r="G36" s="20"/>
      <c r="H36" s="20"/>
    </row>
    <row r="37" spans="1:8" x14ac:dyDescent="0.25">
      <c r="A37" s="20"/>
      <c r="B37" s="20"/>
      <c r="C37" s="20"/>
      <c r="E37" s="20"/>
      <c r="F37" s="20"/>
      <c r="G37" s="26"/>
      <c r="H37" s="20"/>
    </row>
    <row r="38" spans="1:8" x14ac:dyDescent="0.25">
      <c r="A38" s="20"/>
      <c r="B38" s="20"/>
      <c r="C38" s="20"/>
      <c r="E38" s="20"/>
      <c r="F38" s="20"/>
      <c r="G38" s="20"/>
      <c r="H38" s="20"/>
    </row>
    <row r="39" spans="1:8" x14ac:dyDescent="0.25">
      <c r="A39" s="20"/>
      <c r="B39" s="20"/>
      <c r="C39" s="20"/>
      <c r="E39" s="20"/>
      <c r="F39" s="20"/>
      <c r="G39" s="20"/>
      <c r="H39" s="20"/>
    </row>
    <row r="40" spans="1:8" x14ac:dyDescent="0.25">
      <c r="A40" s="20"/>
      <c r="B40" s="20"/>
      <c r="C40" s="27"/>
      <c r="E40" s="20"/>
      <c r="F40" s="26"/>
      <c r="G40" s="20"/>
      <c r="H40" s="20"/>
    </row>
    <row r="41" spans="1:8" x14ac:dyDescent="0.25">
      <c r="A41" s="20"/>
      <c r="B41" s="20"/>
      <c r="C41" s="20"/>
      <c r="E41" s="20"/>
      <c r="F41" s="26"/>
      <c r="G41" s="20"/>
      <c r="H41" s="20"/>
    </row>
    <row r="42" spans="1:8" x14ac:dyDescent="0.25">
      <c r="A42" s="20"/>
      <c r="B42" s="20"/>
      <c r="C42" s="20"/>
      <c r="E42" s="20"/>
      <c r="F42" s="26"/>
      <c r="G42" s="20"/>
      <c r="H42" s="20"/>
    </row>
    <row r="43" spans="1:8" x14ac:dyDescent="0.25">
      <c r="A43" s="20"/>
      <c r="B43" s="20"/>
      <c r="C43" s="20"/>
      <c r="E43" s="20"/>
      <c r="F43" s="26"/>
      <c r="G43" s="20"/>
      <c r="H43" s="20"/>
    </row>
    <row r="44" spans="1:8" x14ac:dyDescent="0.25">
      <c r="A44" s="20"/>
      <c r="B44" s="20"/>
      <c r="C44" s="20"/>
      <c r="E44" s="20"/>
      <c r="F44" s="20"/>
      <c r="G44" s="20"/>
      <c r="H44" s="20"/>
    </row>
    <row r="45" spans="1:8" x14ac:dyDescent="0.25">
      <c r="A45" s="20"/>
      <c r="B45" s="20"/>
      <c r="C45" s="24"/>
      <c r="E45" s="24"/>
      <c r="F45" s="25"/>
      <c r="G45" s="20"/>
      <c r="H45" s="20"/>
    </row>
    <row r="46" spans="1:8" x14ac:dyDescent="0.25">
      <c r="A46" s="20"/>
      <c r="B46" s="20"/>
      <c r="G46" s="20"/>
      <c r="H46" s="20"/>
    </row>
    <row r="47" spans="1:8" x14ac:dyDescent="0.25">
      <c r="A47" s="20"/>
      <c r="B47" s="20"/>
      <c r="G47" s="20"/>
      <c r="H47" s="20"/>
    </row>
    <row r="48" spans="1:8" x14ac:dyDescent="0.25">
      <c r="A48" s="20"/>
      <c r="B48" s="20"/>
      <c r="G48" s="20"/>
      <c r="H48" s="20"/>
    </row>
  </sheetData>
  <autoFilter ref="A13:H35"/>
  <printOptions horizontalCentered="1"/>
  <pageMargins left="0.39370078740157483" right="0.39370078740157483" top="0.59055118110236227" bottom="0.59055118110236227" header="0.31496062992125984" footer="0.31496062992125984"/>
  <pageSetup paperSize="9" scale="93" fitToHeight="2" orientation="landscape" r:id="rId1"/>
  <headerFooter>
    <oddHeader>&amp;LООО СтройСтандарт&amp;R&amp;D</oddHeader>
    <oddFooter>&amp;R&amp;N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</vt:lpstr>
      <vt:lpstr>Самострой</vt:lpstr>
      <vt:lpstr>Реестр для руководства</vt:lpstr>
      <vt:lpstr>'Реестр для руководства'!Область_печати</vt:lpstr>
      <vt:lpstr>Самострой!Область_печати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2017-03-30T20:01:13Z</dcterms:modified>
</cp:coreProperties>
</file>