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70" windowHeight="1170" activeTab="1"/>
  </bookViews>
  <sheets>
    <sheet name="2017" sheetId="1" r:id="rId1"/>
    <sheet name="Заказы" sheetId="3" r:id="rId2"/>
  </sheets>
  <definedNames>
    <definedName name="Искомое">Заказы!$D$1</definedName>
    <definedName name="Таблица">Заказы!$A$1:$A$2</definedName>
  </definedNames>
  <calcPr calcId="145621"/>
</workbook>
</file>

<file path=xl/calcChain.xml><?xml version="1.0" encoding="utf-8"?>
<calcChain xmlns="http://schemas.openxmlformats.org/spreadsheetml/2006/main">
  <c r="A8" i="3" l="1"/>
  <c r="B8" i="3"/>
  <c r="C8" i="3"/>
  <c r="D8" i="3"/>
  <c r="E8" i="3"/>
  <c r="F8" i="3"/>
  <c r="A9" i="3"/>
  <c r="B9" i="3"/>
  <c r="C9" i="3"/>
  <c r="D9" i="3"/>
  <c r="E9" i="3"/>
  <c r="F9" i="3"/>
  <c r="A10" i="3"/>
  <c r="B10" i="3"/>
  <c r="C10" i="3"/>
  <c r="D10" i="3"/>
  <c r="E10" i="3"/>
  <c r="F10" i="3"/>
  <c r="A4" i="3"/>
  <c r="B4" i="3"/>
  <c r="C4" i="3"/>
  <c r="D4" i="3"/>
  <c r="E4" i="3"/>
  <c r="F4" i="3"/>
  <c r="A5" i="3"/>
  <c r="B5" i="3"/>
  <c r="C5" i="3"/>
  <c r="D5" i="3"/>
  <c r="E5" i="3"/>
  <c r="F5" i="3"/>
  <c r="A6" i="3"/>
  <c r="B6" i="3"/>
  <c r="C6" i="3"/>
  <c r="D6" i="3"/>
  <c r="E6" i="3"/>
  <c r="F6" i="3"/>
  <c r="A7" i="3"/>
  <c r="B7" i="3"/>
  <c r="C7" i="3"/>
  <c r="D7" i="3"/>
  <c r="E7" i="3"/>
  <c r="F7" i="3"/>
  <c r="B3" i="3"/>
  <c r="C3" i="3"/>
  <c r="D3" i="3"/>
  <c r="E3" i="3"/>
  <c r="F3" i="3"/>
  <c r="A3" i="3"/>
</calcChain>
</file>

<file path=xl/sharedStrings.xml><?xml version="1.0" encoding="utf-8"?>
<sst xmlns="http://schemas.openxmlformats.org/spreadsheetml/2006/main" count="106" uniqueCount="60">
  <si>
    <t>Статус</t>
  </si>
  <si>
    <t>Дата получения заявки</t>
  </si>
  <si>
    <t>Название заявки на Google disk</t>
  </si>
  <si>
    <t>Ответственный менеджер</t>
  </si>
  <si>
    <t>Примечание</t>
  </si>
  <si>
    <t>Марка техники</t>
  </si>
  <si>
    <t>Модель техники</t>
  </si>
  <si>
    <t>Тип техники</t>
  </si>
  <si>
    <t>Серийный номер техники</t>
  </si>
  <si>
    <t>Двигатель ISUZU</t>
  </si>
  <si>
    <t>Серийный номер двигателя ISUZU</t>
  </si>
  <si>
    <t>Компания</t>
  </si>
  <si>
    <t>Город</t>
  </si>
  <si>
    <t>Контактное лицо</t>
  </si>
  <si>
    <t>Телефон</t>
  </si>
  <si>
    <t>e-mail</t>
  </si>
  <si>
    <t>Сайт</t>
  </si>
  <si>
    <t>Откуда узнал о нас</t>
  </si>
  <si>
    <t>Саша Т.</t>
  </si>
  <si>
    <t>ПОДБОР</t>
  </si>
  <si>
    <t>ЗАКАЗ</t>
  </si>
  <si>
    <t>Лена</t>
  </si>
  <si>
    <t>4HK1</t>
  </si>
  <si>
    <t>Готово предложение</t>
  </si>
  <si>
    <t>Никита</t>
  </si>
  <si>
    <t>JCB</t>
  </si>
  <si>
    <t>экскаватор</t>
  </si>
  <si>
    <t>HITACHI</t>
  </si>
  <si>
    <t>1203034</t>
  </si>
  <si>
    <t>3CX</t>
  </si>
  <si>
    <t>6HK1</t>
  </si>
  <si>
    <t>HYUNDAI</t>
  </si>
  <si>
    <t>KOMATSU</t>
  </si>
  <si>
    <t>погрузчик</t>
  </si>
  <si>
    <t>1B4-00794</t>
  </si>
  <si>
    <t>3KR2</t>
  </si>
  <si>
    <t>EX 250</t>
  </si>
  <si>
    <t>0708602</t>
  </si>
  <si>
    <t>81240841</t>
  </si>
  <si>
    <t>zx-200-3</t>
  </si>
  <si>
    <t>02001357</t>
  </si>
  <si>
    <t>…</t>
  </si>
  <si>
    <t>01102017_Гранкарьер_CAT3408E</t>
  </si>
  <si>
    <t>01102017_Шароскийкарьер_JCB220</t>
  </si>
  <si>
    <t>01102017_КрашМаш_гидромолот2т</t>
  </si>
  <si>
    <t>01102017_Гнидын_Doosan255lc-v</t>
  </si>
  <si>
    <t>01102017_Иван_Komatsu_поршень</t>
  </si>
  <si>
    <t>01102016_Линк-Кор_JCB3CX</t>
  </si>
  <si>
    <t>01092017_Линк-Кор_Hitachi</t>
  </si>
  <si>
    <t>01052017_yanmar_3kf</t>
  </si>
  <si>
    <t xml:space="preserve">01052016_Надра_6НК1 </t>
  </si>
  <si>
    <t>01052016_Ростислав_HitachiEX35</t>
  </si>
  <si>
    <t>01042016_ГильСергей_JCB240</t>
  </si>
  <si>
    <t>01042016_Кривбасстар_6HK1</t>
  </si>
  <si>
    <t>01042017_Системпарт_САТ428</t>
  </si>
  <si>
    <t>01042017_ЗолотарёваФОП_Николаев_ zx-200-3</t>
  </si>
  <si>
    <t>01042017_Индустрия4bg1</t>
  </si>
  <si>
    <t>01042017_Донтранссервис_4CX</t>
  </si>
  <si>
    <t>Номер</t>
  </si>
  <si>
    <t>В эту таблицу попадают только строки со статусом ЗАКАЗ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</si>
</sst>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 x14ac:knownFonts="1">
    <font>
      <sz val="10"/>
      <color rgb="FF000000"/>
      <name val="Arial"/>
    </font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</font>
    <font>
      <u/>
      <sz val="10"/>
      <color rgb="FF0000FF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3" fillId="2" borderId="0" xfId="0" applyFont="1" applyFill="1" applyAlignment="1"/>
    <xf numFmtId="0" fontId="2" fillId="3" borderId="0" xfId="0" applyFont="1" applyFill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0" fontId="4" fillId="0" borderId="0" xfId="0" applyFont="1" applyAlignment="1"/>
    <xf numFmtId="164" fontId="4" fillId="0" borderId="0" xfId="0" applyNumberFormat="1" applyFont="1" applyAlignment="1"/>
    <xf numFmtId="0" fontId="4" fillId="3" borderId="0" xfId="0" applyFont="1" applyFill="1" applyAlignment="1"/>
    <xf numFmtId="0" fontId="4" fillId="3" borderId="0" xfId="0" applyFont="1" applyFill="1"/>
    <xf numFmtId="0" fontId="4" fillId="0" borderId="0" xfId="0" applyFont="1"/>
    <xf numFmtId="0" fontId="5" fillId="0" borderId="0" xfId="0" applyFont="1" applyAlignment="1"/>
    <xf numFmtId="0" fontId="4" fillId="0" borderId="0" xfId="0" applyFont="1" applyAlignment="1"/>
    <xf numFmtId="0" fontId="3" fillId="3" borderId="0" xfId="0" applyFont="1" applyFill="1" applyAlignment="1"/>
    <xf numFmtId="0" fontId="3" fillId="3" borderId="0" xfId="0" applyFont="1" applyFill="1" applyAlignment="1">
      <alignment horizontal="right"/>
    </xf>
    <xf numFmtId="0" fontId="3" fillId="3" borderId="0" xfId="0" applyFont="1" applyFill="1" applyAlignment="1"/>
    <xf numFmtId="0" fontId="3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/>
    <xf numFmtId="0" fontId="0" fillId="0" borderId="0" xfId="0"/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64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6" fillId="0" borderId="0" xfId="0" applyFont="1" applyAlignment="1"/>
    <xf numFmtId="0" fontId="7" fillId="2" borderId="0" xfId="0" applyFont="1" applyFill="1" applyAlignment="1"/>
    <xf numFmtId="0" fontId="7" fillId="0" borderId="0" xfId="0" applyFont="1"/>
    <xf numFmtId="14" fontId="6" fillId="0" borderId="0" xfId="0" applyNumberFormat="1" applyFont="1" applyAlignment="1"/>
  </cellXfs>
  <cellStyles count="1">
    <cellStyle name="Обычный" xfId="0" builtinId="0"/>
  </cellStyles>
  <dxfs count="49"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F4C7C3"/>
          <bgColor rgb="FFF4C7C3"/>
        </patternFill>
      </fill>
      <border>
        <left/>
        <right/>
        <top/>
        <bottom/>
      </border>
    </dxf>
    <dxf>
      <font>
        <b/>
        <color rgb="FF0000FF"/>
      </font>
      <fill>
        <patternFill patternType="solid">
          <fgColor rgb="FFFF0000"/>
          <bgColor rgb="FFFF0000"/>
        </patternFill>
      </fill>
      <border>
        <left/>
        <right/>
        <top/>
        <bottom/>
      </border>
    </dxf>
    <dxf>
      <font>
        <b/>
        <i/>
        <color rgb="FFCC0000"/>
      </font>
      <fill>
        <patternFill patternType="none"/>
      </fill>
      <border>
        <left/>
        <right/>
        <top/>
        <bottom/>
      </border>
    </dxf>
    <dxf>
      <font>
        <color rgb="FFFF00FF"/>
      </font>
      <fill>
        <patternFill patternType="none"/>
      </fill>
      <border>
        <left/>
        <right/>
        <top/>
        <bottom/>
      </border>
    </dxf>
    <dxf>
      <fill>
        <patternFill patternType="solid">
          <fgColor rgb="FFCCCCCC"/>
          <bgColor rgb="FFCCCCCC"/>
        </patternFill>
      </fill>
      <border>
        <left/>
        <right/>
        <top/>
        <bottom/>
      </border>
    </dxf>
    <dxf>
      <fill>
        <patternFill patternType="solid">
          <fgColor rgb="FFFF9900"/>
          <bgColor rgb="FFFF9900"/>
        </patternFill>
      </fill>
      <border>
        <left/>
        <right/>
        <top/>
        <bottom/>
      </border>
    </dxf>
    <dxf>
      <fill>
        <patternFill patternType="solid">
          <fgColor rgb="FF00FF00"/>
          <bgColor rgb="FF00FF00"/>
        </patternFill>
      </fill>
      <border>
        <left/>
        <right/>
        <top/>
        <bottom/>
      </border>
    </dxf>
    <dxf>
      <fill>
        <patternFill patternType="solid">
          <fgColor rgb="FFB6D7A8"/>
          <bgColor rgb="FFB6D7A8"/>
        </patternFill>
      </fill>
      <border>
        <left/>
        <right/>
        <top/>
        <bottom/>
      </border>
    </dxf>
    <dxf>
      <fill>
        <patternFill patternType="solid">
          <fgColor rgb="FFB7E1CD"/>
          <bgColor rgb="FFB7E1CD"/>
        </patternFill>
      </fill>
      <border>
        <left/>
        <right/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pane ySplit="1" topLeftCell="A2" activePane="bottomLeft" state="frozen"/>
      <selection pane="bottomLeft" activeCell="B4" sqref="B4"/>
    </sheetView>
  </sheetViews>
  <sheetFormatPr defaultColWidth="14.42578125" defaultRowHeight="15.75" customHeight="1" x14ac:dyDescent="0.2"/>
  <cols>
    <col min="1" max="1" width="5.28515625" customWidth="1"/>
    <col min="2" max="2" width="24.7109375" customWidth="1"/>
    <col min="3" max="3" width="14.85546875" customWidth="1"/>
    <col min="4" max="4" width="57.28515625" customWidth="1"/>
    <col min="5" max="5" width="15" customWidth="1"/>
    <col min="6" max="6" width="12" customWidth="1"/>
    <col min="7" max="7" width="48.7109375" customWidth="1"/>
    <col min="8" max="8" width="12.7109375" customWidth="1"/>
    <col min="11" max="11" width="30.28515625" customWidth="1"/>
    <col min="12" max="13" width="20" customWidth="1"/>
    <col min="14" max="14" width="40.85546875" customWidth="1"/>
    <col min="15" max="15" width="18.85546875" customWidth="1"/>
    <col min="16" max="16" width="22.140625" customWidth="1"/>
    <col min="17" max="17" width="30.85546875" customWidth="1"/>
    <col min="18" max="18" width="15.140625" customWidth="1"/>
    <col min="19" max="19" width="17.7109375" customWidth="1"/>
  </cols>
  <sheetData>
    <row r="1" spans="1:20" ht="36.75" customHeight="1" x14ac:dyDescent="0.2">
      <c r="A1" s="27" t="s">
        <v>58</v>
      </c>
      <c r="B1" s="3" t="s">
        <v>0</v>
      </c>
      <c r="C1" s="5" t="s">
        <v>1</v>
      </c>
      <c r="D1" s="2" t="s">
        <v>2</v>
      </c>
      <c r="E1" s="2"/>
      <c r="F1" s="2" t="s">
        <v>3</v>
      </c>
      <c r="G1" s="1" t="s">
        <v>4</v>
      </c>
      <c r="H1" s="4" t="s">
        <v>5</v>
      </c>
      <c r="I1" s="4" t="s">
        <v>6</v>
      </c>
      <c r="J1" s="4" t="s">
        <v>7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2" t="s">
        <v>16</v>
      </c>
      <c r="T1" s="2" t="s">
        <v>17</v>
      </c>
    </row>
    <row r="2" spans="1:20" ht="12.75" x14ac:dyDescent="0.2">
      <c r="H2" s="8"/>
      <c r="I2" s="8"/>
      <c r="J2" s="9"/>
      <c r="K2" s="10"/>
      <c r="L2" s="6"/>
    </row>
    <row r="3" spans="1:20" ht="12.75" x14ac:dyDescent="0.2">
      <c r="A3" s="20">
        <v>23</v>
      </c>
      <c r="H3" s="8"/>
      <c r="I3" s="8"/>
      <c r="J3" s="9"/>
      <c r="K3" s="10"/>
      <c r="L3" s="6"/>
    </row>
    <row r="4" spans="1:20" ht="12.75" x14ac:dyDescent="0.2">
      <c r="A4" s="20">
        <v>22</v>
      </c>
      <c r="H4" s="8"/>
      <c r="I4" s="8"/>
      <c r="J4" s="9"/>
      <c r="K4" s="10"/>
      <c r="L4" s="6"/>
    </row>
    <row r="5" spans="1:20" ht="12.75" x14ac:dyDescent="0.2">
      <c r="A5" s="20">
        <v>21</v>
      </c>
      <c r="H5" s="8"/>
      <c r="I5" s="8"/>
      <c r="J5" s="9"/>
      <c r="K5" s="10"/>
      <c r="L5" s="6"/>
    </row>
    <row r="6" spans="1:20" ht="12.75" x14ac:dyDescent="0.2">
      <c r="A6" s="20">
        <v>20</v>
      </c>
      <c r="H6" s="8"/>
      <c r="I6" s="8"/>
      <c r="J6" s="9"/>
      <c r="K6" s="10"/>
      <c r="L6" s="6"/>
    </row>
    <row r="7" spans="1:20" ht="12.75" x14ac:dyDescent="0.2">
      <c r="A7" s="20">
        <v>19</v>
      </c>
      <c r="H7" s="8"/>
      <c r="I7" s="8"/>
      <c r="J7" s="9"/>
      <c r="K7" s="10"/>
      <c r="L7" s="6"/>
    </row>
    <row r="8" spans="1:20" ht="12.75" x14ac:dyDescent="0.2">
      <c r="A8" s="20">
        <v>18</v>
      </c>
      <c r="H8" s="8"/>
      <c r="I8" s="8"/>
      <c r="J8" s="9"/>
      <c r="K8" s="10"/>
      <c r="L8" s="6"/>
    </row>
    <row r="9" spans="1:20" ht="12.75" x14ac:dyDescent="0.2">
      <c r="A9" s="6">
        <v>17</v>
      </c>
      <c r="B9" s="3" t="s">
        <v>23</v>
      </c>
      <c r="C9" s="7">
        <v>42745</v>
      </c>
      <c r="D9" s="11"/>
      <c r="E9" s="6"/>
      <c r="F9" s="6" t="s">
        <v>21</v>
      </c>
      <c r="G9" s="6"/>
      <c r="H9" s="13" t="s">
        <v>27</v>
      </c>
      <c r="I9" s="14">
        <v>330</v>
      </c>
      <c r="J9" s="15" t="s">
        <v>26</v>
      </c>
      <c r="K9" s="16"/>
      <c r="L9" s="17" t="s">
        <v>30</v>
      </c>
      <c r="M9" s="18">
        <v>527204</v>
      </c>
    </row>
    <row r="10" spans="1:20" ht="12.75" x14ac:dyDescent="0.2">
      <c r="A10" s="6">
        <v>16</v>
      </c>
      <c r="B10" s="3" t="s">
        <v>23</v>
      </c>
      <c r="C10" s="7">
        <v>42745</v>
      </c>
      <c r="D10" s="26" t="s">
        <v>42</v>
      </c>
      <c r="E10" s="6"/>
      <c r="F10" s="6" t="s">
        <v>18</v>
      </c>
      <c r="G10" s="6"/>
      <c r="H10" s="8"/>
      <c r="I10" s="8"/>
      <c r="J10" s="9"/>
      <c r="K10" s="10"/>
      <c r="L10" s="6"/>
    </row>
    <row r="11" spans="1:20" ht="12.75" x14ac:dyDescent="0.2">
      <c r="A11" s="6">
        <v>15</v>
      </c>
      <c r="B11" s="3" t="s">
        <v>20</v>
      </c>
      <c r="C11" s="7">
        <v>42745</v>
      </c>
      <c r="D11" s="26" t="s">
        <v>43</v>
      </c>
      <c r="E11" s="6"/>
      <c r="F11" s="6" t="s">
        <v>21</v>
      </c>
      <c r="G11" s="6"/>
      <c r="H11" s="8" t="s">
        <v>25</v>
      </c>
      <c r="I11" s="8">
        <v>220</v>
      </c>
      <c r="J11" s="8" t="s">
        <v>26</v>
      </c>
      <c r="K11" s="19" t="s">
        <v>28</v>
      </c>
      <c r="L11" s="6"/>
    </row>
    <row r="12" spans="1:20" ht="12.75" x14ac:dyDescent="0.2">
      <c r="A12" s="6">
        <v>14</v>
      </c>
      <c r="B12" s="3"/>
      <c r="C12" s="7">
        <v>42745</v>
      </c>
      <c r="D12" s="26" t="s">
        <v>44</v>
      </c>
      <c r="E12" s="6"/>
      <c r="F12" s="6" t="s">
        <v>18</v>
      </c>
      <c r="H12" s="8" t="s">
        <v>31</v>
      </c>
      <c r="I12" s="8">
        <v>320</v>
      </c>
      <c r="J12" s="8" t="s">
        <v>26</v>
      </c>
      <c r="K12" s="10"/>
      <c r="L12" s="6"/>
    </row>
    <row r="13" spans="1:20" ht="12.75" x14ac:dyDescent="0.2">
      <c r="A13" s="6">
        <v>13</v>
      </c>
      <c r="B13" s="3" t="s">
        <v>19</v>
      </c>
      <c r="C13" s="7">
        <v>42745</v>
      </c>
      <c r="D13" s="26" t="s">
        <v>45</v>
      </c>
      <c r="E13" s="6"/>
      <c r="F13" s="6" t="s">
        <v>24</v>
      </c>
      <c r="H13" s="8"/>
      <c r="I13" s="8"/>
      <c r="J13" s="9"/>
      <c r="K13" s="10"/>
      <c r="L13" s="6"/>
    </row>
    <row r="14" spans="1:20" ht="12.75" x14ac:dyDescent="0.2">
      <c r="A14" s="6">
        <v>12</v>
      </c>
      <c r="B14" s="3" t="s">
        <v>23</v>
      </c>
      <c r="C14" s="7">
        <v>42745</v>
      </c>
      <c r="D14" s="26" t="s">
        <v>46</v>
      </c>
      <c r="E14" s="6"/>
      <c r="F14" s="6" t="s">
        <v>18</v>
      </c>
      <c r="H14" s="8" t="s">
        <v>32</v>
      </c>
      <c r="I14" s="8"/>
      <c r="J14" s="9"/>
      <c r="K14" s="10"/>
      <c r="L14" s="6"/>
    </row>
    <row r="15" spans="1:20" ht="12.75" x14ac:dyDescent="0.2">
      <c r="A15" s="6">
        <v>11</v>
      </c>
      <c r="B15" s="3" t="s">
        <v>23</v>
      </c>
      <c r="C15" s="7">
        <v>42745</v>
      </c>
      <c r="D15" s="26" t="s">
        <v>47</v>
      </c>
      <c r="E15" s="6"/>
      <c r="F15" s="6" t="s">
        <v>24</v>
      </c>
      <c r="G15" s="6"/>
      <c r="H15" s="8" t="s">
        <v>25</v>
      </c>
      <c r="I15" s="8" t="s">
        <v>29</v>
      </c>
      <c r="J15" s="8" t="s">
        <v>33</v>
      </c>
      <c r="K15" s="10"/>
      <c r="L15" s="6"/>
    </row>
    <row r="16" spans="1:20" ht="12.75" x14ac:dyDescent="0.2">
      <c r="A16" s="6">
        <v>10</v>
      </c>
      <c r="B16" s="3" t="s">
        <v>20</v>
      </c>
      <c r="C16" s="7">
        <v>42744</v>
      </c>
      <c r="D16" s="26" t="s">
        <v>48</v>
      </c>
      <c r="E16" s="6"/>
      <c r="F16" s="6" t="s">
        <v>24</v>
      </c>
      <c r="G16" s="6"/>
      <c r="H16" s="8" t="s">
        <v>27</v>
      </c>
      <c r="I16" s="8" t="s">
        <v>36</v>
      </c>
      <c r="J16" s="8" t="s">
        <v>26</v>
      </c>
      <c r="K16" s="10"/>
      <c r="L16" s="6"/>
    </row>
    <row r="17" spans="1:13" ht="12.75" x14ac:dyDescent="0.2">
      <c r="A17" s="6">
        <v>9</v>
      </c>
      <c r="B17" s="3"/>
      <c r="C17" s="7">
        <v>42740</v>
      </c>
      <c r="D17" s="26" t="s">
        <v>49</v>
      </c>
      <c r="E17" s="6"/>
      <c r="F17" s="6" t="s">
        <v>24</v>
      </c>
      <c r="H17" s="8"/>
      <c r="I17" s="8"/>
      <c r="J17" s="9"/>
      <c r="K17" s="10"/>
      <c r="L17" s="6"/>
    </row>
    <row r="18" spans="1:13" ht="12.75" x14ac:dyDescent="0.2">
      <c r="A18" s="6">
        <v>8</v>
      </c>
      <c r="B18" s="3" t="s">
        <v>20</v>
      </c>
      <c r="C18" s="7">
        <v>42740</v>
      </c>
      <c r="D18" s="26" t="s">
        <v>50</v>
      </c>
      <c r="E18" s="6"/>
      <c r="F18" s="6" t="s">
        <v>24</v>
      </c>
      <c r="H18" s="8"/>
      <c r="I18" s="8"/>
      <c r="J18" s="9"/>
      <c r="K18" s="10"/>
      <c r="L18" s="6"/>
    </row>
    <row r="19" spans="1:13" ht="12.75" x14ac:dyDescent="0.2">
      <c r="A19" s="6">
        <v>7</v>
      </c>
      <c r="B19" s="3" t="s">
        <v>23</v>
      </c>
      <c r="C19" s="7">
        <v>42740</v>
      </c>
      <c r="D19" s="26" t="s">
        <v>51</v>
      </c>
      <c r="E19" s="6"/>
      <c r="F19" s="6" t="s">
        <v>21</v>
      </c>
      <c r="H19" s="8" t="s">
        <v>27</v>
      </c>
      <c r="I19" s="8">
        <v>35</v>
      </c>
      <c r="J19" s="8" t="s">
        <v>26</v>
      </c>
      <c r="K19" s="12" t="s">
        <v>34</v>
      </c>
      <c r="L19" s="6" t="s">
        <v>35</v>
      </c>
    </row>
    <row r="20" spans="1:13" ht="12.75" x14ac:dyDescent="0.2">
      <c r="A20" s="6">
        <v>6</v>
      </c>
      <c r="B20" s="3" t="s">
        <v>20</v>
      </c>
      <c r="C20" s="7">
        <v>42739</v>
      </c>
      <c r="D20" s="26" t="s">
        <v>52</v>
      </c>
      <c r="E20" s="6"/>
      <c r="F20" s="6" t="s">
        <v>21</v>
      </c>
      <c r="G20" s="6"/>
      <c r="H20" s="8" t="s">
        <v>25</v>
      </c>
      <c r="I20" s="8">
        <v>240</v>
      </c>
      <c r="J20" s="8" t="s">
        <v>26</v>
      </c>
      <c r="K20" s="12" t="s">
        <v>37</v>
      </c>
      <c r="L20" s="6"/>
    </row>
    <row r="21" spans="1:13" ht="12.75" x14ac:dyDescent="0.2">
      <c r="A21" s="6">
        <v>5</v>
      </c>
      <c r="B21" s="3" t="s">
        <v>20</v>
      </c>
      <c r="C21" s="7">
        <v>42739</v>
      </c>
      <c r="D21" s="26" t="s">
        <v>53</v>
      </c>
      <c r="E21" s="6"/>
      <c r="F21" s="6" t="s">
        <v>21</v>
      </c>
      <c r="H21" s="8" t="s">
        <v>25</v>
      </c>
      <c r="I21" s="8">
        <v>330</v>
      </c>
      <c r="J21" s="8" t="s">
        <v>26</v>
      </c>
      <c r="K21" s="19" t="s">
        <v>38</v>
      </c>
      <c r="L21" s="6" t="s">
        <v>30</v>
      </c>
      <c r="M21" s="6">
        <v>522013</v>
      </c>
    </row>
    <row r="22" spans="1:13" ht="12.75" x14ac:dyDescent="0.2">
      <c r="A22" s="6">
        <v>4</v>
      </c>
      <c r="B22" s="3"/>
      <c r="C22" s="7">
        <v>42739</v>
      </c>
      <c r="D22" s="26" t="s">
        <v>54</v>
      </c>
      <c r="E22" s="6"/>
      <c r="F22" s="6" t="s">
        <v>24</v>
      </c>
      <c r="H22" s="8"/>
      <c r="I22" s="8"/>
      <c r="J22" s="9"/>
      <c r="K22" s="10"/>
      <c r="L22" s="6"/>
    </row>
    <row r="23" spans="1:13" ht="12.75" x14ac:dyDescent="0.2">
      <c r="A23" s="6">
        <v>3</v>
      </c>
      <c r="B23" s="3" t="s">
        <v>23</v>
      </c>
      <c r="C23" s="7">
        <v>42739</v>
      </c>
      <c r="D23" s="26" t="s">
        <v>55</v>
      </c>
      <c r="E23" s="6"/>
      <c r="F23" s="6" t="s">
        <v>24</v>
      </c>
      <c r="H23" s="8" t="s">
        <v>27</v>
      </c>
      <c r="I23" s="8" t="s">
        <v>39</v>
      </c>
      <c r="J23" s="8" t="s">
        <v>26</v>
      </c>
      <c r="K23" s="10"/>
      <c r="L23" s="6"/>
    </row>
    <row r="24" spans="1:13" ht="12.75" x14ac:dyDescent="0.2">
      <c r="A24" s="6">
        <v>2</v>
      </c>
      <c r="B24" s="3" t="s">
        <v>23</v>
      </c>
      <c r="C24" s="7">
        <v>42739</v>
      </c>
      <c r="D24" s="26" t="s">
        <v>56</v>
      </c>
      <c r="E24" s="6"/>
      <c r="F24" s="6" t="s">
        <v>24</v>
      </c>
      <c r="G24" s="6"/>
      <c r="H24" s="8"/>
      <c r="I24" s="8"/>
      <c r="J24" s="9"/>
      <c r="K24" s="10"/>
      <c r="L24" s="6" t="s">
        <v>22</v>
      </c>
      <c r="M24" s="6">
        <v>420574</v>
      </c>
    </row>
    <row r="25" spans="1:13" ht="12.75" x14ac:dyDescent="0.2">
      <c r="A25" s="6">
        <v>1</v>
      </c>
      <c r="B25" s="3" t="s">
        <v>23</v>
      </c>
      <c r="C25" s="7">
        <v>42739</v>
      </c>
      <c r="D25" s="26" t="s">
        <v>57</v>
      </c>
      <c r="E25" s="6"/>
      <c r="F25" s="6" t="s">
        <v>18</v>
      </c>
      <c r="H25" s="8" t="s">
        <v>25</v>
      </c>
      <c r="I25" s="8" t="s">
        <v>29</v>
      </c>
      <c r="J25" s="8" t="s">
        <v>33</v>
      </c>
      <c r="K25" s="12" t="s">
        <v>40</v>
      </c>
      <c r="L25" s="6"/>
    </row>
  </sheetData>
  <conditionalFormatting sqref="L9:M25">
    <cfRule type="notContainsBlanks" dxfId="48" priority="1">
      <formula>LEN(TRIM(L9))&gt;0</formula>
    </cfRule>
  </conditionalFormatting>
  <conditionalFormatting sqref="B1 B9:B25">
    <cfRule type="containsText" dxfId="47" priority="2" operator="containsText" text="Готово предложение">
      <formula>NOT(ISERROR(SEARCH(("Готово предложение"),(B1))))</formula>
    </cfRule>
  </conditionalFormatting>
  <conditionalFormatting sqref="B1 B9:B25">
    <cfRule type="containsText" dxfId="46" priority="3" operator="containsText" text="ЗАКАЗ">
      <formula>NOT(ISERROR(SEARCH(("ЗАКАЗ"),(B1))))</formula>
    </cfRule>
  </conditionalFormatting>
  <conditionalFormatting sqref="B1 B9:B25">
    <cfRule type="cellIs" dxfId="45" priority="4" operator="equal">
      <formula>"ПОДБОР"</formula>
    </cfRule>
  </conditionalFormatting>
  <conditionalFormatting sqref="B1 B9:B25">
    <cfRule type="containsText" dxfId="44" priority="5" operator="containsText" text="ЗАКРЫТ">
      <formula>NOT(ISERROR(SEARCH(("ЗАКРЫТ"),(B1))))</formula>
    </cfRule>
  </conditionalFormatting>
  <conditionalFormatting sqref="B1 B9:B25">
    <cfRule type="containsText" dxfId="43" priority="6" operator="containsText" text="ПОДБОР СДЕЛАН">
      <formula>NOT(ISERROR(SEARCH(("ПОДБОР СДЕЛАН"),(B1))))</formula>
    </cfRule>
  </conditionalFormatting>
  <conditionalFormatting sqref="B1 B9:B25">
    <cfRule type="cellIs" dxfId="42" priority="7" operator="equal">
      <formula>"ЗАПРОСИТЬ"</formula>
    </cfRule>
  </conditionalFormatting>
  <conditionalFormatting sqref="B1 B9:B25">
    <cfRule type="cellIs" dxfId="41" priority="8" operator="equal">
      <formula>"НАШ КЛИЕНТ СРОЧНО"</formula>
    </cfRule>
  </conditionalFormatting>
  <conditionalFormatting sqref="B1 B9:B25">
    <cfRule type="containsText" dxfId="40" priority="9" operator="containsText" text="НУЖНЫ">
      <formula>NOT(ISERROR(SEARCH(("НУЖНЫ"),(B1))))</formula>
    </cfRule>
  </conditionalFormatting>
  <dataValidations count="10">
    <dataValidation type="list" allowBlank="1" sqref="L2:L25">
      <formula1>"3KR1,3LD1,3LD2,4BB1,4BD1,4BG1,4HK1,4JA1,4JB1,4JC1,4JG1,4JG2,4JJ1,4LC1,4LE1,4LE2,6BB1,6BD1,6BG1,6HE1,6HK1,6RB1,6SA1,6SD1,6UZ1,6WG1,C240,E120"</formula1>
    </dataValidation>
    <dataValidation type="list" allowBlank="1" sqref="E2:E8">
      <formula1>"Александр,Лена,Никита,Роман,Саша Т.,Юля"</formula1>
    </dataValidation>
    <dataValidation type="list" allowBlank="1" sqref="F2:F8">
      <formula1>"Александр,Лена,Никита,Роман,Саша Т.,Слава,Юля"</formula1>
    </dataValidation>
    <dataValidation type="list" allowBlank="1" sqref="F9 E10:F13 F14:F16 E17:F25">
      <formula1>"Лена,Никита,Саша Т.,Александр,Юля"</formula1>
    </dataValidation>
    <dataValidation type="list" allowBlank="1" sqref="E9 E14:E16">
      <formula1>"Александр,Елена,Никита,Роман,Юля"</formula1>
    </dataValidation>
    <dataValidation type="list" allowBlank="1" showErrorMessage="1" sqref="B2:B8">
      <formula1>"НАШ КЛИЕНТ СРОЧНО,НУЖНЫ доп ДАННЫЕ,Сделан запрос,Готово предложение,не беремся,ЗАКАЗ,ЗАКРЫТ,ПОДБОР,ПОДБОР СДЕЛАН,ЗАПРОСИТЬ"</formula1>
    </dataValidation>
    <dataValidation type="list" allowBlank="1" showErrorMessage="1" sqref="B9:B25">
      <formula1>"СРОЧНО,НУЖНЫ доп ДАННЫЕ,Сделан запрос,Готово предложение,не беремся,ЗАКАЗ,ЗАКРЫТ,ПОДБОР"</formula1>
    </dataValidation>
    <dataValidation type="list" allowBlank="1" sqref="I2:I25">
      <formula1>"120,130,160,180,200,220,240,250,260,330,360,531-70,3CX,4CX,D9,WB93S,"</formula1>
    </dataValidation>
    <dataValidation type="list" allowBlank="1" sqref="J2:J25">
      <formula1>"экскаватор,погрузчик,прочее"</formula1>
    </dataValidation>
    <dataValidation type="list" allowBlank="1" sqref="H2:H25">
      <formula1>"CASE,CAT,DOOSAN,JCB,HITACHI,HYUNDAI,KOMATSU,KOBELKO,MITSUBISHI,VOLVO,YANMAR"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A10" sqref="A10"/>
    </sheetView>
  </sheetViews>
  <sheetFormatPr defaultColWidth="14.42578125" defaultRowHeight="15.75" customHeight="1" x14ac:dyDescent="0.2"/>
  <cols>
    <col min="2" max="2" width="16.5703125" customWidth="1"/>
    <col min="3" max="3" width="21.5703125" customWidth="1"/>
    <col min="4" max="4" width="34.140625" customWidth="1"/>
  </cols>
  <sheetData>
    <row r="1" spans="1:6" ht="32.25" customHeight="1" x14ac:dyDescent="0.2">
      <c r="A1" s="22"/>
      <c r="B1" s="23" t="s">
        <v>0</v>
      </c>
      <c r="C1" s="24" t="s">
        <v>1</v>
      </c>
      <c r="D1" s="25" t="s">
        <v>2</v>
      </c>
      <c r="E1" s="25"/>
      <c r="F1" s="25" t="s">
        <v>3</v>
      </c>
    </row>
    <row r="2" spans="1:6" ht="15.75" customHeight="1" x14ac:dyDescent="0.2">
      <c r="A2" s="21" t="s">
        <v>41</v>
      </c>
      <c r="B2" s="21"/>
      <c r="C2" s="21"/>
      <c r="D2" s="26"/>
    </row>
    <row r="3" spans="1:6" ht="15.75" customHeight="1" x14ac:dyDescent="0.2">
      <c r="A3" s="26">
        <f>IFERROR(INDEX('2017'!$A$2:$F$25,_xlfn.AGGREGATE(15,6,ROW($1:$25)/('2017'!$B$2:$B$25="ЗАКАЗ"),ROW(A1)),COLUMN(A1)),"")</f>
        <v>15</v>
      </c>
      <c r="B3" s="26" t="str">
        <f>IFERROR(INDEX('2017'!$A$2:$F$25,_xlfn.AGGREGATE(15,6,ROW($1:$25)/('2017'!$B$2:$B$25="ЗАКАЗ"),ROW(B1)),COLUMN(B1)),"")</f>
        <v>ЗАКАЗ</v>
      </c>
      <c r="C3" s="29">
        <f>IFERROR(INDEX('2017'!$A$2:$F$25,_xlfn.AGGREGATE(15,6,ROW($1:$25)/('2017'!$B$2:$B$25="ЗАКАЗ"),ROW(C1)),COLUMN(C1)),"")</f>
        <v>42745</v>
      </c>
      <c r="D3" s="26" t="str">
        <f>IFERROR(INDEX('2017'!$A$2:$F$25,_xlfn.AGGREGATE(15,6,ROW($1:$25)/('2017'!$B$2:$B$25="ЗАКАЗ"),ROW(D1)),COLUMN(D1)),"")</f>
        <v>01102017_Шароскийкарьер_JCB220</v>
      </c>
      <c r="E3" s="26">
        <f>IFERROR(INDEX('2017'!$A$2:$F$25,_xlfn.AGGREGATE(15,6,ROW($1:$25)/('2017'!$B$2:$B$25="ЗАКАЗ"),ROW(E1)),COLUMN(E1)),"")</f>
        <v>0</v>
      </c>
      <c r="F3" s="26" t="str">
        <f>IFERROR(INDEX('2017'!$A$2:$F$25,_xlfn.AGGREGATE(15,6,ROW($1:$25)/('2017'!$B$2:$B$25="ЗАКАЗ"),ROW(F1)),COLUMN(F1)),"")</f>
        <v>Лена</v>
      </c>
    </row>
    <row r="4" spans="1:6" ht="15.75" customHeight="1" x14ac:dyDescent="0.2">
      <c r="A4" s="26">
        <f>IFERROR(INDEX('2017'!$A$2:$F$25,_xlfn.AGGREGATE(15,6,ROW($1:$25)/('2017'!$B$2:$B$25="ЗАКАЗ"),ROW(A2)),COLUMN(A2)),"")</f>
        <v>10</v>
      </c>
      <c r="B4" s="26" t="str">
        <f>IFERROR(INDEX('2017'!$A$2:$F$25,_xlfn.AGGREGATE(15,6,ROW($1:$25)/('2017'!$B$2:$B$25="ЗАКАЗ"),ROW(B2)),COLUMN(B2)),"")</f>
        <v>ЗАКАЗ</v>
      </c>
      <c r="C4" s="29">
        <f>IFERROR(INDEX('2017'!$A$2:$F$25,_xlfn.AGGREGATE(15,6,ROW($1:$25)/('2017'!$B$2:$B$25="ЗАКАЗ"),ROW(C2)),COLUMN(C2)),"")</f>
        <v>42744</v>
      </c>
      <c r="D4" s="26" t="str">
        <f>IFERROR(INDEX('2017'!$A$2:$F$25,_xlfn.AGGREGATE(15,6,ROW($1:$25)/('2017'!$B$2:$B$25="ЗАКАЗ"),ROW(D2)),COLUMN(D2)),"")</f>
        <v>01092017_Линк-Кор_Hitachi</v>
      </c>
      <c r="E4" s="26">
        <f>IFERROR(INDEX('2017'!$A$2:$F$25,_xlfn.AGGREGATE(15,6,ROW($1:$25)/('2017'!$B$2:$B$25="ЗАКАЗ"),ROW(E2)),COLUMN(E2)),"")</f>
        <v>0</v>
      </c>
      <c r="F4" s="26" t="str">
        <f>IFERROR(INDEX('2017'!$A$2:$F$25,_xlfn.AGGREGATE(15,6,ROW($1:$25)/('2017'!$B$2:$B$25="ЗАКАЗ"),ROW(F2)),COLUMN(F2)),"")</f>
        <v>Никита</v>
      </c>
    </row>
    <row r="5" spans="1:6" ht="15.75" customHeight="1" x14ac:dyDescent="0.2">
      <c r="A5" s="26">
        <f>IFERROR(INDEX('2017'!$A$2:$F$25,_xlfn.AGGREGATE(15,6,ROW($1:$25)/('2017'!$B$2:$B$25="ЗАКАЗ"),ROW(A3)),COLUMN(A3)),"")</f>
        <v>8</v>
      </c>
      <c r="B5" s="26" t="str">
        <f>IFERROR(INDEX('2017'!$A$2:$F$25,_xlfn.AGGREGATE(15,6,ROW($1:$25)/('2017'!$B$2:$B$25="ЗАКАЗ"),ROW(B3)),COLUMN(B3)),"")</f>
        <v>ЗАКАЗ</v>
      </c>
      <c r="C5" s="29">
        <f>IFERROR(INDEX('2017'!$A$2:$F$25,_xlfn.AGGREGATE(15,6,ROW($1:$25)/('2017'!$B$2:$B$25="ЗАКАЗ"),ROW(C3)),COLUMN(C3)),"")</f>
        <v>42740</v>
      </c>
      <c r="D5" s="26" t="str">
        <f>IFERROR(INDEX('2017'!$A$2:$F$25,_xlfn.AGGREGATE(15,6,ROW($1:$25)/('2017'!$B$2:$B$25="ЗАКАЗ"),ROW(D3)),COLUMN(D3)),"")</f>
        <v xml:space="preserve">01052016_Надра_6НК1 </v>
      </c>
      <c r="E5" s="26">
        <f>IFERROR(INDEX('2017'!$A$2:$F$25,_xlfn.AGGREGATE(15,6,ROW($1:$25)/('2017'!$B$2:$B$25="ЗАКАЗ"),ROW(E3)),COLUMN(E3)),"")</f>
        <v>0</v>
      </c>
      <c r="F5" s="26" t="str">
        <f>IFERROR(INDEX('2017'!$A$2:$F$25,_xlfn.AGGREGATE(15,6,ROW($1:$25)/('2017'!$B$2:$B$25="ЗАКАЗ"),ROW(F3)),COLUMN(F3)),"")</f>
        <v>Никита</v>
      </c>
    </row>
    <row r="6" spans="1:6" ht="15.75" customHeight="1" x14ac:dyDescent="0.2">
      <c r="A6" s="26">
        <f>IFERROR(INDEX('2017'!$A$2:$F$25,_xlfn.AGGREGATE(15,6,ROW($1:$25)/('2017'!$B$2:$B$25="ЗАКАЗ"),ROW(A4)),COLUMN(A4)),"")</f>
        <v>6</v>
      </c>
      <c r="B6" s="26" t="str">
        <f>IFERROR(INDEX('2017'!$A$2:$F$25,_xlfn.AGGREGATE(15,6,ROW($1:$25)/('2017'!$B$2:$B$25="ЗАКАЗ"),ROW(B4)),COLUMN(B4)),"")</f>
        <v>ЗАКАЗ</v>
      </c>
      <c r="C6" s="29">
        <f>IFERROR(INDEX('2017'!$A$2:$F$25,_xlfn.AGGREGATE(15,6,ROW($1:$25)/('2017'!$B$2:$B$25="ЗАКАЗ"),ROW(C4)),COLUMN(C4)),"")</f>
        <v>42739</v>
      </c>
      <c r="D6" s="26" t="str">
        <f>IFERROR(INDEX('2017'!$A$2:$F$25,_xlfn.AGGREGATE(15,6,ROW($1:$25)/('2017'!$B$2:$B$25="ЗАКАЗ"),ROW(D4)),COLUMN(D4)),"")</f>
        <v>01042016_ГильСергей_JCB240</v>
      </c>
      <c r="E6" s="26">
        <f>IFERROR(INDEX('2017'!$A$2:$F$25,_xlfn.AGGREGATE(15,6,ROW($1:$25)/('2017'!$B$2:$B$25="ЗАКАЗ"),ROW(E4)),COLUMN(E4)),"")</f>
        <v>0</v>
      </c>
      <c r="F6" s="26" t="str">
        <f>IFERROR(INDEX('2017'!$A$2:$F$25,_xlfn.AGGREGATE(15,6,ROW($1:$25)/('2017'!$B$2:$B$25="ЗАКАЗ"),ROW(F4)),COLUMN(F4)),"")</f>
        <v>Лена</v>
      </c>
    </row>
    <row r="7" spans="1:6" ht="15.75" customHeight="1" x14ac:dyDescent="0.2">
      <c r="A7" s="26">
        <f>IFERROR(INDEX('2017'!$A$2:$F$25,_xlfn.AGGREGATE(15,6,ROW($1:$25)/('2017'!$B$2:$B$25="ЗАКАЗ"),ROW(A5)),COLUMN(A5)),"")</f>
        <v>5</v>
      </c>
      <c r="B7" s="26" t="str">
        <f>IFERROR(INDEX('2017'!$A$2:$F$25,_xlfn.AGGREGATE(15,6,ROW($1:$25)/('2017'!$B$2:$B$25="ЗАКАЗ"),ROW(B5)),COLUMN(B5)),"")</f>
        <v>ЗАКАЗ</v>
      </c>
      <c r="C7" s="29">
        <f>IFERROR(INDEX('2017'!$A$2:$F$25,_xlfn.AGGREGATE(15,6,ROW($1:$25)/('2017'!$B$2:$B$25="ЗАКАЗ"),ROW(C5)),COLUMN(C5)),"")</f>
        <v>42739</v>
      </c>
      <c r="D7" s="26" t="str">
        <f>IFERROR(INDEX('2017'!$A$2:$F$25,_xlfn.AGGREGATE(15,6,ROW($1:$25)/('2017'!$B$2:$B$25="ЗАКАЗ"),ROW(D5)),COLUMN(D5)),"")</f>
        <v>01042016_Кривбасстар_6HK1</v>
      </c>
      <c r="E7" s="26">
        <f>IFERROR(INDEX('2017'!$A$2:$F$25,_xlfn.AGGREGATE(15,6,ROW($1:$25)/('2017'!$B$2:$B$25="ЗАКАЗ"),ROW(E5)),COLUMN(E5)),"")</f>
        <v>0</v>
      </c>
      <c r="F7" s="26" t="str">
        <f>IFERROR(INDEX('2017'!$A$2:$F$25,_xlfn.AGGREGATE(15,6,ROW($1:$25)/('2017'!$B$2:$B$25="ЗАКАЗ"),ROW(F5)),COLUMN(F5)),"")</f>
        <v>Лена</v>
      </c>
    </row>
    <row r="8" spans="1:6" ht="15.75" customHeight="1" x14ac:dyDescent="0.2">
      <c r="A8" s="26" t="str">
        <f>IFERROR(INDEX('2017'!$A$2:$F$25,_xlfn.AGGREGATE(15,6,ROW($1:$25)/('2017'!$B$2:$B$25="ЗАКАЗ"),ROW(A6)),COLUMN(A6)),"")</f>
        <v/>
      </c>
      <c r="B8" s="26" t="str">
        <f>IFERROR(INDEX('2017'!$A$2:$F$25,_xlfn.AGGREGATE(15,6,ROW($1:$25)/('2017'!$B$2:$B$25="ЗАКАЗ"),ROW(B6)),COLUMN(B6)),"")</f>
        <v/>
      </c>
      <c r="C8" s="29" t="str">
        <f>IFERROR(INDEX('2017'!$A$2:$F$25,_xlfn.AGGREGATE(15,6,ROW($1:$25)/('2017'!$B$2:$B$25="ЗАКАЗ"),ROW(C6)),COLUMN(C6)),"")</f>
        <v/>
      </c>
      <c r="D8" s="26" t="str">
        <f>IFERROR(INDEX('2017'!$A$2:$F$25,_xlfn.AGGREGATE(15,6,ROW($1:$25)/('2017'!$B$2:$B$25="ЗАКАЗ"),ROW(D6)),COLUMN(D6)),"")</f>
        <v/>
      </c>
      <c r="E8" s="26" t="str">
        <f>IFERROR(INDEX('2017'!$A$2:$F$25,_xlfn.AGGREGATE(15,6,ROW($1:$25)/('2017'!$B$2:$B$25="ЗАКАЗ"),ROW(E6)),COLUMN(E6)),"")</f>
        <v/>
      </c>
      <c r="F8" s="26" t="str">
        <f>IFERROR(INDEX('2017'!$A$2:$F$25,_xlfn.AGGREGATE(15,6,ROW($1:$25)/('2017'!$B$2:$B$25="ЗАКАЗ"),ROW(F6)),COLUMN(F6)),"")</f>
        <v/>
      </c>
    </row>
    <row r="9" spans="1:6" ht="15.75" customHeight="1" x14ac:dyDescent="0.2">
      <c r="A9" s="26" t="str">
        <f>IFERROR(INDEX('2017'!$A$2:$F$25,_xlfn.AGGREGATE(15,6,ROW($1:$25)/('2017'!$B$2:$B$25="ЗАКАЗ"),ROW(A7)),COLUMN(A7)),"")</f>
        <v/>
      </c>
      <c r="B9" s="26" t="str">
        <f>IFERROR(INDEX('2017'!$A$2:$F$25,_xlfn.AGGREGATE(15,6,ROW($1:$25)/('2017'!$B$2:$B$25="ЗАКАЗ"),ROW(B7)),COLUMN(B7)),"")</f>
        <v/>
      </c>
      <c r="C9" s="29" t="str">
        <f>IFERROR(INDEX('2017'!$A$2:$F$25,_xlfn.AGGREGATE(15,6,ROW($1:$25)/('2017'!$B$2:$B$25="ЗАКАЗ"),ROW(C7)),COLUMN(C7)),"")</f>
        <v/>
      </c>
      <c r="D9" s="26" t="str">
        <f>IFERROR(INDEX('2017'!$A$2:$F$25,_xlfn.AGGREGATE(15,6,ROW($1:$25)/('2017'!$B$2:$B$25="ЗАКАЗ"),ROW(D7)),COLUMN(D7)),"")</f>
        <v/>
      </c>
      <c r="E9" s="26" t="str">
        <f>IFERROR(INDEX('2017'!$A$2:$F$25,_xlfn.AGGREGATE(15,6,ROW($1:$25)/('2017'!$B$2:$B$25="ЗАКАЗ"),ROW(E7)),COLUMN(E7)),"")</f>
        <v/>
      </c>
      <c r="F9" s="26" t="str">
        <f>IFERROR(INDEX('2017'!$A$2:$F$25,_xlfn.AGGREGATE(15,6,ROW($1:$25)/('2017'!$B$2:$B$25="ЗАКАЗ"),ROW(F7)),COLUMN(F7)),"")</f>
        <v/>
      </c>
    </row>
    <row r="10" spans="1:6" ht="15.75" customHeight="1" x14ac:dyDescent="0.2">
      <c r="A10" s="26" t="str">
        <f>IFERROR(INDEX('2017'!$A$2:$F$25,_xlfn.AGGREGATE(15,6,ROW($1:$25)/('2017'!$B$2:$B$25="ЗАКАЗ"),ROW(A8)),COLUMN(A8)),"")</f>
        <v/>
      </c>
      <c r="B10" s="26" t="str">
        <f>IFERROR(INDEX('2017'!$A$2:$F$25,_xlfn.AGGREGATE(15,6,ROW($1:$25)/('2017'!$B$2:$B$25="ЗАКАЗ"),ROW(B8)),COLUMN(B8)),"")</f>
        <v/>
      </c>
      <c r="C10" s="29" t="str">
        <f>IFERROR(INDEX('2017'!$A$2:$F$25,_xlfn.AGGREGATE(15,6,ROW($1:$25)/('2017'!$B$2:$B$25="ЗАКАЗ"),ROW(C8)),COLUMN(C8)),"")</f>
        <v/>
      </c>
      <c r="D10" s="26" t="str">
        <f>IFERROR(INDEX('2017'!$A$2:$F$25,_xlfn.AGGREGATE(15,6,ROW($1:$25)/('2017'!$B$2:$B$25="ЗАКАЗ"),ROW(D8)),COLUMN(D8)),"")</f>
        <v/>
      </c>
      <c r="E10" s="26" t="str">
        <f>IFERROR(INDEX('2017'!$A$2:$F$25,_xlfn.AGGREGATE(15,6,ROW($1:$25)/('2017'!$B$2:$B$25="ЗАКАЗ"),ROW(E8)),COLUMN(E8)),"")</f>
        <v/>
      </c>
      <c r="F10" s="26" t="str">
        <f>IFERROR(INDEX('2017'!$A$2:$F$25,_xlfn.AGGREGATE(15,6,ROW($1:$25)/('2017'!$B$2:$B$25="ЗАКАЗ"),ROW(F8)),COLUMN(F8)),"")</f>
        <v/>
      </c>
    </row>
    <row r="11" spans="1:6" ht="15.75" customHeight="1" x14ac:dyDescent="0.2">
      <c r="A11" s="28" t="s">
        <v>59</v>
      </c>
    </row>
    <row r="12" spans="1:6" ht="15.75" customHeight="1" x14ac:dyDescent="0.2">
      <c r="A12" s="21"/>
    </row>
    <row r="13" spans="1:6" ht="15.75" customHeight="1" x14ac:dyDescent="0.2">
      <c r="A13" s="21"/>
    </row>
    <row r="14" spans="1:6" ht="15.75" customHeight="1" x14ac:dyDescent="0.2">
      <c r="A14" s="21"/>
    </row>
    <row r="15" spans="1:6" ht="15.75" customHeight="1" x14ac:dyDescent="0.2">
      <c r="A15" s="21"/>
    </row>
    <row r="16" spans="1:6" ht="15.75" customHeight="1" x14ac:dyDescent="0.2">
      <c r="A16" s="21"/>
    </row>
  </sheetData>
  <conditionalFormatting sqref="B1">
    <cfRule type="containsText" dxfId="7" priority="1" operator="containsText" text="Готово предложение">
      <formula>NOT(ISERROR(SEARCH(("Готово предложение"),(B1))))</formula>
    </cfRule>
  </conditionalFormatting>
  <conditionalFormatting sqref="B1">
    <cfRule type="containsText" dxfId="6" priority="2" operator="containsText" text="ЗАКАЗ">
      <formula>NOT(ISERROR(SEARCH(("ЗАКАЗ"),(B1))))</formula>
    </cfRule>
  </conditionalFormatting>
  <conditionalFormatting sqref="B1">
    <cfRule type="cellIs" dxfId="5" priority="3" operator="equal">
      <formula>"ПОДБОР"</formula>
    </cfRule>
  </conditionalFormatting>
  <conditionalFormatting sqref="B1">
    <cfRule type="containsText" dxfId="4" priority="4" operator="containsText" text="ЗАКРЫТ">
      <formula>NOT(ISERROR(SEARCH(("ЗАКРЫТ"),(B1))))</formula>
    </cfRule>
  </conditionalFormatting>
  <conditionalFormatting sqref="B1">
    <cfRule type="containsText" dxfId="3" priority="5" operator="containsText" text="ПОДБОР СДЕЛАН">
      <formula>NOT(ISERROR(SEARCH(("ПОДБОР СДЕЛАН"),(B1))))</formula>
    </cfRule>
  </conditionalFormatting>
  <conditionalFormatting sqref="B1">
    <cfRule type="cellIs" dxfId="2" priority="6" operator="equal">
      <formula>"ЗАПРОСИТЬ"</formula>
    </cfRule>
  </conditionalFormatting>
  <conditionalFormatting sqref="B1">
    <cfRule type="cellIs" dxfId="1" priority="7" operator="equal">
      <formula>"НАШ КЛИЕНТ СРОЧНО"</formula>
    </cfRule>
  </conditionalFormatting>
  <conditionalFormatting sqref="B1">
    <cfRule type="containsText" dxfId="0" priority="8" operator="containsText" text="НУЖНЫ">
      <formula>NOT(ISERROR(SEARCH(("НУЖНЫ"),(B1))))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2017</vt:lpstr>
      <vt:lpstr>Заказы</vt:lpstr>
      <vt:lpstr>Искомое</vt:lpstr>
      <vt:lpstr>Таблица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</dc:creator>
  <cp:lastModifiedBy>Client</cp:lastModifiedBy>
  <dcterms:created xsi:type="dcterms:W3CDTF">2017-03-28T13:50:07Z</dcterms:created>
  <dcterms:modified xsi:type="dcterms:W3CDTF">2017-03-28T14:37:53Z</dcterms:modified>
</cp:coreProperties>
</file>