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690" yWindow="1215" windowWidth="23175" windowHeight="9120" tabRatio="658"/>
  </bookViews>
  <sheets>
    <sheet name="Самострой" sheetId="5" r:id="rId1"/>
    <sheet name="Реестр для руководства" sheetId="15" r:id="rId2"/>
  </sheets>
  <definedNames>
    <definedName name="_xlnm._FilterDatabase" localSheetId="1" hidden="1">'Реестр для руководства'!$A$13:$H$35</definedName>
    <definedName name="_xlnm._FilterDatabase" localSheetId="0" hidden="1">Самострой!$A$2:$H$665</definedName>
    <definedName name="_xlnm.Print_Area" localSheetId="1">'Реестр для руководства'!$A$1:$H$35</definedName>
    <definedName name="_xlnm.Print_Area" localSheetId="0">Самострой!$A$1:$L$655</definedName>
  </definedNames>
  <calcPr calcId="152511" refMode="R1C1"/>
</workbook>
</file>

<file path=xl/calcChain.xml><?xml version="1.0" encoding="utf-8"?>
<calcChain xmlns="http://schemas.openxmlformats.org/spreadsheetml/2006/main">
  <c r="F665" i="5" l="1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53" i="5"/>
  <c r="F654" i="5"/>
  <c r="C6" i="15" l="1"/>
  <c r="C5" i="15"/>
  <c r="B6" i="15"/>
  <c r="B8" i="15"/>
  <c r="B7" i="15"/>
  <c r="B5" i="15"/>
  <c r="B4" i="15"/>
  <c r="C4" i="15" s="1"/>
  <c r="E608" i="5"/>
  <c r="F608" i="5" s="1"/>
  <c r="E609" i="5"/>
  <c r="F609" i="5" s="1"/>
  <c r="E607" i="5"/>
  <c r="F607" i="5" s="1"/>
  <c r="E646" i="5"/>
  <c r="E645" i="5"/>
  <c r="F657" i="5" l="1"/>
  <c r="F651" i="5" l="1"/>
  <c r="F652" i="5"/>
  <c r="F646" i="5"/>
  <c r="E488" i="5" l="1"/>
  <c r="E606" i="5"/>
  <c r="F606" i="5" s="1"/>
  <c r="E626" i="5"/>
  <c r="F626" i="5" s="1"/>
  <c r="E627" i="5"/>
  <c r="F627" i="5" s="1"/>
  <c r="E628" i="5"/>
  <c r="F628" i="5" s="1"/>
  <c r="E629" i="5"/>
  <c r="E630" i="5"/>
  <c r="E631" i="5"/>
  <c r="E632" i="5"/>
  <c r="E633" i="5"/>
  <c r="E634" i="5"/>
  <c r="E635" i="5"/>
  <c r="E636" i="5"/>
  <c r="E637" i="5"/>
  <c r="E638" i="5"/>
  <c r="E639" i="5"/>
  <c r="E640" i="5"/>
  <c r="E625" i="5"/>
  <c r="F625" i="5" s="1"/>
  <c r="F636" i="5" l="1"/>
  <c r="E624" i="5"/>
  <c r="F624" i="5" s="1"/>
  <c r="E623" i="5"/>
  <c r="F623" i="5" s="1"/>
  <c r="F629" i="5"/>
  <c r="F630" i="5"/>
  <c r="F631" i="5"/>
  <c r="F632" i="5"/>
  <c r="F633" i="5"/>
  <c r="F634" i="5"/>
  <c r="F635" i="5"/>
  <c r="F637" i="5"/>
  <c r="F638" i="5"/>
  <c r="F639" i="5"/>
  <c r="F640" i="5"/>
  <c r="F435" i="5" l="1"/>
  <c r="C10" i="15" l="1"/>
  <c r="F641" i="5"/>
  <c r="F642" i="5"/>
  <c r="F643" i="5"/>
  <c r="F645" i="5"/>
  <c r="F647" i="5"/>
  <c r="F648" i="5"/>
  <c r="F649" i="5"/>
  <c r="F650" i="5"/>
  <c r="F655" i="5"/>
  <c r="F656" i="5"/>
  <c r="F658" i="5"/>
  <c r="F659" i="5"/>
  <c r="F660" i="5"/>
  <c r="F661" i="5"/>
  <c r="F662" i="5"/>
  <c r="F663" i="5"/>
  <c r="F664" i="5"/>
  <c r="F488" i="5" l="1"/>
  <c r="E622" i="5" l="1"/>
  <c r="F622" i="5" s="1"/>
  <c r="E621" i="5"/>
  <c r="F621" i="5" s="1"/>
  <c r="E620" i="5"/>
  <c r="F620" i="5" s="1"/>
  <c r="E619" i="5"/>
  <c r="F619" i="5" s="1"/>
  <c r="E618" i="5"/>
  <c r="F618" i="5" s="1"/>
  <c r="E617" i="5"/>
  <c r="F617" i="5" s="1"/>
  <c r="E616" i="5"/>
  <c r="F616" i="5" s="1"/>
  <c r="E615" i="5"/>
  <c r="F615" i="5" s="1"/>
  <c r="E614" i="5"/>
  <c r="F614" i="5" s="1"/>
  <c r="E613" i="5"/>
  <c r="F613" i="5" s="1"/>
  <c r="E612" i="5"/>
  <c r="F612" i="5" s="1"/>
  <c r="E611" i="5"/>
  <c r="F611" i="5" s="1"/>
  <c r="E605" i="5"/>
  <c r="F605" i="5" s="1"/>
  <c r="E578" i="5" l="1"/>
  <c r="E577" i="5"/>
  <c r="E576" i="5"/>
  <c r="E582" i="5" l="1"/>
  <c r="F582" i="5" s="1"/>
  <c r="E583" i="5"/>
  <c r="F583" i="5" s="1"/>
  <c r="E584" i="5"/>
  <c r="F584" i="5" s="1"/>
  <c r="E585" i="5"/>
  <c r="F585" i="5" s="1"/>
  <c r="E586" i="5"/>
  <c r="F586" i="5" s="1"/>
  <c r="E587" i="5"/>
  <c r="F587" i="5" s="1"/>
  <c r="E588" i="5"/>
  <c r="F588" i="5" s="1"/>
  <c r="E589" i="5"/>
  <c r="F589" i="5" s="1"/>
  <c r="E590" i="5"/>
  <c r="F590" i="5" s="1"/>
  <c r="E591" i="5"/>
  <c r="F591" i="5" s="1"/>
  <c r="E592" i="5"/>
  <c r="F592" i="5" s="1"/>
  <c r="E593" i="5"/>
  <c r="F593" i="5" s="1"/>
  <c r="E594" i="5"/>
  <c r="F594" i="5" s="1"/>
  <c r="E595" i="5"/>
  <c r="F595" i="5" s="1"/>
  <c r="E596" i="5"/>
  <c r="F596" i="5" s="1"/>
  <c r="E597" i="5"/>
  <c r="F597" i="5" s="1"/>
  <c r="E598" i="5"/>
  <c r="F598" i="5" s="1"/>
  <c r="E599" i="5"/>
  <c r="F599" i="5" s="1"/>
  <c r="E600" i="5"/>
  <c r="F600" i="5" s="1"/>
  <c r="E601" i="5"/>
  <c r="F601" i="5" s="1"/>
  <c r="E602" i="5"/>
  <c r="F602" i="5" s="1"/>
  <c r="E603" i="5"/>
  <c r="F603" i="5" s="1"/>
  <c r="E604" i="5"/>
  <c r="F604" i="5" s="1"/>
  <c r="E581" i="5"/>
  <c r="F581" i="5" s="1"/>
  <c r="F369" i="5" l="1"/>
  <c r="F431" i="5"/>
  <c r="F610" i="5"/>
  <c r="E580" i="5"/>
  <c r="F580" i="5" s="1"/>
  <c r="F578" i="5" l="1"/>
  <c r="F577" i="5"/>
  <c r="F576" i="5"/>
  <c r="E575" i="5"/>
  <c r="E574" i="5"/>
  <c r="F575" i="5" l="1"/>
  <c r="F574" i="5"/>
  <c r="E573" i="5"/>
  <c r="F573" i="5" s="1"/>
  <c r="E572" i="5"/>
  <c r="F572" i="5" s="1"/>
  <c r="E571" i="5"/>
  <c r="F571" i="5" s="1"/>
  <c r="E570" i="5"/>
  <c r="E569" i="5"/>
  <c r="E568" i="5"/>
  <c r="E567" i="5"/>
  <c r="E566" i="5"/>
  <c r="B9" i="15" l="1"/>
  <c r="B10" i="15" s="1"/>
  <c r="F570" i="5"/>
  <c r="F558" i="5" l="1"/>
  <c r="F559" i="5"/>
  <c r="F560" i="5"/>
  <c r="F561" i="5"/>
  <c r="F562" i="5"/>
  <c r="F563" i="5"/>
  <c r="F564" i="5"/>
  <c r="F565" i="5"/>
  <c r="F566" i="5"/>
  <c r="F567" i="5"/>
  <c r="F568" i="5"/>
  <c r="F569" i="5"/>
  <c r="F551" i="5" l="1"/>
  <c r="F552" i="5"/>
  <c r="F553" i="5"/>
  <c r="F554" i="5"/>
  <c r="F555" i="5"/>
  <c r="F556" i="5"/>
  <c r="F557" i="5"/>
  <c r="D547" i="5" l="1"/>
  <c r="F537" i="5" l="1"/>
  <c r="F538" i="5"/>
  <c r="F539" i="5"/>
  <c r="F540" i="5"/>
  <c r="F541" i="5"/>
  <c r="F542" i="5"/>
  <c r="F287" i="5"/>
  <c r="F543" i="5"/>
  <c r="F544" i="5"/>
  <c r="F545" i="5"/>
  <c r="F535" i="5"/>
  <c r="F536" i="5"/>
  <c r="F546" i="5"/>
  <c r="F548" i="5"/>
  <c r="F549" i="5"/>
  <c r="F547" i="5"/>
  <c r="F550" i="5"/>
  <c r="F523" i="5"/>
  <c r="F524" i="5"/>
  <c r="F525" i="5"/>
  <c r="F526" i="5"/>
  <c r="F527" i="5"/>
  <c r="F528" i="5"/>
  <c r="F529" i="5"/>
  <c r="F530" i="5"/>
  <c r="F531" i="5"/>
  <c r="F532" i="5"/>
  <c r="F533" i="5"/>
  <c r="F513" i="5"/>
  <c r="F514" i="5"/>
  <c r="F515" i="5"/>
  <c r="F516" i="5"/>
  <c r="F517" i="5"/>
  <c r="F518" i="5"/>
  <c r="F519" i="5"/>
  <c r="F520" i="5"/>
  <c r="F521" i="5"/>
  <c r="F503" i="5" l="1"/>
  <c r="F504" i="5"/>
  <c r="F505" i="5"/>
  <c r="F506" i="5"/>
  <c r="F507" i="5"/>
  <c r="F508" i="5"/>
  <c r="F509" i="5"/>
  <c r="F510" i="5"/>
  <c r="F511" i="5"/>
  <c r="F512" i="5"/>
  <c r="F522" i="5"/>
  <c r="F534" i="5"/>
  <c r="F497" i="5" l="1"/>
  <c r="F498" i="5"/>
  <c r="F499" i="5"/>
  <c r="F500" i="5"/>
  <c r="F501" i="5"/>
  <c r="F502" i="5"/>
  <c r="E445" i="5" l="1"/>
  <c r="F489" i="5" l="1"/>
  <c r="F490" i="5"/>
  <c r="F491" i="5"/>
  <c r="F492" i="5"/>
  <c r="F493" i="5"/>
  <c r="F494" i="5"/>
  <c r="F495" i="5"/>
  <c r="F496" i="5"/>
  <c r="E438" i="5" l="1"/>
  <c r="F453" i="5" l="1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47" i="5"/>
  <c r="F448" i="5"/>
  <c r="F449" i="5"/>
  <c r="F450" i="5"/>
  <c r="F451" i="5"/>
  <c r="F452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44" i="5" l="1"/>
  <c r="F445" i="5"/>
  <c r="F446" i="5"/>
  <c r="F368" i="5" l="1"/>
  <c r="F380" i="5" l="1"/>
  <c r="F367" i="5" l="1"/>
  <c r="F409" i="5" l="1"/>
  <c r="F410" i="5"/>
  <c r="F411" i="5"/>
  <c r="F412" i="5"/>
  <c r="F413" i="5"/>
  <c r="F414" i="5"/>
  <c r="F415" i="5"/>
  <c r="F416" i="5"/>
  <c r="F417" i="5"/>
  <c r="F418" i="5"/>
  <c r="F419" i="5"/>
  <c r="F420" i="5"/>
  <c r="F421" i="5"/>
  <c r="F430" i="5"/>
  <c r="F423" i="5"/>
  <c r="F424" i="5"/>
  <c r="F425" i="5"/>
  <c r="F426" i="5"/>
  <c r="F427" i="5"/>
  <c r="F428" i="5"/>
  <c r="F429" i="5"/>
  <c r="F432" i="5"/>
  <c r="F433" i="5"/>
  <c r="F434" i="5"/>
  <c r="F436" i="5"/>
  <c r="F437" i="5"/>
  <c r="F438" i="5"/>
  <c r="F439" i="5"/>
  <c r="F440" i="5"/>
  <c r="F441" i="5"/>
  <c r="F442" i="5"/>
  <c r="F443" i="5"/>
  <c r="F378" i="5" l="1"/>
  <c r="F379" i="5"/>
  <c r="F381" i="5"/>
  <c r="F395" i="5"/>
  <c r="F397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6" i="5"/>
  <c r="F422" i="5"/>
  <c r="F398" i="5"/>
  <c r="F399" i="5"/>
  <c r="F400" i="5"/>
  <c r="F401" i="5"/>
  <c r="F402" i="5"/>
  <c r="F403" i="5"/>
  <c r="F404" i="5"/>
  <c r="F405" i="5"/>
  <c r="F406" i="5"/>
  <c r="F407" i="5"/>
  <c r="F408" i="5"/>
  <c r="F377" i="5"/>
  <c r="F376" i="5"/>
  <c r="F375" i="5"/>
  <c r="F374" i="5" l="1"/>
  <c r="F371" i="5"/>
  <c r="F372" i="5"/>
  <c r="F373" i="5"/>
  <c r="F370" i="5" l="1"/>
  <c r="F366" i="5"/>
  <c r="F365" i="5"/>
  <c r="F364" i="5"/>
  <c r="F363" i="5"/>
  <c r="F362" i="5"/>
  <c r="F361" i="5"/>
  <c r="F360" i="5"/>
  <c r="F359" i="5"/>
  <c r="F358" i="5"/>
  <c r="F357" i="5" l="1"/>
  <c r="F356" i="5"/>
  <c r="F263" i="5"/>
  <c r="F332" i="5" l="1"/>
  <c r="F342" i="5" l="1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29" i="5"/>
  <c r="F330" i="5"/>
  <c r="F318" i="5"/>
  <c r="F319" i="5"/>
  <c r="F320" i="5"/>
  <c r="F321" i="5"/>
  <c r="F322" i="5"/>
  <c r="F323" i="5"/>
  <c r="F324" i="5"/>
  <c r="F325" i="5"/>
  <c r="F326" i="5"/>
  <c r="F327" i="5"/>
  <c r="F328" i="5"/>
  <c r="F331" i="5"/>
  <c r="F333" i="5"/>
  <c r="F334" i="5"/>
  <c r="F335" i="5"/>
  <c r="F336" i="5"/>
  <c r="F337" i="5"/>
  <c r="F338" i="5"/>
  <c r="F339" i="5"/>
  <c r="F340" i="5"/>
  <c r="F341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E227" i="5" l="1"/>
  <c r="F227" i="5" l="1"/>
  <c r="F295" i="5" l="1"/>
  <c r="F294" i="5"/>
  <c r="F293" i="5"/>
  <c r="F292" i="5"/>
  <c r="F291" i="5"/>
  <c r="F290" i="5"/>
  <c r="F289" i="5"/>
  <c r="F288" i="5"/>
  <c r="F286" i="5"/>
  <c r="F285" i="5"/>
  <c r="F284" i="5"/>
  <c r="F283" i="5"/>
  <c r="F282" i="5"/>
  <c r="F281" i="5"/>
  <c r="F265" i="5" l="1"/>
  <c r="F264" i="5" l="1"/>
  <c r="F262" i="5"/>
  <c r="F280" i="5"/>
  <c r="F279" i="5"/>
  <c r="F278" i="5"/>
  <c r="F277" i="5"/>
  <c r="F276" i="5"/>
  <c r="F275" i="5"/>
  <c r="F274" i="5"/>
  <c r="F273" i="5"/>
  <c r="F272" i="5"/>
  <c r="F271" i="5"/>
  <c r="F270" i="5"/>
  <c r="F261" i="5" l="1"/>
  <c r="F266" i="5"/>
  <c r="F267" i="5"/>
  <c r="F268" i="5"/>
  <c r="F269" i="5"/>
  <c r="F260" i="5" l="1"/>
  <c r="F259" i="5"/>
  <c r="F258" i="5"/>
  <c r="F257" i="5"/>
  <c r="F256" i="5"/>
  <c r="F201" i="5" l="1"/>
  <c r="F220" i="5"/>
  <c r="F232" i="5" l="1"/>
  <c r="F233" i="5"/>
  <c r="F234" i="5"/>
  <c r="F235" i="5"/>
  <c r="F236" i="5"/>
  <c r="F238" i="5"/>
  <c r="F239" i="5"/>
  <c r="F240" i="5"/>
  <c r="F241" i="5"/>
  <c r="F237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04" i="5" l="1"/>
  <c r="F221" i="5" l="1"/>
  <c r="F222" i="5"/>
  <c r="F223" i="5"/>
  <c r="F224" i="5"/>
  <c r="F225" i="5"/>
  <c r="F226" i="5"/>
  <c r="F228" i="5"/>
  <c r="F229" i="5"/>
  <c r="F230" i="5"/>
  <c r="F231" i="5"/>
  <c r="F192" i="5" l="1"/>
  <c r="F195" i="5" l="1"/>
  <c r="F196" i="5"/>
  <c r="F197" i="5"/>
  <c r="F198" i="5"/>
  <c r="F199" i="5"/>
  <c r="F200" i="5"/>
  <c r="F202" i="5"/>
  <c r="F203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194" i="5" l="1"/>
  <c r="E152" i="5" l="1"/>
  <c r="F152" i="5" s="1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51" i="5" l="1"/>
  <c r="F178" i="5" l="1"/>
  <c r="F179" i="5"/>
  <c r="F180" i="5"/>
  <c r="F181" i="5"/>
  <c r="F183" i="5"/>
  <c r="F184" i="5"/>
  <c r="F185" i="5"/>
  <c r="F186" i="5"/>
  <c r="F187" i="5"/>
  <c r="F188" i="5"/>
  <c r="F189" i="5"/>
  <c r="F190" i="5"/>
  <c r="F191" i="5"/>
  <c r="F193" i="5"/>
  <c r="F149" i="5" l="1"/>
  <c r="F150" i="5"/>
  <c r="F121" i="5" l="1"/>
  <c r="F122" i="5"/>
  <c r="F123" i="5"/>
  <c r="F124" i="5"/>
  <c r="F125" i="5"/>
  <c r="F126" i="5"/>
  <c r="F127" i="5"/>
  <c r="F128" i="5"/>
  <c r="F129" i="5"/>
  <c r="F130" i="5"/>
  <c r="F131" i="5"/>
  <c r="F132" i="5"/>
  <c r="F134" i="5"/>
  <c r="F382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35" i="5" l="1"/>
  <c r="F34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19" i="5" l="1"/>
  <c r="F20" i="5"/>
  <c r="F21" i="5"/>
  <c r="F22" i="5"/>
  <c r="F23" i="5"/>
  <c r="F24" i="5"/>
  <c r="F25" i="5"/>
  <c r="F26" i="5"/>
  <c r="F27" i="5"/>
  <c r="F28" i="5"/>
  <c r="F31" i="5"/>
  <c r="F29" i="5"/>
  <c r="F30" i="5"/>
  <c r="F39" i="5"/>
  <c r="F32" i="5"/>
  <c r="F33" i="5"/>
  <c r="F36" i="5"/>
  <c r="F37" i="5"/>
  <c r="F38" i="5"/>
  <c r="F133" i="5"/>
  <c r="F40" i="5"/>
  <c r="F41" i="5"/>
  <c r="F42" i="5"/>
  <c r="F43" i="5"/>
  <c r="F44" i="5"/>
  <c r="F45" i="5"/>
  <c r="E1" i="5" l="1"/>
  <c r="F17" i="5" l="1"/>
  <c r="F16" i="5" l="1"/>
  <c r="F18" i="5" l="1"/>
  <c r="A21" i="5" l="1"/>
  <c r="A22" i="5" s="1"/>
  <c r="A23" i="5" s="1"/>
  <c r="A24" i="5" s="1"/>
  <c r="A25" i="5" s="1"/>
  <c r="A26" i="5" s="1"/>
  <c r="A27" i="5" s="1"/>
  <c r="A28" i="5" s="1"/>
  <c r="D1" i="5"/>
  <c r="A6" i="5" l="1"/>
  <c r="A7" i="5" s="1"/>
  <c r="A8" i="5" s="1"/>
  <c r="A9" i="5" s="1"/>
  <c r="A10" i="5" s="1"/>
  <c r="A11" i="5" s="1"/>
  <c r="A12" i="5" s="1"/>
  <c r="A13" i="5" s="1"/>
  <c r="A14" i="5" s="1"/>
  <c r="A15" i="5" s="1"/>
  <c r="F5" i="5" l="1"/>
  <c r="F6" i="5"/>
  <c r="F7" i="5"/>
  <c r="F8" i="5"/>
  <c r="F9" i="5"/>
  <c r="F10" i="5"/>
  <c r="F11" i="5"/>
  <c r="F12" i="5"/>
  <c r="F13" i="5"/>
  <c r="F14" i="5"/>
  <c r="F15" i="5"/>
  <c r="F4" i="5" l="1"/>
  <c r="F1" i="5" s="1"/>
  <c r="A29" i="5"/>
  <c r="A30" i="5" s="1"/>
  <c r="A31" i="5" s="1"/>
  <c r="A32" i="5" s="1"/>
  <c r="A34" i="5"/>
  <c r="A35" i="5" s="1"/>
  <c r="A36" i="5" s="1"/>
  <c r="A37" i="5" s="1"/>
  <c r="A38" i="5" s="1"/>
  <c r="A39" i="5" s="1"/>
  <c r="A40" i="5" s="1"/>
  <c r="A133" i="5"/>
  <c r="A134" i="5" s="1"/>
  <c r="A135" i="5" s="1"/>
  <c r="A136" i="5" s="1"/>
  <c r="A137" i="5" s="1"/>
  <c r="A138" i="5" s="1"/>
  <c r="A139" i="5" s="1"/>
  <c r="A42" i="5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4" i="5"/>
  <c r="A55" i="5" s="1"/>
  <c r="A56" i="5" s="1"/>
  <c r="A57" i="5" s="1"/>
  <c r="A58" i="5" s="1"/>
  <c r="A60" i="5"/>
  <c r="A61" i="5" s="1"/>
  <c r="A62" i="5" s="1"/>
  <c r="A63" i="5" s="1"/>
  <c r="A64" i="5" s="1"/>
  <c r="A65" i="5" s="1"/>
  <c r="A67" i="5"/>
  <c r="A68" i="5" s="1"/>
  <c r="A69" i="5" s="1"/>
  <c r="A71" i="5"/>
  <c r="A72" i="5" s="1"/>
  <c r="A73" i="5" s="1"/>
  <c r="A74" i="5" s="1"/>
  <c r="A75" i="5" s="1"/>
  <c r="A76" i="5" s="1"/>
  <c r="A77" i="5" s="1"/>
  <c r="A78" i="5" s="1"/>
  <c r="A79" i="5" s="1"/>
  <c r="A80" i="5" s="1"/>
  <c r="A82" i="5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5" i="5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5" i="5"/>
  <c r="A116" i="5" s="1"/>
  <c r="A118" i="5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31" i="5"/>
  <c r="A382" i="5"/>
  <c r="A141" i="5"/>
  <c r="A143" i="5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62" i="5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3" i="5"/>
  <c r="A184" i="5" s="1"/>
  <c r="A185" i="5" s="1"/>
  <c r="A186" i="5" s="1"/>
  <c r="A187" i="5" s="1"/>
  <c r="A188" i="5" s="1"/>
  <c r="A189" i="5" s="1"/>
  <c r="A190" i="5" s="1"/>
  <c r="A191" i="5" s="1"/>
  <c r="A193" i="5"/>
  <c r="A194" i="5" s="1"/>
</calcChain>
</file>

<file path=xl/comments1.xml><?xml version="1.0" encoding="utf-8"?>
<comments xmlns="http://schemas.openxmlformats.org/spreadsheetml/2006/main">
  <authors>
    <author>Автор</author>
  </authors>
  <commentList>
    <comment ref="F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 оплате 500 000,00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70%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оплата 70%</t>
        </r>
      </text>
    </comment>
  </commentList>
</comments>
</file>

<file path=xl/sharedStrings.xml><?xml version="1.0" encoding="utf-8"?>
<sst xmlns="http://schemas.openxmlformats.org/spreadsheetml/2006/main" count="2058" uniqueCount="662">
  <si>
    <t>Объект</t>
  </si>
  <si>
    <t>Дата поступления счета в бухгалтерию</t>
  </si>
  <si>
    <t>Контрагент</t>
  </si>
  <si>
    <t>Дата и номер счета</t>
  </si>
  <si>
    <t>Сумма счета</t>
  </si>
  <si>
    <t>Оплата</t>
  </si>
  <si>
    <t>Остаток по оплате</t>
  </si>
  <si>
    <t>Комментарий</t>
  </si>
  <si>
    <t>% по БГ</t>
  </si>
  <si>
    <t>12 от 01.04.16</t>
  </si>
  <si>
    <t>аванс за общестроительные работы</t>
  </si>
  <si>
    <t>красный шрифт- к оплате срочно в текущий день</t>
  </si>
  <si>
    <t>выделенная этим цветом ячейка к оплате вообще</t>
  </si>
  <si>
    <t xml:space="preserve">выделенная этим цветом старые не понятные платежи, руководству не показывать, </t>
  </si>
  <si>
    <t>налоги</t>
  </si>
  <si>
    <t>544 от 07.10.16</t>
  </si>
  <si>
    <t>136 от 23.09.16</t>
  </si>
  <si>
    <t>323 от 20.10.16</t>
  </si>
  <si>
    <t>% по кредиту</t>
  </si>
  <si>
    <t>71 от 27.07.16</t>
  </si>
  <si>
    <t>декабрь</t>
  </si>
  <si>
    <t>28 от 20.10.16</t>
  </si>
  <si>
    <t>40 от 09.12.16</t>
  </si>
  <si>
    <t>481556 от 02.12.16</t>
  </si>
  <si>
    <t>481577 от 07.12.16</t>
  </si>
  <si>
    <t>481387 от 02.11.16</t>
  </si>
  <si>
    <t>481423 от 09.11.16</t>
  </si>
  <si>
    <t>29 от 28.11.16</t>
  </si>
  <si>
    <t>812 от 08.12.16</t>
  </si>
  <si>
    <t>1212 от 12.12.16</t>
  </si>
  <si>
    <t>152 от 08.12.16</t>
  </si>
  <si>
    <t>9 от 07.11.16</t>
  </si>
  <si>
    <t>2811 от 28.11.16</t>
  </si>
  <si>
    <t>25 от 08.11.16</t>
  </si>
  <si>
    <t>26 от 11.11.16</t>
  </si>
  <si>
    <t>27 от 29.11.16</t>
  </si>
  <si>
    <t>26001934 от 30.11.16</t>
  </si>
  <si>
    <t>26001930 от 30.11.16</t>
  </si>
  <si>
    <t>624 от 16.11.16</t>
  </si>
  <si>
    <t>712 от 07.12.16</t>
  </si>
  <si>
    <t>0356043010116113000018147 от 30.11.16</t>
  </si>
  <si>
    <t>1569 от 30.11.16</t>
  </si>
  <si>
    <t>1570 от 30.11.16</t>
  </si>
  <si>
    <t>1572 от 30.11.16</t>
  </si>
  <si>
    <t>1573 от 30.11.16</t>
  </si>
  <si>
    <t>1574 от 30.11.16</t>
  </si>
  <si>
    <t>1571 от 30.11.16</t>
  </si>
  <si>
    <t>1508 от 09.12.16</t>
  </si>
  <si>
    <t>1500 от 09.12.16</t>
  </si>
  <si>
    <t>60 от 07.12.16</t>
  </si>
  <si>
    <t>1501 от 09.12.16</t>
  </si>
  <si>
    <t>1498 от 09.12.16</t>
  </si>
  <si>
    <t>1499 от 09.12.16</t>
  </si>
  <si>
    <t>11 от 09.11.16</t>
  </si>
  <si>
    <t>26000851 от 31.10.16</t>
  </si>
  <si>
    <t>1506 от 09.12.16</t>
  </si>
  <si>
    <t>1507 от 09.12.16</t>
  </si>
  <si>
    <t>1494 от 09.12.16</t>
  </si>
  <si>
    <t>2340 от 10.12.16</t>
  </si>
  <si>
    <t>1174 от 06.12.16</t>
  </si>
  <si>
    <t>1504 от 09.12.16</t>
  </si>
  <si>
    <t>1497 от 09.12.16</t>
  </si>
  <si>
    <t>1508 от 13.12.16</t>
  </si>
  <si>
    <t>111443 от 14.12.16</t>
  </si>
  <si>
    <t>37491 от 15.12.16</t>
  </si>
  <si>
    <t>9857 от 16.12.16</t>
  </si>
  <si>
    <t>15189036 от 20.12.16</t>
  </si>
  <si>
    <t>1352 от 14.12.16</t>
  </si>
  <si>
    <t>109 от 15.12.16</t>
  </si>
  <si>
    <t>9/27784-16</t>
  </si>
  <si>
    <t>9/22780-16</t>
  </si>
  <si>
    <t>9/27778-16</t>
  </si>
  <si>
    <t>9/27788-16</t>
  </si>
  <si>
    <t>9/27779-16</t>
  </si>
  <si>
    <t>1173 от 19.12.16</t>
  </si>
  <si>
    <t>8024 от 11.10.16</t>
  </si>
  <si>
    <t>7117 от 05.09.16</t>
  </si>
  <si>
    <t>12 от 29.11.16</t>
  </si>
  <si>
    <t>Кредит</t>
  </si>
  <si>
    <t>1587 от 19.12.16</t>
  </si>
  <si>
    <t>1175 от 19.12.16</t>
  </si>
  <si>
    <t>1168 от 19.12.16</t>
  </si>
  <si>
    <t>1581 от 19.12.16</t>
  </si>
  <si>
    <t>1584 от 19.12.16</t>
  </si>
  <si>
    <t>679 от 16.12.16</t>
  </si>
  <si>
    <t>670 от 30.11.16</t>
  </si>
  <si>
    <t>зп декабрь</t>
  </si>
  <si>
    <t>678 от 16.12.16</t>
  </si>
  <si>
    <t>680 от 16.12.16</t>
  </si>
  <si>
    <t>1577 от 19.12.16</t>
  </si>
  <si>
    <t>1576 от 19.12.16</t>
  </si>
  <si>
    <t>9/28110-16</t>
  </si>
  <si>
    <t>90 от 31.12.16</t>
  </si>
  <si>
    <t>663 от 21.12.16</t>
  </si>
  <si>
    <t>98 от 16.12.16</t>
  </si>
  <si>
    <t>1509 от 09.12.16</t>
  </si>
  <si>
    <t>1495 от 09.12.16</t>
  </si>
  <si>
    <t>1181 от 19.12.16</t>
  </si>
  <si>
    <t>1502 от 09.12.16</t>
  </si>
  <si>
    <t>1583 от 19.12.16</t>
  </si>
  <si>
    <t>1586 от 19.12.16</t>
  </si>
  <si>
    <t>1177 от 19.12.16</t>
  </si>
  <si>
    <t>1170 от 19.12.16</t>
  </si>
  <si>
    <t>1185 от 19.12.16</t>
  </si>
  <si>
    <t>1580 от 19.12.16</t>
  </si>
  <si>
    <t>144 от 23.12.16</t>
  </si>
  <si>
    <t>1559 от 23.12.16</t>
  </si>
  <si>
    <t>42 от 27.12.16</t>
  </si>
  <si>
    <t>100238304557 от 25.12.16</t>
  </si>
  <si>
    <t>108 от 20.12.16</t>
  </si>
  <si>
    <t>9/28458-16</t>
  </si>
  <si>
    <t>9/28468-16</t>
  </si>
  <si>
    <t>9/28467-16</t>
  </si>
  <si>
    <t>9/28466-16</t>
  </si>
  <si>
    <t>9/28465-16</t>
  </si>
  <si>
    <t>9/28464-16</t>
  </si>
  <si>
    <t>9/28463-16</t>
  </si>
  <si>
    <t>9/28462-16</t>
  </si>
  <si>
    <t>9/28461-16</t>
  </si>
  <si>
    <t>9/28459-16</t>
  </si>
  <si>
    <t>9/28460-16</t>
  </si>
  <si>
    <t>15/7 от 05.07.16</t>
  </si>
  <si>
    <t>1 от 09.01.16</t>
  </si>
  <si>
    <t>78 от 09.01.17</t>
  </si>
  <si>
    <t>18810177161219069463 от 19.12.16</t>
  </si>
  <si>
    <t>19121 от 19.12.16</t>
  </si>
  <si>
    <t>1312 от 13.12.16</t>
  </si>
  <si>
    <t>175482495 от 31.12.16</t>
  </si>
  <si>
    <t>12 от 10.01.16</t>
  </si>
  <si>
    <t>1052 от 28.12.16</t>
  </si>
  <si>
    <t>692 от 01.12.16</t>
  </si>
  <si>
    <t>10 от 12.01.17</t>
  </si>
  <si>
    <t>10510 от 27.10.16</t>
  </si>
  <si>
    <t>279074362 от 31.12.16</t>
  </si>
  <si>
    <t>19 от 11.01.17</t>
  </si>
  <si>
    <t>005064 от 11.01.17</t>
  </si>
  <si>
    <t>125261 от 12.01.17</t>
  </si>
  <si>
    <t>20 от 19.12.16</t>
  </si>
  <si>
    <t>811 от 30.12.16</t>
  </si>
  <si>
    <t>985 от 16.12.16</t>
  </si>
  <si>
    <t>14 от 10.01.17</t>
  </si>
  <si>
    <t>24/1 от 25.11.16</t>
  </si>
  <si>
    <t>79 от 08.12.16</t>
  </si>
  <si>
    <t>76 от 22.12.16</t>
  </si>
  <si>
    <t>77 от 23.12.16</t>
  </si>
  <si>
    <t>80 от 23.12.16</t>
  </si>
  <si>
    <t>78 от 23.12.16</t>
  </si>
  <si>
    <t>82 от 20.12.16</t>
  </si>
  <si>
    <t>83 от 23.12.16</t>
  </si>
  <si>
    <t>24/2 от 25.11.16</t>
  </si>
  <si>
    <t>26002928 от 31.12.16</t>
  </si>
  <si>
    <t>26002927 от 31.12.16</t>
  </si>
  <si>
    <t>60 от 16.01.2017</t>
  </si>
  <si>
    <t>26 002921 от 31.12.2016</t>
  </si>
  <si>
    <t>26 002 923 от 31.12.2016</t>
  </si>
  <si>
    <t>26 002 929 от 31.12.2016</t>
  </si>
  <si>
    <t>26 002 922 от 31.12.2016</t>
  </si>
  <si>
    <t>26 002 926 от 31.12.2016</t>
  </si>
  <si>
    <t>10 833 от 30.09.2016</t>
  </si>
  <si>
    <t>6 845 от 30.06.2016</t>
  </si>
  <si>
    <t>26 003 025 от 30.11.2016</t>
  </si>
  <si>
    <t>10 834 от 30.09.2016</t>
  </si>
  <si>
    <t>26 002 924 от 31.12.2016</t>
  </si>
  <si>
    <t>1252 от 30.12.2016</t>
  </si>
  <si>
    <t>1247 от 30.12.2016</t>
  </si>
  <si>
    <t>1248 от 30.12.2016</t>
  </si>
  <si>
    <t>1255 от 30.12.2016</t>
  </si>
  <si>
    <t>1250 от 30.12.2016</t>
  </si>
  <si>
    <t>2001161288 от 09.01.2017</t>
  </si>
  <si>
    <t>28 от 12.01.2017</t>
  </si>
  <si>
    <t>б/н от 11.01.2017</t>
  </si>
  <si>
    <t>14 от 12.01.17</t>
  </si>
  <si>
    <t>34 от 10.11.16</t>
  </si>
  <si>
    <t>291216/1 от 29.12.16</t>
  </si>
  <si>
    <t>А/1579 от 19.12.16</t>
  </si>
  <si>
    <t>А/1578 от 19.12.16</t>
  </si>
  <si>
    <t>1611 от 31.12.16</t>
  </si>
  <si>
    <t>1610 от 31.12.16</t>
  </si>
  <si>
    <t>1609 от 31.12.16</t>
  </si>
  <si>
    <t>1613 от 31.12.16</t>
  </si>
  <si>
    <t>1612 от 31.12.16</t>
  </si>
  <si>
    <t>1614 от 31.12.16</t>
  </si>
  <si>
    <t>А/1160 от 14.10.16</t>
  </si>
  <si>
    <t>38261 от 19.01.17</t>
  </si>
  <si>
    <t>90 от 18.01.17</t>
  </si>
  <si>
    <t>699 от 31.12.16</t>
  </si>
  <si>
    <t>7 от 18.01.17</t>
  </si>
  <si>
    <t>1249 от 30.12.16</t>
  </si>
  <si>
    <t>1260 от 30.12.16</t>
  </si>
  <si>
    <t>1254 от 30.12.16</t>
  </si>
  <si>
    <t>110 от 19.01.17</t>
  </si>
  <si>
    <t>91 от 18.01.17</t>
  </si>
  <si>
    <t>% БГ</t>
  </si>
  <si>
    <t>9/1 от 01.12.16</t>
  </si>
  <si>
    <t>3 от 23.01.17</t>
  </si>
  <si>
    <t>98 от 20.01.17</t>
  </si>
  <si>
    <t>1015 от 23.01.17</t>
  </si>
  <si>
    <t>13 от 23.01.17</t>
  </si>
  <si>
    <t>144 от 24.01.2017</t>
  </si>
  <si>
    <t>129 от 23.01.17</t>
  </si>
  <si>
    <t>130 от 23.01.17</t>
  </si>
  <si>
    <t>55390 от 23.01.2017</t>
  </si>
  <si>
    <t>11 от 23.01.2017</t>
  </si>
  <si>
    <t>10916 от 18.01.17</t>
  </si>
  <si>
    <t>193672 от 25.01.17</t>
  </si>
  <si>
    <t>146 от 25.01.17</t>
  </si>
  <si>
    <t>8 от 19.01.17</t>
  </si>
  <si>
    <t>56 от 19.01.16</t>
  </si>
  <si>
    <t>SCSN-1117713 от 27.01.17</t>
  </si>
  <si>
    <t>38738 от 26.01.17</t>
  </si>
  <si>
    <t>100242551368 от 25.01.17</t>
  </si>
  <si>
    <t>1 от 27.01.17</t>
  </si>
  <si>
    <t>49 от 25.11.16</t>
  </si>
  <si>
    <t>50 от 14.12.16</t>
  </si>
  <si>
    <t>3сс от 18.11.16</t>
  </si>
  <si>
    <t>2сс от 16.11.16</t>
  </si>
  <si>
    <t>1сс от 31.10.16</t>
  </si>
  <si>
    <t>56 от 16.01.17</t>
  </si>
  <si>
    <t>65 от 17.01.17</t>
  </si>
  <si>
    <t>170 от 26.01.17</t>
  </si>
  <si>
    <t>15 от 26.01.17</t>
  </si>
  <si>
    <t>148 от 25.01.17</t>
  </si>
  <si>
    <t>156 от 25.01.17</t>
  </si>
  <si>
    <t>168 от 26.01.17</t>
  </si>
  <si>
    <t>147 от 25.01.17</t>
  </si>
  <si>
    <t>58 от 24.01.17</t>
  </si>
  <si>
    <t>13 от 27.01.17</t>
  </si>
  <si>
    <t>502 от 22.08.16</t>
  </si>
  <si>
    <t>1840 от 28.10.16</t>
  </si>
  <si>
    <t>38888 от 30.01.17</t>
  </si>
  <si>
    <t>444 от 06.06.16</t>
  </si>
  <si>
    <t>185 от 27.01.17</t>
  </si>
  <si>
    <t>64 от 26.01.17</t>
  </si>
  <si>
    <t>61 от 26.01.17</t>
  </si>
  <si>
    <t>59 от 26.01.17</t>
  </si>
  <si>
    <t>56 от 26.01.17</t>
  </si>
  <si>
    <t>58 от 26.01.17</t>
  </si>
  <si>
    <t>65 от 26.01.17</t>
  </si>
  <si>
    <t>176 от 26.01.17</t>
  </si>
  <si>
    <t>22 от 17.01.17</t>
  </si>
  <si>
    <t>499 от 21.08.16</t>
  </si>
  <si>
    <t>20 от 28.01.17</t>
  </si>
  <si>
    <t>83 от 25.01.17</t>
  </si>
  <si>
    <t>79 от 25.01.17</t>
  </si>
  <si>
    <t>80 от 25.01.17</t>
  </si>
  <si>
    <t>81 от 25.01.17</t>
  </si>
  <si>
    <t>82 от 25.01.17</t>
  </si>
  <si>
    <t>75 от 25.01.17</t>
  </si>
  <si>
    <t>77 от 25.01.17</t>
  </si>
  <si>
    <t>76 от 25.01.17</t>
  </si>
  <si>
    <t xml:space="preserve">дог. 26/16 от 08.08.16 </t>
  </si>
  <si>
    <t>229 от 01.02.17</t>
  </si>
  <si>
    <t>17 от 30.01.17</t>
  </si>
  <si>
    <t>96 от 10.10.16</t>
  </si>
  <si>
    <t>б/н от 02.02.2017</t>
  </si>
  <si>
    <t>9185518/П от 06.02.17</t>
  </si>
  <si>
    <t>134 от 30.01.17</t>
  </si>
  <si>
    <t>57 от 02.02.17</t>
  </si>
  <si>
    <t>766 от 01.02.17</t>
  </si>
  <si>
    <t>S-01/181704801 от 31.01.17</t>
  </si>
  <si>
    <t>256 от 03.02.17</t>
  </si>
  <si>
    <t>24 от 02.02.17</t>
  </si>
  <si>
    <t>236 от 02.02.17</t>
  </si>
  <si>
    <t>241 от 02.02.17</t>
  </si>
  <si>
    <t>243 от 02.02.17</t>
  </si>
  <si>
    <t>1169 от 19.12.16</t>
  </si>
  <si>
    <t>1178 от 19.12.16</t>
  </si>
  <si>
    <t>1042 от 30.11.16</t>
  </si>
  <si>
    <t>25 от 31.01.17</t>
  </si>
  <si>
    <t>211 от 31.01.17</t>
  </si>
  <si>
    <t>208 от 31.01.17</t>
  </si>
  <si>
    <t>481597 от 15.12.16</t>
  </si>
  <si>
    <t>480032 от 30.01.17</t>
  </si>
  <si>
    <t>480024 от 24.01.17</t>
  </si>
  <si>
    <t>481642 от 28.12.16</t>
  </si>
  <si>
    <t>105 от 30.12.16</t>
  </si>
  <si>
    <t>360 от 06.02.17</t>
  </si>
  <si>
    <t>январь</t>
  </si>
  <si>
    <t>10 от 20.10.16</t>
  </si>
  <si>
    <t>11 от 28.10.16</t>
  </si>
  <si>
    <t>18810177170110029929 от 10.01.2017</t>
  </si>
  <si>
    <t>18810177170110151678 от 10.01.2017</t>
  </si>
  <si>
    <t>18810177170110028345 от 10.01.2017</t>
  </si>
  <si>
    <t>18810177170118149942 от 18.01.2017</t>
  </si>
  <si>
    <t>18810177170129069082 от 29.01.2017</t>
  </si>
  <si>
    <t>18810177170129069055 от 29.01.2017</t>
  </si>
  <si>
    <t>18810177170129065025 от 29.01.2017</t>
  </si>
  <si>
    <t>18810177170129064886 от 29.01.2017</t>
  </si>
  <si>
    <t>18810177170128258334 от 28.01.2017</t>
  </si>
  <si>
    <t>18810177170129061437 от 29.01.2017</t>
  </si>
  <si>
    <t>0355431010117013100012151 от 31.01.2017</t>
  </si>
  <si>
    <t>0356043010117013100001330 от 31.01.2017</t>
  </si>
  <si>
    <t>317 от 23.11.16</t>
  </si>
  <si>
    <t>6 от 28.01.17</t>
  </si>
  <si>
    <t>9194 от 22.11.16</t>
  </si>
  <si>
    <t>4530 от 29.11.16</t>
  </si>
  <si>
    <t>4512 от 28.11.16</t>
  </si>
  <si>
    <t>А0008 от 14.01.17</t>
  </si>
  <si>
    <t>А0009 от 14.01.17</t>
  </si>
  <si>
    <t>А0010 от 14.01.17</t>
  </si>
  <si>
    <t>9541 от 06.12.16</t>
  </si>
  <si>
    <t>9489 от 05.12.16</t>
  </si>
  <si>
    <t>9555 от 06.12.16</t>
  </si>
  <si>
    <t>4624 от 06.12.16</t>
  </si>
  <si>
    <t>9655 от 12.12.16</t>
  </si>
  <si>
    <t>9744 от 13.12.16</t>
  </si>
  <si>
    <t>8020 от 11.10.16</t>
  </si>
  <si>
    <t>8476 от 27.11.16</t>
  </si>
  <si>
    <t>5 от 28.01.17</t>
  </si>
  <si>
    <t>9879 от 19.12.16</t>
  </si>
  <si>
    <t>10013 от 26.12.16</t>
  </si>
  <si>
    <t>2616 от 06.07.16</t>
  </si>
  <si>
    <t>133 от 27.01.17</t>
  </si>
  <si>
    <t>135726 от 17.01.17</t>
  </si>
  <si>
    <t>189 от 07.02.17</t>
  </si>
  <si>
    <t>04 от 02.02.17</t>
  </si>
  <si>
    <t>03 от 02.02.17</t>
  </si>
  <si>
    <t>937 от 31.01.17</t>
  </si>
  <si>
    <t>1048 от 30.11.16</t>
  </si>
  <si>
    <t>86 от 19.01.17</t>
  </si>
  <si>
    <t>112 от 24.01.17</t>
  </si>
  <si>
    <t>282 от 07.02.17</t>
  </si>
  <si>
    <t>80 от 03.02.17</t>
  </si>
  <si>
    <t>273 от 06.02.17</t>
  </si>
  <si>
    <t>942 от 31.01.17</t>
  </si>
  <si>
    <t>946 от 31.01.17</t>
  </si>
  <si>
    <t>943 от 31.01.17</t>
  </si>
  <si>
    <t>122 от 25.01.17</t>
  </si>
  <si>
    <t>113 от 24.01.17</t>
  </si>
  <si>
    <t>101 от 23.01.17</t>
  </si>
  <si>
    <t>1702-100101-23508 от 08.02.17</t>
  </si>
  <si>
    <t>285 от 08.02.17</t>
  </si>
  <si>
    <t>944 от 31.01.17</t>
  </si>
  <si>
    <t>945 от 31.01.17</t>
  </si>
  <si>
    <t>37 от 06.02.17</t>
  </si>
  <si>
    <t>2239 от 05.12.16</t>
  </si>
  <si>
    <t>132 от 27.01.17</t>
  </si>
  <si>
    <t>267 от 06.02.17</t>
  </si>
  <si>
    <t>432 от 31.08.16</t>
  </si>
  <si>
    <t>28 от 02.02.17</t>
  </si>
  <si>
    <t>297 от 08.02.17</t>
  </si>
  <si>
    <t>39 от 10.02.17</t>
  </si>
  <si>
    <t>211 от 08.02.17</t>
  </si>
  <si>
    <t>32 от 03.02.17</t>
  </si>
  <si>
    <t>36 от 08.02.17</t>
  </si>
  <si>
    <t>29 от 02.02.17</t>
  </si>
  <si>
    <t>34 от 07.02.17</t>
  </si>
  <si>
    <t>з/п</t>
  </si>
  <si>
    <t>0890/046/06899/16 от 27.12.16</t>
  </si>
  <si>
    <t>383 от 19.12.2016</t>
  </si>
  <si>
    <t>18810177161230082276 от 30.12.16</t>
  </si>
  <si>
    <t>18810177161230142260 от 30.12.16</t>
  </si>
  <si>
    <t>0355431010117020600041940 от 06.02.17</t>
  </si>
  <si>
    <t>Административный штраф от 24.09.16</t>
  </si>
  <si>
    <t>УТ-73 от 15.02.17</t>
  </si>
  <si>
    <t>УТ-58 от 09.02.17</t>
  </si>
  <si>
    <t>362 от 09.11.16</t>
  </si>
  <si>
    <t>361 от 19.12.16</t>
  </si>
  <si>
    <t>368 от 19.12.16</t>
  </si>
  <si>
    <t>88/70000150199 от 31.01.17</t>
  </si>
  <si>
    <t>1 от 09.02.17</t>
  </si>
  <si>
    <t>0355431010117021300032814 от 13.02.17</t>
  </si>
  <si>
    <t>2369 от 13.02.17</t>
  </si>
  <si>
    <t>1302 от 13.02.17</t>
  </si>
  <si>
    <t>935 от 16.02.17</t>
  </si>
  <si>
    <t>245 от 15.02.17</t>
  </si>
  <si>
    <t>82 от 28.09.16</t>
  </si>
  <si>
    <t>83 от 28.09.16</t>
  </si>
  <si>
    <t>1030 от 31.01.17</t>
  </si>
  <si>
    <t>1031 от 31.01.17</t>
  </si>
  <si>
    <t>1029 от 31.01.17</t>
  </si>
  <si>
    <t>178 от 14.02.17</t>
  </si>
  <si>
    <t>174 от 14.02.17</t>
  </si>
  <si>
    <t>39676 от 10.02.17</t>
  </si>
  <si>
    <t>1558 от 23.12.16</t>
  </si>
  <si>
    <t>39830 от 13.02.17</t>
  </si>
  <si>
    <t>294 от 08.02.17</t>
  </si>
  <si>
    <t>1912 от 19.12.16</t>
  </si>
  <si>
    <t>2612 от 26.12.16</t>
  </si>
  <si>
    <t>360 от 15.02.17</t>
  </si>
  <si>
    <t>183 от 14.02.17</t>
  </si>
  <si>
    <t>369 от 15.02.17</t>
  </si>
  <si>
    <t>337 от 13.02.17</t>
  </si>
  <si>
    <t>182 от 14.02.17</t>
  </si>
  <si>
    <t>372 от 15.02.17</t>
  </si>
  <si>
    <t>334 от 13.02.17</t>
  </si>
  <si>
    <t>331 от 13.02.17</t>
  </si>
  <si>
    <t>335 от 13.02.17</t>
  </si>
  <si>
    <t>15 от 13.02.17</t>
  </si>
  <si>
    <t>361 от 15.02.17</t>
  </si>
  <si>
    <t>172 от 14.02.17</t>
  </si>
  <si>
    <t>306 от 09.02.17</t>
  </si>
  <si>
    <t>323 от 13.02.17</t>
  </si>
  <si>
    <t>353 от 14.02.17</t>
  </si>
  <si>
    <t>176 от 14.02.17</t>
  </si>
  <si>
    <t>181 от 14.02.17</t>
  </si>
  <si>
    <t>38 от 13.02.17</t>
  </si>
  <si>
    <t>39 от 13.02.17</t>
  </si>
  <si>
    <t>939 от 31.01.17</t>
  </si>
  <si>
    <t>123 от 17.02.17</t>
  </si>
  <si>
    <t>151 от 15.02.17</t>
  </si>
  <si>
    <t>40045 от 16.02.17</t>
  </si>
  <si>
    <t>357 от 14.02.17</t>
  </si>
  <si>
    <t>102 от 10.02.17</t>
  </si>
  <si>
    <t>591 от 15.02.17</t>
  </si>
  <si>
    <t>55 от 09.02.17</t>
  </si>
  <si>
    <t>189 от 15.02.17</t>
  </si>
  <si>
    <t>217 от 15.02.17</t>
  </si>
  <si>
    <t>30 от 02.02.17</t>
  </si>
  <si>
    <t>383 от 16.02.17</t>
  </si>
  <si>
    <t>%БГ</t>
  </si>
  <si>
    <t>членский взнос</t>
  </si>
  <si>
    <t>690 от 27.09.16</t>
  </si>
  <si>
    <t>176 от 22.02.17</t>
  </si>
  <si>
    <t>40481 от 22.02.17</t>
  </si>
  <si>
    <t>0355431010117021700023187 от 17.02.2017</t>
  </si>
  <si>
    <t>0356043010117021400011228 от 14.02.2017</t>
  </si>
  <si>
    <t>100246803385 от 25.02.17</t>
  </si>
  <si>
    <t>288 от 01.03.16</t>
  </si>
  <si>
    <t>40545 от 27.02.17</t>
  </si>
  <si>
    <t>215 от 15.02.17</t>
  </si>
  <si>
    <t>221 от 15.02.17</t>
  </si>
  <si>
    <t>218 от 15.02.17</t>
  </si>
  <si>
    <t>220 от 15.02.17</t>
  </si>
  <si>
    <t>219 от 15.02.17</t>
  </si>
  <si>
    <t>214 от 15.02.17</t>
  </si>
  <si>
    <t>222 от 15.02.17</t>
  </si>
  <si>
    <t>413 от 20.02.17</t>
  </si>
  <si>
    <t>396 от 20.02.17</t>
  </si>
  <si>
    <t>432 от 21.02.17</t>
  </si>
  <si>
    <t>419 от 21.02.17</t>
  </si>
  <si>
    <t>430 от 21.02.17</t>
  </si>
  <si>
    <t>431 от 21.02.17</t>
  </si>
  <si>
    <t>348 от 14.02.17</t>
  </si>
  <si>
    <t>376 от 16.02.17</t>
  </si>
  <si>
    <t>392 от 17.02.17</t>
  </si>
  <si>
    <t>447 от 22.02.17</t>
  </si>
  <si>
    <t>57 от 20.02.17</t>
  </si>
  <si>
    <t>60 от 22.02.17</t>
  </si>
  <si>
    <t>65 от 27.02.17</t>
  </si>
  <si>
    <t>63 от 25.02.17</t>
  </si>
  <si>
    <t>62 от 24.02.17</t>
  </si>
  <si>
    <t>42 от 10.02.17</t>
  </si>
  <si>
    <t>54 от 17.02.17</t>
  </si>
  <si>
    <t>59 от 21.02.17</t>
  </si>
  <si>
    <t>43 от 11.02.17</t>
  </si>
  <si>
    <t>45 от 13.02.17</t>
  </si>
  <si>
    <t>177 от 14.02.17</t>
  </si>
  <si>
    <t>219 от 22.02.17</t>
  </si>
  <si>
    <t>930 от 31.10.16</t>
  </si>
  <si>
    <t>211 от 22.02.17</t>
  </si>
  <si>
    <t>213 от 22.02.17</t>
  </si>
  <si>
    <t>220 от 22.02.17</t>
  </si>
  <si>
    <t>222 от 22.02.17</t>
  </si>
  <si>
    <t>лизинг</t>
  </si>
  <si>
    <t>127/О от 27.02.17</t>
  </si>
  <si>
    <t>244-17 от 27.02.17</t>
  </si>
  <si>
    <t>348 от 27.02.17</t>
  </si>
  <si>
    <t>165 от 01.03.17</t>
  </si>
  <si>
    <t>0VT/909981/15871238 от 02.03.17</t>
  </si>
  <si>
    <t>0VT/909981/15870727 от 02.03.17</t>
  </si>
  <si>
    <t>80 от 01.03.17</t>
  </si>
  <si>
    <t>443 от 22.02.17</t>
  </si>
  <si>
    <t>379 от 28.02.17</t>
  </si>
  <si>
    <t>оплата 10.03.17!!!</t>
  </si>
  <si>
    <t>1343 от 01.03.17</t>
  </si>
  <si>
    <t>0356043010117022200009690 от 22.02.17</t>
  </si>
  <si>
    <t>0355431010117022000030918 от 20.02.17</t>
  </si>
  <si>
    <t>17-44-П25-00066/01 от 17.02.17</t>
  </si>
  <si>
    <t>1083 от 28.02.17</t>
  </si>
  <si>
    <t>1084 от 28.02.17</t>
  </si>
  <si>
    <t>1085 от 28.02.17</t>
  </si>
  <si>
    <t>82 от 02.03.17</t>
  </si>
  <si>
    <t>УТ-95 от 03.03.17</t>
  </si>
  <si>
    <t>УТ-93 от 03.03.17</t>
  </si>
  <si>
    <t>236 от 22.02.17</t>
  </si>
  <si>
    <t>1443 от 22.02.17</t>
  </si>
  <si>
    <t>480074 от 27.02.17</t>
  </si>
  <si>
    <t>14136 от 21.12.16</t>
  </si>
  <si>
    <t>14138 от 21.12.16</t>
  </si>
  <si>
    <t>25 от 06.03.17</t>
  </si>
  <si>
    <t>S-02/188109945 от 28.02.17</t>
  </si>
  <si>
    <t>59 от 02.03.17</t>
  </si>
  <si>
    <t>139 от 02.03.17</t>
  </si>
  <si>
    <t>398 от 06.03.17</t>
  </si>
  <si>
    <t>256 от 17.02.17</t>
  </si>
  <si>
    <t>257 от 17.02.17</t>
  </si>
  <si>
    <t>268 от 27.02.17</t>
  </si>
  <si>
    <t>269 от 27.02.17</t>
  </si>
  <si>
    <t>68 от 28.02.17</t>
  </si>
  <si>
    <t>1910 от 08.02.17</t>
  </si>
  <si>
    <t>2307 от 03.03.17</t>
  </si>
  <si>
    <t>985 от 19.01.17</t>
  </si>
  <si>
    <t>462 от 28.02.17</t>
  </si>
  <si>
    <t>466 от 28.02.17</t>
  </si>
  <si>
    <t>548 от 06.03.17</t>
  </si>
  <si>
    <t>482 от 01.03.17</t>
  </si>
  <si>
    <t>530 от 03.03.17</t>
  </si>
  <si>
    <t>540 от 06.03.17</t>
  </si>
  <si>
    <t>470 от 28.02.17</t>
  </si>
  <si>
    <t>467 от 28.02.17</t>
  </si>
  <si>
    <t>477 от 28.02.17</t>
  </si>
  <si>
    <t>509 от 02.03.17</t>
  </si>
  <si>
    <t>1957 от 28.02.17</t>
  </si>
  <si>
    <t>1976 от 28.02.17</t>
  </si>
  <si>
    <t>1977 от 28.02.17</t>
  </si>
  <si>
    <t>1960 от 28.02.17</t>
  </si>
  <si>
    <t>1959 от 28.02.17</t>
  </si>
  <si>
    <t>274 от 28.02.17</t>
  </si>
  <si>
    <t>267 от 28.02.17</t>
  </si>
  <si>
    <t>272 от 28.02.17</t>
  </si>
  <si>
    <t>279 от 28.02.17</t>
  </si>
  <si>
    <t>276 от 28.02.17</t>
  </si>
  <si>
    <t>273 от 28.02.17</t>
  </si>
  <si>
    <t>277 от 28.02.17</t>
  </si>
  <si>
    <t>0356043010117022700014958 от 27.02.17</t>
  </si>
  <si>
    <t>212 от 06.03.17</t>
  </si>
  <si>
    <t>41129 от 07.03.17</t>
  </si>
  <si>
    <t>193 от 01.03.17</t>
  </si>
  <si>
    <t>566 от 07.03.17</t>
  </si>
  <si>
    <t>72 от 03.03.17</t>
  </si>
  <si>
    <t>67 от 28.02.17</t>
  </si>
  <si>
    <t>560 от 07.03.17</t>
  </si>
  <si>
    <t>88 от 09.03.17</t>
  </si>
  <si>
    <t>000142325 от 01.03.17</t>
  </si>
  <si>
    <t>266 от 27.02.17</t>
  </si>
  <si>
    <t>271 от 27.02.17</t>
  </si>
  <si>
    <t>270 от 27.02.17</t>
  </si>
  <si>
    <t>568 от 09.03.17</t>
  </si>
  <si>
    <t>585 от 09.03.17</t>
  </si>
  <si>
    <t>505 от 02.03.17</t>
  </si>
  <si>
    <t>503 от 02.03.17</t>
  </si>
  <si>
    <t>559 от 07.03.17</t>
  </si>
  <si>
    <t>596 от 10.03.17</t>
  </si>
  <si>
    <t>февраль</t>
  </si>
  <si>
    <t>Назначение платежа</t>
  </si>
  <si>
    <t>Срок оплаты</t>
  </si>
  <si>
    <t>Номер и дата счета</t>
  </si>
  <si>
    <t>сумма к оплате</t>
  </si>
  <si>
    <t>сумма по счету</t>
  </si>
  <si>
    <t>частичная оплата</t>
  </si>
  <si>
    <t>сроки оплаты</t>
  </si>
  <si>
    <t>№40-13523/17</t>
  </si>
  <si>
    <t>№40-13519/17</t>
  </si>
  <si>
    <t>дог. № 10032017 от 10.03.2017</t>
  </si>
  <si>
    <t>41426 от 13.03.2017</t>
  </si>
  <si>
    <t>01669 от 14.03.2017</t>
  </si>
  <si>
    <t>Срочно</t>
  </si>
  <si>
    <t>672 от 16.03.2017</t>
  </si>
  <si>
    <t>648 от 14.03.2017</t>
  </si>
  <si>
    <t>480112 от 14.03.2017</t>
  </si>
  <si>
    <t>586 от 09.03.2017</t>
  </si>
  <si>
    <t>328 от 09.03.2017</t>
  </si>
  <si>
    <t>335 от 09.03.2017</t>
  </si>
  <si>
    <t>600 от 10.03.2017</t>
  </si>
  <si>
    <t>327 от 09.03.2017</t>
  </si>
  <si>
    <t>614 от 13.03.2017</t>
  </si>
  <si>
    <t>331 от 09.03.2017</t>
  </si>
  <si>
    <t>332 от 09.03.2017</t>
  </si>
  <si>
    <t>329 от 09.03.2017</t>
  </si>
  <si>
    <t>333 от 09.03.2017</t>
  </si>
  <si>
    <t>267 от 27.02.2017</t>
  </si>
  <si>
    <t>612 от 13.03.2017</t>
  </si>
  <si>
    <t>493 от 01.03.2017</t>
  </si>
  <si>
    <t>660 от 15.03.2017</t>
  </si>
  <si>
    <t>649 от 14.03.2017</t>
  </si>
  <si>
    <t>692 от 17.03.2017</t>
  </si>
  <si>
    <t>2102/2 от 21.02.17</t>
  </si>
  <si>
    <t>2002/9 от 20.02.17</t>
  </si>
  <si>
    <t>1602/1 от 20.02.17</t>
  </si>
  <si>
    <t>238533 от 16.03.17</t>
  </si>
  <si>
    <t>1003 от 10.03.17</t>
  </si>
  <si>
    <t>377 от 10.03.17</t>
  </si>
  <si>
    <t>4066 от 15.03.17</t>
  </si>
  <si>
    <t>556 от 17.03.17</t>
  </si>
  <si>
    <t>427 от 17.03.17</t>
  </si>
  <si>
    <t>оплата 24.03.17</t>
  </si>
  <si>
    <t>оплата 28.03.17</t>
  </si>
  <si>
    <t>срочно</t>
  </si>
  <si>
    <t>88/70004142546 от 28.02.2017</t>
  </si>
  <si>
    <t>152 от 17.10.16</t>
  </si>
  <si>
    <t>65 от 31.01.17</t>
  </si>
  <si>
    <t>136/16-01 ОТ 28.11.16</t>
  </si>
  <si>
    <t>10 от 27.01.17</t>
  </si>
  <si>
    <t>53 от 17.02.17</t>
  </si>
  <si>
    <t>51 от 16.02.17</t>
  </si>
  <si>
    <t>48 от 14.02.17</t>
  </si>
  <si>
    <t>50 от 15.02.17</t>
  </si>
  <si>
    <t>693 от 17.03.17</t>
  </si>
  <si>
    <t>480120 от 16.03.17</t>
  </si>
  <si>
    <t>480098 от 07.03.18</t>
  </si>
  <si>
    <t>104 от 21.03.17</t>
  </si>
  <si>
    <t>103 от 20.03.17</t>
  </si>
  <si>
    <t>279 от 21.03.17</t>
  </si>
  <si>
    <t xml:space="preserve"> 28.03.17</t>
  </si>
  <si>
    <t>364-17 от 21.03.17</t>
  </si>
  <si>
    <t>245-17 от 27.02.17</t>
  </si>
  <si>
    <t>700 от 20.03.17</t>
  </si>
  <si>
    <t>705 от 20.03.17</t>
  </si>
  <si>
    <t>369 от 21.03.17</t>
  </si>
  <si>
    <t>41983 от 20.03.17</t>
  </si>
  <si>
    <t>480133 от 22.03.17</t>
  </si>
  <si>
    <t>251 от 22.03.17</t>
  </si>
  <si>
    <t>4578 от 23.03.17</t>
  </si>
  <si>
    <t>89 от 17.03.17</t>
  </si>
  <si>
    <t>747 от 22.03.17</t>
  </si>
  <si>
    <t>1 956 от 28.02.17</t>
  </si>
  <si>
    <t>635 от 14.03.17</t>
  </si>
  <si>
    <t>721 от 21.03.17</t>
  </si>
  <si>
    <t>166 от 04.08.16</t>
  </si>
  <si>
    <t>87 от 15.03.17</t>
  </si>
  <si>
    <t>288 от 22.03.17</t>
  </si>
  <si>
    <t>218 от 22.02.17</t>
  </si>
  <si>
    <t>682 от 27.09.17</t>
  </si>
  <si>
    <t>Итого по объектам:</t>
  </si>
  <si>
    <t>в т.ч. срочные</t>
  </si>
  <si>
    <t>ИТОГО</t>
  </si>
  <si>
    <t xml:space="preserve"> 24.03.2017</t>
  </si>
  <si>
    <t>ЗАК-20.09.16-ДС02-2 от 18.01.17</t>
  </si>
  <si>
    <t>ЗАК-20.09.16-ДС03-3 от 23.01.17</t>
  </si>
  <si>
    <t>ЗАК-20.09.16-ДС01-1 от 16.01.17</t>
  </si>
  <si>
    <t xml:space="preserve"> 14.03.2017</t>
  </si>
  <si>
    <t>617 от 27.03.17</t>
  </si>
  <si>
    <t>100250943042 от 25.03.17</t>
  </si>
  <si>
    <t>519 от 23.03.2017</t>
  </si>
  <si>
    <t>762 от 23.03.2017</t>
  </si>
  <si>
    <t>739 от 22.03.2017</t>
  </si>
  <si>
    <t>439 от 23.03.2017</t>
  </si>
  <si>
    <t>426 от 23.03.2017</t>
  </si>
  <si>
    <t>432 от 23.03.2017</t>
  </si>
  <si>
    <t>%</t>
  </si>
  <si>
    <t>18810177170322198368 от 22.03.17</t>
  </si>
  <si>
    <t>122 от 21.03.2017</t>
  </si>
  <si>
    <t>2277 от 07.03.2017</t>
  </si>
  <si>
    <t>44 от 21.03.2017</t>
  </si>
  <si>
    <t>2275 от 07.03.2017</t>
  </si>
  <si>
    <t>2276 от 07.03.2017</t>
  </si>
  <si>
    <t>123 то 21.03.2017</t>
  </si>
  <si>
    <t>23 от 21.03.2017</t>
  </si>
  <si>
    <t>Фирма 1</t>
  </si>
  <si>
    <t>Фирма 2</t>
  </si>
  <si>
    <t>Фирма 3</t>
  </si>
  <si>
    <t>Фирма 4</t>
  </si>
  <si>
    <t>Фирма 5</t>
  </si>
  <si>
    <t>Фирма 6</t>
  </si>
  <si>
    <t>Фирма 7</t>
  </si>
  <si>
    <t>Фирма 8</t>
  </si>
  <si>
    <t>Фирма 9</t>
  </si>
  <si>
    <t>Фирма 10</t>
  </si>
  <si>
    <t>Фирма 11</t>
  </si>
  <si>
    <t>Фирма 12</t>
  </si>
  <si>
    <t>Фирма 13</t>
  </si>
  <si>
    <t>Фирма 14</t>
  </si>
  <si>
    <t>Ватутинки</t>
  </si>
  <si>
    <t>Карамель</t>
  </si>
  <si>
    <t>Маломосковия</t>
  </si>
  <si>
    <t>ДОУ Кашира</t>
  </si>
  <si>
    <t>ДОУ С посад</t>
  </si>
  <si>
    <t>Кабельный завод</t>
  </si>
  <si>
    <t>Артплей</t>
  </si>
  <si>
    <t>Колледж</t>
  </si>
  <si>
    <t>Вороново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</si>
</sst>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\-??_р_._-;_-@_-"/>
    <numFmt numFmtId="165" formatCode="[$-419]mmmm\ yyyy;@"/>
    <numFmt numFmtId="166" formatCode="_-* #,##0.00_р_._-;\-* #,##0.00_р_._-;_-* &quot;-&quot;??_р_._-;_-@_-"/>
    <numFmt numFmtId="167" formatCode="0000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 Cyr"/>
      <charset val="204"/>
    </font>
    <font>
      <sz val="6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8"/>
      <color rgb="FF000000"/>
      <name val="MS Sans Serif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Calibri"/>
      <family val="2"/>
      <scheme val="minor"/>
    </font>
    <font>
      <b/>
      <i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44">
    <xf numFmtId="0" fontId="0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2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1" fillId="0" borderId="0"/>
    <xf numFmtId="164" fontId="21" fillId="0" borderId="0" applyFill="0" applyBorder="0" applyAlignment="0" applyProtection="0"/>
    <xf numFmtId="0" fontId="24" fillId="0" borderId="11" applyNumberFormat="0" applyFill="0" applyAlignment="0" applyProtection="0"/>
    <xf numFmtId="0" fontId="23" fillId="33" borderId="14" applyNumberFormat="0" applyAlignment="0" applyProtection="0"/>
    <xf numFmtId="0" fontId="28" fillId="34" borderId="0" applyNumberFormat="0" applyBorder="0" applyAlignment="0" applyProtection="0"/>
    <xf numFmtId="0" fontId="32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36" borderId="12" applyNumberFormat="0" applyAlignment="0" applyProtection="0"/>
    <xf numFmtId="0" fontId="27" fillId="37" borderId="0" applyNumberFormat="0" applyBorder="0" applyAlignment="0" applyProtection="0"/>
    <xf numFmtId="0" fontId="22" fillId="38" borderId="0" applyNumberFormat="0" applyBorder="0" applyAlignment="0" applyProtection="0"/>
    <xf numFmtId="0" fontId="30" fillId="0" borderId="13" applyNumberFormat="0" applyFill="0" applyAlignment="0" applyProtection="0"/>
    <xf numFmtId="0" fontId="25" fillId="39" borderId="15" applyNumberFormat="0" applyAlignment="0" applyProtection="0"/>
    <xf numFmtId="0" fontId="31" fillId="0" borderId="0" applyNumberFormat="0" applyFill="0" applyBorder="0" applyAlignment="0" applyProtection="0"/>
    <xf numFmtId="0" fontId="33" fillId="0" borderId="0"/>
    <xf numFmtId="0" fontId="34" fillId="0" borderId="0">
      <alignment horizontal="center" vertical="top"/>
    </xf>
    <xf numFmtId="0" fontId="35" fillId="0" borderId="0">
      <alignment horizontal="left" vertical="top"/>
    </xf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36" fillId="40" borderId="0">
      <alignment horizontal="right" vertical="top"/>
    </xf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1" fillId="36" borderId="12" applyNumberFormat="0" applyAlignment="0" applyProtection="0"/>
    <xf numFmtId="0" fontId="24" fillId="0" borderId="11" applyNumberFormat="0" applyFill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4" fillId="0" borderId="11" applyNumberFormat="0" applyFill="0" applyAlignment="0" applyProtection="0"/>
    <xf numFmtId="0" fontId="21" fillId="36" borderId="12" applyNumberFormat="0" applyAlignment="0" applyProtection="0"/>
    <xf numFmtId="0" fontId="23" fillId="33" borderId="14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36" fillId="40" borderId="0">
      <alignment horizontal="left" vertical="top"/>
    </xf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36" fillId="40" borderId="0">
      <alignment horizontal="left" vertical="top"/>
    </xf>
    <xf numFmtId="0" fontId="36" fillId="40" borderId="0">
      <alignment horizontal="right" vertical="top"/>
    </xf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1" fillId="36" borderId="18" applyNumberFormat="0" applyAlignment="0" applyProtection="0"/>
    <xf numFmtId="0" fontId="24" fillId="0" borderId="17" applyNumberFormat="0" applyFill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0" fontId="24" fillId="0" borderId="17" applyNumberFormat="0" applyFill="0" applyAlignment="0" applyProtection="0"/>
    <xf numFmtId="0" fontId="21" fillId="36" borderId="18" applyNumberFormat="0" applyAlignment="0" applyProtection="0"/>
    <xf numFmtId="0" fontId="23" fillId="33" borderId="16" applyNumberFormat="0" applyAlignment="0" applyProtection="0"/>
    <xf numFmtId="166" fontId="42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0" xfId="0" applyNumberFormat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4" fontId="4" fillId="0" borderId="0" xfId="0" applyNumberFormat="1" applyFont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4" fontId="5" fillId="41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4" fontId="43" fillId="41" borderId="1" xfId="0" applyNumberFormat="1" applyFont="1" applyFill="1" applyBorder="1" applyAlignment="1">
      <alignment vertical="center"/>
    </xf>
    <xf numFmtId="0" fontId="44" fillId="0" borderId="0" xfId="0" applyFont="1" applyAlignment="1">
      <alignment vertical="center" wrapText="1"/>
    </xf>
    <xf numFmtId="1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43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44" fillId="0" borderId="0" xfId="0" applyFont="1"/>
    <xf numFmtId="4" fontId="44" fillId="0" borderId="1" xfId="0" applyNumberFormat="1" applyFont="1" applyBorder="1" applyAlignment="1">
      <alignment vertical="center"/>
    </xf>
    <xf numFmtId="4" fontId="49" fillId="41" borderId="1" xfId="0" applyNumberFormat="1" applyFont="1" applyFill="1" applyBorder="1" applyAlignment="1">
      <alignment vertical="center"/>
    </xf>
    <xf numFmtId="0" fontId="44" fillId="0" borderId="1" xfId="0" applyFont="1" applyBorder="1" applyAlignment="1">
      <alignment horizontal="center" vertical="center" wrapText="1"/>
    </xf>
    <xf numFmtId="0" fontId="51" fillId="0" borderId="0" xfId="0" applyFont="1"/>
    <xf numFmtId="4" fontId="51" fillId="0" borderId="0" xfId="0" applyNumberFormat="1" applyFont="1"/>
    <xf numFmtId="4" fontId="44" fillId="0" borderId="0" xfId="0" applyNumberFormat="1" applyFont="1"/>
    <xf numFmtId="165" fontId="44" fillId="0" borderId="0" xfId="0" applyNumberFormat="1" applyFont="1"/>
    <xf numFmtId="4" fontId="0" fillId="0" borderId="1" xfId="0" applyNumberFormat="1" applyBorder="1" applyAlignment="1">
      <alignment vertical="center" wrapText="1"/>
    </xf>
    <xf numFmtId="0" fontId="0" fillId="0" borderId="1" xfId="0" applyBorder="1"/>
    <xf numFmtId="14" fontId="0" fillId="0" borderId="19" xfId="0" applyNumberFormat="1" applyBorder="1" applyAlignment="1">
      <alignment horizontal="right" vertical="center"/>
    </xf>
    <xf numFmtId="0" fontId="0" fillId="0" borderId="19" xfId="0" applyBorder="1" applyAlignment="1">
      <alignment vertical="center" wrapText="1"/>
    </xf>
    <xf numFmtId="4" fontId="0" fillId="0" borderId="19" xfId="0" applyNumberFormat="1" applyBorder="1" applyAlignment="1">
      <alignment vertical="center"/>
    </xf>
    <xf numFmtId="4" fontId="5" fillId="0" borderId="19" xfId="0" applyNumberFormat="1" applyFont="1" applyFill="1" applyBorder="1" applyAlignment="1">
      <alignment vertical="center"/>
    </xf>
    <xf numFmtId="14" fontId="44" fillId="0" borderId="1" xfId="0" applyNumberFormat="1" applyFont="1" applyBorder="1" applyAlignment="1">
      <alignment horizontal="left" vertical="center" wrapText="1"/>
    </xf>
    <xf numFmtId="0" fontId="45" fillId="0" borderId="1" xfId="0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9" fontId="44" fillId="0" borderId="1" xfId="0" applyNumberFormat="1" applyFont="1" applyBorder="1" applyAlignment="1">
      <alignment horizontal="left" vertical="center" wrapText="1"/>
    </xf>
    <xf numFmtId="0" fontId="4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4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20" xfId="0" applyNumberFormat="1" applyBorder="1" applyAlignment="1">
      <alignment horizontal="right" vertical="center"/>
    </xf>
    <xf numFmtId="0" fontId="0" fillId="0" borderId="20" xfId="0" applyBorder="1" applyAlignment="1">
      <alignment vertical="center" wrapText="1"/>
    </xf>
    <xf numFmtId="4" fontId="0" fillId="0" borderId="20" xfId="0" applyNumberFormat="1" applyBorder="1" applyAlignment="1">
      <alignment vertical="center"/>
    </xf>
    <xf numFmtId="4" fontId="5" fillId="0" borderId="20" xfId="0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4" fontId="5" fillId="41" borderId="20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4" fontId="53" fillId="0" borderId="1" xfId="0" applyNumberFormat="1" applyFont="1" applyBorder="1"/>
    <xf numFmtId="4" fontId="52" fillId="0" borderId="1" xfId="0" applyNumberFormat="1" applyFont="1" applyFill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165" fontId="0" fillId="42" borderId="19" xfId="0" applyNumberFormat="1" applyFill="1" applyBorder="1" applyAlignment="1">
      <alignment horizontal="right" vertical="center"/>
    </xf>
    <xf numFmtId="0" fontId="0" fillId="42" borderId="19" xfId="0" applyFill="1" applyBorder="1" applyAlignment="1">
      <alignment vertical="center" wrapText="1"/>
    </xf>
    <xf numFmtId="4" fontId="0" fillId="42" borderId="19" xfId="0" applyNumberFormat="1" applyFill="1" applyBorder="1" applyAlignment="1">
      <alignment vertical="center"/>
    </xf>
    <xf numFmtId="4" fontId="5" fillId="42" borderId="19" xfId="0" applyNumberFormat="1" applyFont="1" applyFill="1" applyBorder="1" applyAlignment="1">
      <alignment vertical="center"/>
    </xf>
    <xf numFmtId="0" fontId="0" fillId="0" borderId="20" xfId="0" applyBorder="1"/>
    <xf numFmtId="4" fontId="0" fillId="0" borderId="20" xfId="0" applyNumberFormat="1" applyBorder="1"/>
    <xf numFmtId="4" fontId="4" fillId="0" borderId="21" xfId="0" applyNumberFormat="1" applyFont="1" applyBorder="1"/>
    <xf numFmtId="14" fontId="44" fillId="0" borderId="1" xfId="0" applyNumberFormat="1" applyFont="1" applyBorder="1" applyAlignment="1">
      <alignment horizontal="center" vertical="center" wrapText="1"/>
    </xf>
    <xf numFmtId="167" fontId="44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24" xfId="0" applyFont="1" applyFill="1" applyBorder="1"/>
    <xf numFmtId="4" fontId="54" fillId="0" borderId="23" xfId="0" applyNumberFormat="1" applyFont="1" applyBorder="1"/>
    <xf numFmtId="4" fontId="0" fillId="41" borderId="1" xfId="0" applyNumberFormat="1" applyFill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14" fontId="3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50" fillId="0" borderId="26" xfId="0" applyFont="1" applyBorder="1" applyAlignment="1">
      <alignment horizontal="center" vertical="center" wrapText="1"/>
    </xf>
    <xf numFmtId="0" fontId="50" fillId="0" borderId="27" xfId="0" applyFont="1" applyBorder="1" applyAlignment="1">
      <alignment horizontal="center" vertical="center" wrapText="1"/>
    </xf>
    <xf numFmtId="0" fontId="50" fillId="0" borderId="25" xfId="0" applyFont="1" applyBorder="1" applyAlignment="1">
      <alignment horizontal="center" vertical="center" wrapText="1"/>
    </xf>
    <xf numFmtId="4" fontId="53" fillId="41" borderId="20" xfId="0" applyNumberFormat="1" applyFont="1" applyFill="1" applyBorder="1" applyAlignment="1">
      <alignment vertical="center"/>
    </xf>
    <xf numFmtId="4" fontId="53" fillId="41" borderId="1" xfId="0" applyNumberFormat="1" applyFon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46" fillId="0" borderId="25" xfId="0" applyNumberFormat="1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4" fontId="46" fillId="0" borderId="25" xfId="0" applyNumberFormat="1" applyFont="1" applyBorder="1" applyAlignment="1">
      <alignment horizontal="center" vertical="center" wrapText="1"/>
    </xf>
    <xf numFmtId="4" fontId="47" fillId="0" borderId="25" xfId="0" applyNumberFormat="1" applyFont="1" applyBorder="1" applyAlignment="1">
      <alignment horizontal="center" vertical="center" wrapText="1"/>
    </xf>
    <xf numFmtId="0" fontId="40" fillId="0" borderId="28" xfId="0" applyFont="1" applyFill="1" applyBorder="1" applyAlignment="1">
      <alignment horizontal="center" vertical="center" wrapText="1"/>
    </xf>
    <xf numFmtId="0" fontId="41" fillId="41" borderId="26" xfId="0" applyFont="1" applyFill="1" applyBorder="1" applyAlignment="1">
      <alignment horizontal="center" vertical="center" wrapText="1"/>
    </xf>
    <xf numFmtId="0" fontId="39" fillId="42" borderId="27" xfId="0" applyFont="1" applyFill="1" applyBorder="1" applyAlignment="1">
      <alignment vertical="center" wrapText="1"/>
    </xf>
    <xf numFmtId="0" fontId="46" fillId="0" borderId="29" xfId="0" applyFont="1" applyBorder="1" applyAlignment="1">
      <alignment horizontal="center" vertical="center" wrapText="1"/>
    </xf>
    <xf numFmtId="0" fontId="46" fillId="0" borderId="1" xfId="0" applyNumberFormat="1" applyFont="1" applyBorder="1" applyAlignment="1">
      <alignment horizontal="center" vertical="center" wrapText="1"/>
    </xf>
    <xf numFmtId="165" fontId="44" fillId="0" borderId="1" xfId="0" applyNumberFormat="1" applyFont="1" applyBorder="1" applyAlignment="1">
      <alignment vertical="center"/>
    </xf>
    <xf numFmtId="4" fontId="44" fillId="0" borderId="1" xfId="0" applyNumberFormat="1" applyFont="1" applyFill="1" applyBorder="1" applyAlignment="1">
      <alignment vertical="center"/>
    </xf>
  </cellXfs>
  <cellStyles count="244">
    <cellStyle name="20% — акцент1" xfId="18" builtinId="30" customBuiltin="1"/>
    <cellStyle name="20% - Акцент1 2" xfId="160"/>
    <cellStyle name="20% — акцент2" xfId="22" builtinId="34" customBuiltin="1"/>
    <cellStyle name="20% - Акцент2 2" xfId="162"/>
    <cellStyle name="20% — акцент3" xfId="26" builtinId="38" customBuiltin="1"/>
    <cellStyle name="20% - Акцент3 2" xfId="164"/>
    <cellStyle name="20% — акцент4" xfId="30" builtinId="42" customBuiltin="1"/>
    <cellStyle name="20% - Акцент4 2" xfId="166"/>
    <cellStyle name="20% — акцент5" xfId="34" builtinId="46" customBuiltin="1"/>
    <cellStyle name="20% - Акцент5 2" xfId="168"/>
    <cellStyle name="20% — акцент6" xfId="38" builtinId="50" customBuiltin="1"/>
    <cellStyle name="20% - Акцент6 2" xfId="170"/>
    <cellStyle name="40% — акцент1" xfId="19" builtinId="31" customBuiltin="1"/>
    <cellStyle name="40% - Акцент1 2" xfId="161"/>
    <cellStyle name="40% — акцент2" xfId="23" builtinId="35" customBuiltin="1"/>
    <cellStyle name="40% - Акцент2 2" xfId="163"/>
    <cellStyle name="40% — акцент3" xfId="27" builtinId="39" customBuiltin="1"/>
    <cellStyle name="40% - Акцент3 2" xfId="165"/>
    <cellStyle name="40% — акцент4" xfId="31" builtinId="43" customBuiltin="1"/>
    <cellStyle name="40% - Акцент4 2" xfId="167"/>
    <cellStyle name="40% — акцент5" xfId="35" builtinId="47" customBuiltin="1"/>
    <cellStyle name="40% - Акцент5 2" xfId="169"/>
    <cellStyle name="40% — акцент6" xfId="39" builtinId="51" customBuiltin="1"/>
    <cellStyle name="40% - Акцент6 2" xfId="17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S11" xfId="59"/>
    <cellStyle name="S13" xfId="63"/>
    <cellStyle name="S14" xfId="159"/>
    <cellStyle name="S16" xfId="158"/>
    <cellStyle name="S39" xfId="151"/>
    <cellStyle name="S8" xfId="58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57"/>
    <cellStyle name="Обычный 4" xfId="41"/>
    <cellStyle name="Обычный 4 2" xfId="172"/>
    <cellStyle name="Плохой" xfId="7" builtinId="27" customBuiltin="1"/>
    <cellStyle name="Пояснение" xfId="15" builtinId="53" customBuiltin="1"/>
    <cellStyle name="Примечание 2" xfId="42"/>
    <cellStyle name="Примечание 2 2" xfId="173"/>
    <cellStyle name="Связанная ячейка" xfId="12" builtinId="24" customBuiltin="1"/>
    <cellStyle name="Текст предупреждения" xfId="14" builtinId="11" customBuiltin="1"/>
    <cellStyle name="Финансовый 2" xfId="44"/>
    <cellStyle name="Финансовый 3" xfId="243"/>
    <cellStyle name="Хороший" xfId="6" builtinId="26" customBuiltin="1"/>
    <cellStyle name="㼿㼿" xfId="45"/>
    <cellStyle name="㼿㼿 10" xfId="88"/>
    <cellStyle name="㼿㼿 10 2" xfId="201"/>
    <cellStyle name="㼿㼿 11" xfId="91"/>
    <cellStyle name="㼿㼿 11 2" xfId="204"/>
    <cellStyle name="㼿㼿 12" xfId="92"/>
    <cellStyle name="㼿㼿 12 2" xfId="205"/>
    <cellStyle name="㼿㼿 13" xfId="97"/>
    <cellStyle name="㼿㼿 13 2" xfId="210"/>
    <cellStyle name="㼿㼿 14" xfId="100"/>
    <cellStyle name="㼿㼿 14 2" xfId="213"/>
    <cellStyle name="㼿㼿 15" xfId="103"/>
    <cellStyle name="㼿㼿 15 2" xfId="216"/>
    <cellStyle name="㼿㼿 16" xfId="106"/>
    <cellStyle name="㼿㼿 16 2" xfId="219"/>
    <cellStyle name="㼿㼿 17" xfId="109"/>
    <cellStyle name="㼿㼿 17 2" xfId="222"/>
    <cellStyle name="㼿㼿 18" xfId="112"/>
    <cellStyle name="㼿㼿 18 2" xfId="225"/>
    <cellStyle name="㼿㼿 19" xfId="115"/>
    <cellStyle name="㼿㼿 19 2" xfId="228"/>
    <cellStyle name="㼿㼿 2" xfId="61"/>
    <cellStyle name="㼿㼿 2 2" xfId="175"/>
    <cellStyle name="㼿㼿 20" xfId="118"/>
    <cellStyle name="㼿㼿 20 2" xfId="231"/>
    <cellStyle name="㼿㼿 21" xfId="121"/>
    <cellStyle name="㼿㼿 21 2" xfId="234"/>
    <cellStyle name="㼿㼿 22" xfId="124"/>
    <cellStyle name="㼿㼿 22 2" xfId="237"/>
    <cellStyle name="㼿㼿 23" xfId="127"/>
    <cellStyle name="㼿㼿 23 2" xfId="240"/>
    <cellStyle name="㼿㼿 24" xfId="131"/>
    <cellStyle name="㼿㼿 25" xfId="134"/>
    <cellStyle name="㼿㼿 26" xfId="137"/>
    <cellStyle name="㼿㼿 27" xfId="142"/>
    <cellStyle name="㼿㼿 28" xfId="143"/>
    <cellStyle name="㼿㼿 29" xfId="146"/>
    <cellStyle name="㼿㼿 3" xfId="65"/>
    <cellStyle name="㼿㼿 3 2" xfId="178"/>
    <cellStyle name="㼿㼿 30" xfId="149"/>
    <cellStyle name="㼿㼿 31" xfId="153"/>
    <cellStyle name="㼿㼿 32" xfId="156"/>
    <cellStyle name="㼿㼿 4" xfId="69"/>
    <cellStyle name="㼿㼿 4 2" xfId="182"/>
    <cellStyle name="㼿㼿 5" xfId="72"/>
    <cellStyle name="㼿㼿 5 2" xfId="185"/>
    <cellStyle name="㼿㼿 6" xfId="75"/>
    <cellStyle name="㼿㼿 6 2" xfId="188"/>
    <cellStyle name="㼿㼿 7" xfId="79"/>
    <cellStyle name="㼿㼿 7 2" xfId="192"/>
    <cellStyle name="㼿㼿 8" xfId="81"/>
    <cellStyle name="㼿㼿 8 2" xfId="194"/>
    <cellStyle name="㼿㼿 9" xfId="85"/>
    <cellStyle name="㼿㼿 9 2" xfId="198"/>
    <cellStyle name="㼿㼿?" xfId="46"/>
    <cellStyle name="㼿㼿? 10" xfId="83"/>
    <cellStyle name="㼿㼿? 10 2" xfId="196"/>
    <cellStyle name="㼿㼿? 11" xfId="84"/>
    <cellStyle name="㼿㼿? 11 2" xfId="197"/>
    <cellStyle name="㼿㼿? 12" xfId="87"/>
    <cellStyle name="㼿㼿? 12 2" xfId="200"/>
    <cellStyle name="㼿㼿? 13" xfId="90"/>
    <cellStyle name="㼿㼿? 13 2" xfId="203"/>
    <cellStyle name="㼿㼿? 14" xfId="94"/>
    <cellStyle name="㼿㼿? 14 2" xfId="207"/>
    <cellStyle name="㼿㼿? 15" xfId="96"/>
    <cellStyle name="㼿㼿? 15 2" xfId="209"/>
    <cellStyle name="㼿㼿? 16" xfId="99"/>
    <cellStyle name="㼿㼿? 16 2" xfId="212"/>
    <cellStyle name="㼿㼿? 17" xfId="102"/>
    <cellStyle name="㼿㼿? 17 2" xfId="215"/>
    <cellStyle name="㼿㼿? 18" xfId="105"/>
    <cellStyle name="㼿㼿? 18 2" xfId="218"/>
    <cellStyle name="㼿㼿? 19" xfId="108"/>
    <cellStyle name="㼿㼿? 19 2" xfId="221"/>
    <cellStyle name="㼿㼿? 2" xfId="60"/>
    <cellStyle name="㼿㼿? 2 2" xfId="174"/>
    <cellStyle name="㼿㼿? 20" xfId="111"/>
    <cellStyle name="㼿㼿? 20 2" xfId="224"/>
    <cellStyle name="㼿㼿? 21" xfId="114"/>
    <cellStyle name="㼿㼿? 21 2" xfId="227"/>
    <cellStyle name="㼿㼿? 22" xfId="117"/>
    <cellStyle name="㼿㼿? 22 2" xfId="230"/>
    <cellStyle name="㼿㼿? 23" xfId="120"/>
    <cellStyle name="㼿㼿? 23 2" xfId="233"/>
    <cellStyle name="㼿㼿? 24" xfId="123"/>
    <cellStyle name="㼿㼿? 24 2" xfId="236"/>
    <cellStyle name="㼿㼿? 25" xfId="126"/>
    <cellStyle name="㼿㼿? 25 2" xfId="239"/>
    <cellStyle name="㼿㼿? 26" xfId="129"/>
    <cellStyle name="㼿㼿? 26 2" xfId="242"/>
    <cellStyle name="㼿㼿? 27" xfId="130"/>
    <cellStyle name="㼿㼿? 28" xfId="133"/>
    <cellStyle name="㼿㼿? 29" xfId="136"/>
    <cellStyle name="㼿㼿? 3" xfId="64"/>
    <cellStyle name="㼿㼿? 3 2" xfId="177"/>
    <cellStyle name="㼿㼿? 30" xfId="141"/>
    <cellStyle name="㼿㼿? 31" xfId="140"/>
    <cellStyle name="㼿㼿? 32" xfId="145"/>
    <cellStyle name="㼿㼿? 33" xfId="148"/>
    <cellStyle name="㼿㼿? 34" xfId="152"/>
    <cellStyle name="㼿㼿? 35" xfId="155"/>
    <cellStyle name="㼿㼿? 4" xfId="67"/>
    <cellStyle name="㼿㼿? 4 2" xfId="180"/>
    <cellStyle name="㼿㼿? 5" xfId="68"/>
    <cellStyle name="㼿㼿? 5 2" xfId="181"/>
    <cellStyle name="㼿㼿? 6" xfId="71"/>
    <cellStyle name="㼿㼿? 6 2" xfId="184"/>
    <cellStyle name="㼿㼿? 7" xfId="74"/>
    <cellStyle name="㼿㼿? 7 2" xfId="187"/>
    <cellStyle name="㼿㼿? 8" xfId="77"/>
    <cellStyle name="㼿㼿? 8 2" xfId="190"/>
    <cellStyle name="㼿㼿? 9" xfId="80"/>
    <cellStyle name="㼿㼿? 9 2" xfId="193"/>
    <cellStyle name="㼿㼿㼿" xfId="47"/>
    <cellStyle name="㼿㼿㼿?" xfId="48"/>
    <cellStyle name="㼿㼿㼿㼿" xfId="49"/>
    <cellStyle name="㼿㼿㼿㼿?" xfId="50"/>
    <cellStyle name="㼿㼿㼿㼿㼿" xfId="51"/>
    <cellStyle name="㼿㼿㼿㼿㼿 10" xfId="89"/>
    <cellStyle name="㼿㼿㼿㼿㼿 10 2" xfId="202"/>
    <cellStyle name="㼿㼿㼿㼿㼿 11" xfId="93"/>
    <cellStyle name="㼿㼿㼿㼿㼿 11 2" xfId="206"/>
    <cellStyle name="㼿㼿㼿㼿㼿 12" xfId="95"/>
    <cellStyle name="㼿㼿㼿㼿㼿 12 2" xfId="208"/>
    <cellStyle name="㼿㼿㼿㼿㼿 13" xfId="98"/>
    <cellStyle name="㼿㼿㼿㼿㼿 13 2" xfId="211"/>
    <cellStyle name="㼿㼿㼿㼿㼿 14" xfId="101"/>
    <cellStyle name="㼿㼿㼿㼿㼿 14 2" xfId="214"/>
    <cellStyle name="㼿㼿㼿㼿㼿 15" xfId="104"/>
    <cellStyle name="㼿㼿㼿㼿㼿 15 2" xfId="217"/>
    <cellStyle name="㼿㼿㼿㼿㼿 16" xfId="107"/>
    <cellStyle name="㼿㼿㼿㼿㼿 16 2" xfId="220"/>
    <cellStyle name="㼿㼿㼿㼿㼿 17" xfId="110"/>
    <cellStyle name="㼿㼿㼿㼿㼿 17 2" xfId="223"/>
    <cellStyle name="㼿㼿㼿㼿㼿 18" xfId="113"/>
    <cellStyle name="㼿㼿㼿㼿㼿 18 2" xfId="226"/>
    <cellStyle name="㼿㼿㼿㼿㼿 19" xfId="116"/>
    <cellStyle name="㼿㼿㼿㼿㼿 19 2" xfId="229"/>
    <cellStyle name="㼿㼿㼿㼿㼿 2" xfId="62"/>
    <cellStyle name="㼿㼿㼿㼿㼿 2 2" xfId="176"/>
    <cellStyle name="㼿㼿㼿㼿㼿 20" xfId="119"/>
    <cellStyle name="㼿㼿㼿㼿㼿 20 2" xfId="232"/>
    <cellStyle name="㼿㼿㼿㼿㼿 21" xfId="122"/>
    <cellStyle name="㼿㼿㼿㼿㼿 21 2" xfId="235"/>
    <cellStyle name="㼿㼿㼿㼿㼿 22" xfId="125"/>
    <cellStyle name="㼿㼿㼿㼿㼿 22 2" xfId="238"/>
    <cellStyle name="㼿㼿㼿㼿㼿 23" xfId="128"/>
    <cellStyle name="㼿㼿㼿㼿㼿 23 2" xfId="241"/>
    <cellStyle name="㼿㼿㼿㼿㼿 24" xfId="132"/>
    <cellStyle name="㼿㼿㼿㼿㼿 25" xfId="135"/>
    <cellStyle name="㼿㼿㼿㼿㼿 26" xfId="138"/>
    <cellStyle name="㼿㼿㼿㼿㼿 27" xfId="144"/>
    <cellStyle name="㼿㼿㼿㼿㼿 28" xfId="139"/>
    <cellStyle name="㼿㼿㼿㼿㼿 29" xfId="147"/>
    <cellStyle name="㼿㼿㼿㼿㼿 3" xfId="66"/>
    <cellStyle name="㼿㼿㼿㼿㼿 3 2" xfId="179"/>
    <cellStyle name="㼿㼿㼿㼿㼿 30" xfId="150"/>
    <cellStyle name="㼿㼿㼿㼿㼿 31" xfId="154"/>
    <cellStyle name="㼿㼿㼿㼿㼿 32" xfId="157"/>
    <cellStyle name="㼿㼿㼿㼿㼿 4" xfId="70"/>
    <cellStyle name="㼿㼿㼿㼿㼿 4 2" xfId="183"/>
    <cellStyle name="㼿㼿㼿㼿㼿 5" xfId="73"/>
    <cellStyle name="㼿㼿㼿㼿㼿 5 2" xfId="186"/>
    <cellStyle name="㼿㼿㼿㼿㼿 6" xfId="78"/>
    <cellStyle name="㼿㼿㼿㼿㼿 6 2" xfId="191"/>
    <cellStyle name="㼿㼿㼿㼿㼿 7" xfId="76"/>
    <cellStyle name="㼿㼿㼿㼿㼿 7 2" xfId="189"/>
    <cellStyle name="㼿㼿㼿㼿㼿 8" xfId="82"/>
    <cellStyle name="㼿㼿㼿㼿㼿 8 2" xfId="195"/>
    <cellStyle name="㼿㼿㼿㼿㼿 9" xfId="86"/>
    <cellStyle name="㼿㼿㼿㼿㼿 9 2" xfId="199"/>
    <cellStyle name="㼿㼿㼿㼿㼿?" xfId="52"/>
    <cellStyle name="㼿㼿㼿㼿㼿㼿?" xfId="53"/>
    <cellStyle name="㼿㼿㼿㼿㼿㼿㼿㼿" xfId="54"/>
    <cellStyle name="㼿㼿㼿㼿㼿㼿㼿㼿㼿" xfId="55"/>
    <cellStyle name="㼿㼿㼿㼿㼿㼿㼿㼿㼿㼿" xfId="56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M681"/>
  <sheetViews>
    <sheetView tabSelected="1" zoomScaleNormal="100" workbookViewId="0">
      <pane ySplit="2" topLeftCell="A3" activePane="bottomLeft" state="frozen"/>
      <selection pane="bottomLeft" activeCell="F16" sqref="F16"/>
    </sheetView>
  </sheetViews>
  <sheetFormatPr defaultRowHeight="15" x14ac:dyDescent="0.25"/>
  <cols>
    <col min="1" max="1" width="14.140625" style="3" customWidth="1"/>
    <col min="2" max="2" width="20.85546875" style="1" customWidth="1"/>
    <col min="3" max="3" width="26.42578125" style="1" customWidth="1"/>
    <col min="4" max="4" width="15.85546875" style="8" customWidth="1"/>
    <col min="5" max="5" width="16.42578125" style="8" customWidth="1"/>
    <col min="6" max="6" width="15.5703125" style="8" customWidth="1"/>
    <col min="7" max="7" width="22" style="1" customWidth="1"/>
    <col min="8" max="8" width="30.28515625" style="1" customWidth="1"/>
    <col min="9" max="9" width="15.5703125" style="11" hidden="1" customWidth="1"/>
    <col min="10" max="10" width="13.28515625" style="11" hidden="1" customWidth="1"/>
    <col min="11" max="11" width="11.42578125" style="11" hidden="1" customWidth="1"/>
    <col min="12" max="12" width="17.7109375" style="46" customWidth="1"/>
    <col min="13" max="13" width="34.7109375" style="15" customWidth="1"/>
    <col min="14" max="16384" width="9.140625" style="11"/>
  </cols>
  <sheetData>
    <row r="1" spans="1:13" ht="15.75" thickBot="1" x14ac:dyDescent="0.3">
      <c r="D1" s="6">
        <f>SUBTOTAL(9,D4:D837)</f>
        <v>833765707.38</v>
      </c>
      <c r="E1" s="6">
        <f>SUBTOTAL(9,E4:E837)</f>
        <v>747692732.15000021</v>
      </c>
      <c r="F1" s="6">
        <f>SUBTOTAL(9,F4:F837)</f>
        <v>86072975.229999989</v>
      </c>
      <c r="G1" s="22"/>
    </row>
    <row r="2" spans="1:13" s="12" customFormat="1" ht="54" customHeight="1" x14ac:dyDescent="0.25">
      <c r="A2" s="85" t="s">
        <v>1</v>
      </c>
      <c r="B2" s="86" t="s">
        <v>2</v>
      </c>
      <c r="C2" s="86" t="s">
        <v>3</v>
      </c>
      <c r="D2" s="87" t="s">
        <v>4</v>
      </c>
      <c r="E2" s="87" t="s">
        <v>5</v>
      </c>
      <c r="F2" s="88" t="s">
        <v>6</v>
      </c>
      <c r="G2" s="86" t="s">
        <v>0</v>
      </c>
      <c r="H2" s="86" t="s">
        <v>535</v>
      </c>
      <c r="I2" s="89" t="s">
        <v>11</v>
      </c>
      <c r="J2" s="90" t="s">
        <v>12</v>
      </c>
      <c r="K2" s="91" t="s">
        <v>13</v>
      </c>
      <c r="L2" s="86" t="s">
        <v>536</v>
      </c>
      <c r="M2" s="92" t="s">
        <v>7</v>
      </c>
    </row>
    <row r="3" spans="1:13" s="12" customFormat="1" ht="12.75" x14ac:dyDescent="0.25">
      <c r="A3" s="93">
        <v>1</v>
      </c>
      <c r="B3" s="44">
        <v>2</v>
      </c>
      <c r="C3" s="44">
        <v>3</v>
      </c>
      <c r="D3" s="44">
        <v>4</v>
      </c>
      <c r="E3" s="44">
        <v>5</v>
      </c>
      <c r="F3" s="44">
        <v>6</v>
      </c>
      <c r="G3" s="44">
        <v>7</v>
      </c>
      <c r="H3" s="44">
        <v>8</v>
      </c>
      <c r="I3" s="44">
        <v>9</v>
      </c>
      <c r="J3" s="44">
        <v>10</v>
      </c>
      <c r="K3" s="44">
        <v>11</v>
      </c>
      <c r="L3" s="44">
        <v>12</v>
      </c>
      <c r="M3" s="44">
        <v>13</v>
      </c>
    </row>
    <row r="4" spans="1:13" ht="38.25" customHeight="1" x14ac:dyDescent="0.25">
      <c r="A4" s="62">
        <v>42461</v>
      </c>
      <c r="B4" s="63"/>
      <c r="C4" s="63" t="s">
        <v>9</v>
      </c>
      <c r="D4" s="64">
        <v>1000000</v>
      </c>
      <c r="E4" s="64">
        <v>500000</v>
      </c>
      <c r="F4" s="65">
        <f t="shared" ref="F4:F16" si="0">D4-E4</f>
        <v>500000</v>
      </c>
      <c r="G4" s="63"/>
      <c r="H4" s="63" t="s">
        <v>10</v>
      </c>
      <c r="L4" s="60"/>
      <c r="M4" s="61"/>
    </row>
    <row r="5" spans="1:13" x14ac:dyDescent="0.25">
      <c r="A5" s="4">
        <v>42583</v>
      </c>
      <c r="B5" s="2" t="s">
        <v>639</v>
      </c>
      <c r="C5" s="2"/>
      <c r="D5" s="7">
        <v>482689.19</v>
      </c>
      <c r="E5" s="13"/>
      <c r="F5" s="9">
        <f t="shared" si="0"/>
        <v>482689.19</v>
      </c>
      <c r="G5" s="2" t="s">
        <v>653</v>
      </c>
      <c r="H5" s="2"/>
      <c r="L5" s="45"/>
      <c r="M5" s="44"/>
    </row>
    <row r="6" spans="1:13" ht="30" customHeight="1" x14ac:dyDescent="0.25">
      <c r="A6" s="4">
        <f t="shared" ref="A6:A15" si="1">A5</f>
        <v>42583</v>
      </c>
      <c r="B6" s="2" t="s">
        <v>640</v>
      </c>
      <c r="C6" s="2"/>
      <c r="D6" s="7">
        <v>671516.05</v>
      </c>
      <c r="E6" s="7"/>
      <c r="F6" s="9">
        <f t="shared" si="0"/>
        <v>671516.05</v>
      </c>
      <c r="G6" s="2" t="s">
        <v>654</v>
      </c>
      <c r="H6" s="2"/>
      <c r="L6" s="45"/>
      <c r="M6" s="44"/>
    </row>
    <row r="7" spans="1:13" ht="45" customHeight="1" x14ac:dyDescent="0.25">
      <c r="A7" s="4">
        <f t="shared" si="1"/>
        <v>42583</v>
      </c>
      <c r="B7" s="2" t="s">
        <v>641</v>
      </c>
      <c r="C7" s="2"/>
      <c r="D7" s="7">
        <v>671516.05</v>
      </c>
      <c r="E7" s="7"/>
      <c r="F7" s="9">
        <f t="shared" si="0"/>
        <v>671516.05</v>
      </c>
      <c r="G7" s="2" t="s">
        <v>655</v>
      </c>
      <c r="H7" s="2"/>
      <c r="L7" s="45"/>
      <c r="M7" s="44"/>
    </row>
    <row r="8" spans="1:13" x14ac:dyDescent="0.25">
      <c r="A8" s="4">
        <f t="shared" si="1"/>
        <v>42583</v>
      </c>
      <c r="B8" s="2" t="s">
        <v>642</v>
      </c>
      <c r="C8" s="2"/>
      <c r="D8" s="7">
        <v>671516.05</v>
      </c>
      <c r="E8" s="7"/>
      <c r="F8" s="9">
        <f t="shared" si="0"/>
        <v>671516.05</v>
      </c>
      <c r="G8" s="2" t="s">
        <v>656</v>
      </c>
      <c r="H8" s="2"/>
      <c r="L8" s="45"/>
      <c r="M8" s="44"/>
    </row>
    <row r="9" spans="1:13" ht="25.5" customHeight="1" x14ac:dyDescent="0.25">
      <c r="A9" s="4">
        <f t="shared" si="1"/>
        <v>42583</v>
      </c>
      <c r="B9" s="2" t="s">
        <v>643</v>
      </c>
      <c r="C9" s="2"/>
      <c r="D9" s="7">
        <v>671516.05</v>
      </c>
      <c r="E9" s="7"/>
      <c r="F9" s="9">
        <f t="shared" si="0"/>
        <v>671516.05</v>
      </c>
      <c r="G9" s="2" t="s">
        <v>657</v>
      </c>
      <c r="H9" s="2"/>
      <c r="L9" s="45"/>
      <c r="M9" s="44"/>
    </row>
    <row r="10" spans="1:13" ht="15" customHeight="1" x14ac:dyDescent="0.25">
      <c r="A10" s="4">
        <f t="shared" si="1"/>
        <v>42583</v>
      </c>
      <c r="B10" s="2" t="s">
        <v>644</v>
      </c>
      <c r="C10" s="2"/>
      <c r="D10" s="7">
        <v>671516.05</v>
      </c>
      <c r="E10" s="7"/>
      <c r="F10" s="9">
        <f t="shared" si="0"/>
        <v>671516.05</v>
      </c>
      <c r="G10" s="2" t="s">
        <v>658</v>
      </c>
      <c r="H10" s="2"/>
      <c r="L10" s="45"/>
      <c r="M10" s="44"/>
    </row>
    <row r="11" spans="1:13" ht="15" customHeight="1" x14ac:dyDescent="0.25">
      <c r="A11" s="4">
        <f t="shared" si="1"/>
        <v>42583</v>
      </c>
      <c r="B11" s="2" t="s">
        <v>645</v>
      </c>
      <c r="C11" s="2"/>
      <c r="D11" s="7">
        <v>671516.05</v>
      </c>
      <c r="E11" s="7"/>
      <c r="F11" s="9">
        <f t="shared" si="0"/>
        <v>671516.05</v>
      </c>
      <c r="G11" s="2" t="s">
        <v>659</v>
      </c>
      <c r="H11" s="2"/>
      <c r="L11" s="45"/>
      <c r="M11" s="44"/>
    </row>
    <row r="12" spans="1:13" ht="15" customHeight="1" x14ac:dyDescent="0.25">
      <c r="A12" s="4">
        <f t="shared" si="1"/>
        <v>42583</v>
      </c>
      <c r="B12" s="2" t="s">
        <v>646</v>
      </c>
      <c r="C12" s="2"/>
      <c r="D12" s="7">
        <v>671516.05</v>
      </c>
      <c r="E12" s="7"/>
      <c r="F12" s="9">
        <f t="shared" si="0"/>
        <v>671516.05</v>
      </c>
      <c r="G12" s="2" t="s">
        <v>660</v>
      </c>
      <c r="H12" s="2"/>
      <c r="L12" s="45"/>
      <c r="M12" s="21"/>
    </row>
    <row r="13" spans="1:13" ht="15" customHeight="1" x14ac:dyDescent="0.25">
      <c r="A13" s="4">
        <f t="shared" si="1"/>
        <v>42583</v>
      </c>
      <c r="B13" s="2" t="s">
        <v>647</v>
      </c>
      <c r="C13" s="2"/>
      <c r="D13" s="7">
        <v>671516.05</v>
      </c>
      <c r="E13" s="7"/>
      <c r="F13" s="9">
        <f t="shared" si="0"/>
        <v>671516.05</v>
      </c>
      <c r="G13" s="2" t="s">
        <v>661</v>
      </c>
      <c r="H13" s="2"/>
      <c r="L13" s="45"/>
      <c r="M13" s="44"/>
    </row>
    <row r="14" spans="1:13" ht="15" customHeight="1" x14ac:dyDescent="0.25">
      <c r="A14" s="4">
        <f t="shared" si="1"/>
        <v>42583</v>
      </c>
      <c r="B14" s="2" t="s">
        <v>648</v>
      </c>
      <c r="C14" s="2"/>
      <c r="D14" s="7">
        <v>671516.05</v>
      </c>
      <c r="E14" s="7"/>
      <c r="F14" s="9">
        <f t="shared" si="0"/>
        <v>671516.05</v>
      </c>
      <c r="G14" s="2" t="s">
        <v>653</v>
      </c>
      <c r="H14" s="2"/>
      <c r="L14" s="45"/>
      <c r="M14" s="44"/>
    </row>
    <row r="15" spans="1:13" ht="15" customHeight="1" x14ac:dyDescent="0.25">
      <c r="A15" s="4">
        <f t="shared" si="1"/>
        <v>42583</v>
      </c>
      <c r="B15" s="2" t="s">
        <v>649</v>
      </c>
      <c r="C15" s="2"/>
      <c r="D15" s="7">
        <v>671516.05</v>
      </c>
      <c r="E15" s="7"/>
      <c r="F15" s="9">
        <f t="shared" si="0"/>
        <v>671516.05</v>
      </c>
      <c r="G15" s="2" t="s">
        <v>654</v>
      </c>
      <c r="H15" s="2"/>
      <c r="L15" s="45"/>
      <c r="M15" s="44"/>
    </row>
    <row r="16" spans="1:13" ht="40.5" customHeight="1" x14ac:dyDescent="0.25">
      <c r="A16" s="5">
        <v>42653</v>
      </c>
      <c r="B16" s="2" t="s">
        <v>650</v>
      </c>
      <c r="C16" s="2" t="s">
        <v>16</v>
      </c>
      <c r="D16" s="7">
        <v>1996000</v>
      </c>
      <c r="E16" s="7">
        <v>1397200</v>
      </c>
      <c r="F16" s="14">
        <f t="shared" si="0"/>
        <v>598800</v>
      </c>
      <c r="G16" s="2" t="s">
        <v>655</v>
      </c>
      <c r="H16" s="2"/>
      <c r="L16" s="45"/>
      <c r="M16" s="21"/>
    </row>
    <row r="17" spans="1:13" ht="40.5" customHeight="1" x14ac:dyDescent="0.25">
      <c r="A17" s="5">
        <v>42653</v>
      </c>
      <c r="B17" s="2" t="s">
        <v>651</v>
      </c>
      <c r="C17" s="2" t="s">
        <v>15</v>
      </c>
      <c r="D17" s="7">
        <v>800000</v>
      </c>
      <c r="E17" s="7">
        <v>800000</v>
      </c>
      <c r="F17" s="19">
        <f t="shared" ref="F17:F48" si="2">D17-E17</f>
        <v>0</v>
      </c>
      <c r="G17" s="2" t="s">
        <v>656</v>
      </c>
      <c r="H17" s="2"/>
      <c r="L17" s="45"/>
      <c r="M17" s="21"/>
    </row>
    <row r="18" spans="1:13" ht="27.75" customHeight="1" x14ac:dyDescent="0.25">
      <c r="A18" s="5">
        <v>42664</v>
      </c>
      <c r="B18" s="2" t="s">
        <v>652</v>
      </c>
      <c r="C18" s="2" t="s">
        <v>17</v>
      </c>
      <c r="D18" s="7">
        <v>2000000</v>
      </c>
      <c r="E18" s="7">
        <v>2000000</v>
      </c>
      <c r="F18" s="19">
        <f t="shared" si="2"/>
        <v>0</v>
      </c>
      <c r="G18" s="2" t="s">
        <v>657</v>
      </c>
      <c r="H18" s="2"/>
      <c r="L18" s="45"/>
      <c r="M18" s="21"/>
    </row>
    <row r="19" spans="1:13" ht="42.75" customHeight="1" x14ac:dyDescent="0.25">
      <c r="A19" s="5">
        <v>42705</v>
      </c>
      <c r="B19" s="2" t="s">
        <v>639</v>
      </c>
      <c r="C19" s="2" t="s">
        <v>19</v>
      </c>
      <c r="D19" s="7">
        <v>60000</v>
      </c>
      <c r="E19" s="7">
        <v>60000</v>
      </c>
      <c r="F19" s="10">
        <f t="shared" si="2"/>
        <v>0</v>
      </c>
      <c r="G19" s="2" t="s">
        <v>658</v>
      </c>
      <c r="H19" s="2"/>
      <c r="L19" s="45"/>
      <c r="M19" s="21"/>
    </row>
    <row r="20" spans="1:13" ht="27.75" customHeight="1" x14ac:dyDescent="0.25">
      <c r="A20" s="5">
        <v>42716</v>
      </c>
      <c r="B20" s="2" t="s">
        <v>640</v>
      </c>
      <c r="C20" s="2" t="s">
        <v>21</v>
      </c>
      <c r="D20" s="7">
        <v>2883257.63</v>
      </c>
      <c r="E20" s="7">
        <v>2883257.63</v>
      </c>
      <c r="F20" s="10">
        <f t="shared" si="2"/>
        <v>0</v>
      </c>
      <c r="G20" s="2" t="s">
        <v>659</v>
      </c>
      <c r="H20" s="2"/>
      <c r="L20" s="45"/>
      <c r="M20" s="21"/>
    </row>
    <row r="21" spans="1:13" ht="27.75" customHeight="1" x14ac:dyDescent="0.25">
      <c r="A21" s="5">
        <f t="shared" ref="A21:A32" si="3">A20</f>
        <v>42716</v>
      </c>
      <c r="B21" s="2" t="s">
        <v>641</v>
      </c>
      <c r="C21" s="2" t="s">
        <v>22</v>
      </c>
      <c r="D21" s="7">
        <v>3540031.27</v>
      </c>
      <c r="E21" s="7">
        <v>3540031.27</v>
      </c>
      <c r="F21" s="10">
        <f t="shared" si="2"/>
        <v>0</v>
      </c>
      <c r="G21" s="2" t="s">
        <v>660</v>
      </c>
      <c r="H21" s="2"/>
      <c r="L21" s="45"/>
      <c r="M21" s="21"/>
    </row>
    <row r="22" spans="1:13" ht="30" customHeight="1" x14ac:dyDescent="0.25">
      <c r="A22" s="5">
        <f t="shared" si="3"/>
        <v>42716</v>
      </c>
      <c r="B22" s="2" t="s">
        <v>642</v>
      </c>
      <c r="C22" s="2" t="s">
        <v>8</v>
      </c>
      <c r="D22" s="7">
        <v>3618665.58</v>
      </c>
      <c r="E22" s="7">
        <v>3618665.58</v>
      </c>
      <c r="F22" s="13">
        <f t="shared" si="2"/>
        <v>0</v>
      </c>
      <c r="G22" s="2" t="s">
        <v>661</v>
      </c>
      <c r="H22" s="2"/>
      <c r="L22" s="45"/>
      <c r="M22" s="38"/>
    </row>
    <row r="23" spans="1:13" ht="30" customHeight="1" x14ac:dyDescent="0.25">
      <c r="A23" s="5">
        <f t="shared" si="3"/>
        <v>42716</v>
      </c>
      <c r="B23" s="2" t="s">
        <v>643</v>
      </c>
      <c r="C23" s="2" t="s">
        <v>23</v>
      </c>
      <c r="D23" s="7">
        <v>9710</v>
      </c>
      <c r="E23" s="7">
        <v>9710</v>
      </c>
      <c r="F23" s="10">
        <f t="shared" si="2"/>
        <v>0</v>
      </c>
      <c r="G23" s="2" t="s">
        <v>653</v>
      </c>
      <c r="H23" s="2"/>
      <c r="L23" s="45"/>
      <c r="M23" s="47"/>
    </row>
    <row r="24" spans="1:13" ht="30" customHeight="1" x14ac:dyDescent="0.25">
      <c r="A24" s="5">
        <f t="shared" si="3"/>
        <v>42716</v>
      </c>
      <c r="B24" s="2" t="s">
        <v>644</v>
      </c>
      <c r="C24" s="2" t="s">
        <v>24</v>
      </c>
      <c r="D24" s="7">
        <v>10496.8</v>
      </c>
      <c r="E24" s="7">
        <v>10496.8</v>
      </c>
      <c r="F24" s="10">
        <f t="shared" si="2"/>
        <v>0</v>
      </c>
      <c r="G24" s="2" t="s">
        <v>654</v>
      </c>
      <c r="H24" s="2"/>
      <c r="L24" s="45"/>
      <c r="M24" s="21"/>
    </row>
    <row r="25" spans="1:13" ht="35.25" customHeight="1" x14ac:dyDescent="0.25">
      <c r="A25" s="5">
        <f t="shared" si="3"/>
        <v>42716</v>
      </c>
      <c r="B25" s="2" t="s">
        <v>645</v>
      </c>
      <c r="C25" s="2" t="s">
        <v>25</v>
      </c>
      <c r="D25" s="7">
        <v>16259.7</v>
      </c>
      <c r="E25" s="7">
        <v>16259.7</v>
      </c>
      <c r="F25" s="10">
        <f t="shared" si="2"/>
        <v>0</v>
      </c>
      <c r="G25" s="2" t="s">
        <v>655</v>
      </c>
      <c r="H25" s="2"/>
      <c r="L25" s="45"/>
      <c r="M25" s="21"/>
    </row>
    <row r="26" spans="1:13" ht="30" customHeight="1" x14ac:dyDescent="0.25">
      <c r="A26" s="5">
        <f t="shared" si="3"/>
        <v>42716</v>
      </c>
      <c r="B26" s="2" t="s">
        <v>646</v>
      </c>
      <c r="C26" s="2" t="s">
        <v>26</v>
      </c>
      <c r="D26" s="7">
        <v>10664.8</v>
      </c>
      <c r="E26" s="7">
        <v>10664.8</v>
      </c>
      <c r="F26" s="10">
        <f t="shared" si="2"/>
        <v>0</v>
      </c>
      <c r="G26" s="2" t="s">
        <v>656</v>
      </c>
      <c r="H26" s="2"/>
      <c r="L26" s="45"/>
      <c r="M26" s="21"/>
    </row>
    <row r="27" spans="1:13" ht="26.25" customHeight="1" x14ac:dyDescent="0.25">
      <c r="A27" s="5">
        <f t="shared" si="3"/>
        <v>42716</v>
      </c>
      <c r="B27" s="2" t="s">
        <v>647</v>
      </c>
      <c r="C27" s="2" t="s">
        <v>27</v>
      </c>
      <c r="D27" s="7">
        <v>371700</v>
      </c>
      <c r="E27" s="7">
        <v>371700</v>
      </c>
      <c r="F27" s="10">
        <f t="shared" si="2"/>
        <v>0</v>
      </c>
      <c r="G27" s="2" t="s">
        <v>657</v>
      </c>
      <c r="H27" s="2"/>
      <c r="L27" s="45"/>
      <c r="M27" s="21"/>
    </row>
    <row r="28" spans="1:13" ht="25.5" customHeight="1" x14ac:dyDescent="0.25">
      <c r="A28" s="5">
        <f t="shared" si="3"/>
        <v>42716</v>
      </c>
      <c r="B28" s="2" t="s">
        <v>648</v>
      </c>
      <c r="C28" s="2" t="s">
        <v>28</v>
      </c>
      <c r="D28" s="7">
        <v>88500</v>
      </c>
      <c r="E28" s="7">
        <v>88500</v>
      </c>
      <c r="F28" s="10">
        <f t="shared" si="2"/>
        <v>0</v>
      </c>
      <c r="G28" s="2" t="s">
        <v>658</v>
      </c>
      <c r="H28" s="2"/>
      <c r="L28" s="45"/>
      <c r="M28" s="21"/>
    </row>
    <row r="29" spans="1:13" ht="37.5" customHeight="1" x14ac:dyDescent="0.25">
      <c r="A29" s="5">
        <f t="shared" si="3"/>
        <v>42716</v>
      </c>
      <c r="B29" s="2" t="s">
        <v>649</v>
      </c>
      <c r="C29" s="2" t="s">
        <v>30</v>
      </c>
      <c r="D29" s="7">
        <v>524160</v>
      </c>
      <c r="E29" s="7">
        <v>524160</v>
      </c>
      <c r="F29" s="10">
        <f t="shared" si="2"/>
        <v>0</v>
      </c>
      <c r="G29" s="2" t="s">
        <v>659</v>
      </c>
      <c r="H29" s="2"/>
      <c r="L29" s="45"/>
      <c r="M29" s="21"/>
    </row>
    <row r="30" spans="1:13" ht="32.25" customHeight="1" x14ac:dyDescent="0.25">
      <c r="A30" s="5">
        <f t="shared" si="3"/>
        <v>42716</v>
      </c>
      <c r="B30" s="2" t="s">
        <v>650</v>
      </c>
      <c r="C30" s="2" t="s">
        <v>31</v>
      </c>
      <c r="D30" s="7">
        <v>11702879.880000001</v>
      </c>
      <c r="E30" s="7">
        <v>11702879.880000001</v>
      </c>
      <c r="F30" s="10">
        <f t="shared" si="2"/>
        <v>0</v>
      </c>
      <c r="G30" s="2" t="s">
        <v>660</v>
      </c>
      <c r="H30" s="2"/>
      <c r="L30" s="45"/>
      <c r="M30" s="21"/>
    </row>
    <row r="31" spans="1:13" ht="34.5" customHeight="1" x14ac:dyDescent="0.25">
      <c r="A31" s="5">
        <f t="shared" si="3"/>
        <v>42716</v>
      </c>
      <c r="B31" s="2" t="s">
        <v>651</v>
      </c>
      <c r="C31" s="2" t="s">
        <v>29</v>
      </c>
      <c r="D31" s="7">
        <v>127440</v>
      </c>
      <c r="E31" s="7">
        <v>127440</v>
      </c>
      <c r="F31" s="10">
        <f t="shared" si="2"/>
        <v>0</v>
      </c>
      <c r="G31" s="2" t="s">
        <v>661</v>
      </c>
      <c r="H31" s="2"/>
      <c r="L31" s="45"/>
      <c r="M31" s="21"/>
    </row>
    <row r="32" spans="1:13" ht="15" customHeight="1" x14ac:dyDescent="0.25">
      <c r="A32" s="5">
        <f t="shared" si="3"/>
        <v>42716</v>
      </c>
      <c r="B32" s="2" t="s">
        <v>652</v>
      </c>
      <c r="C32" s="2" t="s">
        <v>18</v>
      </c>
      <c r="D32" s="7">
        <v>122882.05</v>
      </c>
      <c r="E32" s="7">
        <v>122882.05</v>
      </c>
      <c r="F32" s="13">
        <f t="shared" si="2"/>
        <v>0</v>
      </c>
      <c r="G32" s="2" t="s">
        <v>653</v>
      </c>
      <c r="H32" s="2"/>
      <c r="L32" s="45"/>
      <c r="M32" s="39"/>
    </row>
    <row r="33" spans="1:13" ht="15" customHeight="1" x14ac:dyDescent="0.25">
      <c r="A33" s="5">
        <v>42717</v>
      </c>
      <c r="B33" s="2" t="s">
        <v>639</v>
      </c>
      <c r="C33" s="2" t="s">
        <v>33</v>
      </c>
      <c r="D33" s="7">
        <v>2449468.2599999998</v>
      </c>
      <c r="E33" s="7">
        <v>2449468.2599999998</v>
      </c>
      <c r="F33" s="10">
        <f t="shared" si="2"/>
        <v>0</v>
      </c>
      <c r="G33" s="2" t="s">
        <v>654</v>
      </c>
      <c r="H33" s="2"/>
      <c r="L33" s="45"/>
      <c r="M33" s="21"/>
    </row>
    <row r="34" spans="1:13" ht="15" customHeight="1" x14ac:dyDescent="0.25">
      <c r="A34" s="5">
        <f t="shared" ref="A34:A40" si="4">A33</f>
        <v>42717</v>
      </c>
      <c r="B34" s="2" t="s">
        <v>640</v>
      </c>
      <c r="C34" s="2" t="s">
        <v>34</v>
      </c>
      <c r="D34" s="7">
        <v>2741423.77</v>
      </c>
      <c r="E34" s="7">
        <v>2741423.77</v>
      </c>
      <c r="F34" s="10">
        <f t="shared" si="2"/>
        <v>0</v>
      </c>
      <c r="G34" s="2" t="s">
        <v>655</v>
      </c>
      <c r="H34" s="2"/>
      <c r="L34" s="45"/>
      <c r="M34" s="21"/>
    </row>
    <row r="35" spans="1:13" ht="15" customHeight="1" x14ac:dyDescent="0.25">
      <c r="A35" s="5">
        <f t="shared" si="4"/>
        <v>42717</v>
      </c>
      <c r="B35" s="2" t="s">
        <v>641</v>
      </c>
      <c r="C35" s="2" t="s">
        <v>35</v>
      </c>
      <c r="D35" s="7">
        <v>1886497.54</v>
      </c>
      <c r="E35" s="7">
        <v>1886497.54</v>
      </c>
      <c r="F35" s="10">
        <f t="shared" si="2"/>
        <v>0</v>
      </c>
      <c r="G35" s="2" t="s">
        <v>656</v>
      </c>
      <c r="H35" s="2"/>
      <c r="L35" s="45"/>
      <c r="M35" s="21"/>
    </row>
    <row r="36" spans="1:13" ht="15" customHeight="1" x14ac:dyDescent="0.25">
      <c r="A36" s="5">
        <f t="shared" si="4"/>
        <v>42717</v>
      </c>
      <c r="B36" s="2" t="s">
        <v>642</v>
      </c>
      <c r="C36" s="2" t="s">
        <v>36</v>
      </c>
      <c r="D36" s="7">
        <v>4160</v>
      </c>
      <c r="E36" s="7">
        <v>4160</v>
      </c>
      <c r="F36" s="10">
        <f t="shared" si="2"/>
        <v>0</v>
      </c>
      <c r="G36" s="2" t="s">
        <v>657</v>
      </c>
      <c r="H36" s="2"/>
      <c r="L36" s="45"/>
      <c r="M36" s="21"/>
    </row>
    <row r="37" spans="1:13" ht="33" customHeight="1" x14ac:dyDescent="0.25">
      <c r="A37" s="5">
        <f t="shared" si="4"/>
        <v>42717</v>
      </c>
      <c r="B37" s="2" t="s">
        <v>643</v>
      </c>
      <c r="C37" s="2" t="s">
        <v>37</v>
      </c>
      <c r="D37" s="7">
        <v>9600</v>
      </c>
      <c r="E37" s="7">
        <v>9600</v>
      </c>
      <c r="F37" s="10">
        <f t="shared" si="2"/>
        <v>0</v>
      </c>
      <c r="G37" s="2" t="s">
        <v>658</v>
      </c>
      <c r="H37" s="2"/>
      <c r="L37" s="45"/>
      <c r="M37" s="21"/>
    </row>
    <row r="38" spans="1:13" ht="37.5" customHeight="1" x14ac:dyDescent="0.25">
      <c r="A38" s="5">
        <f t="shared" si="4"/>
        <v>42717</v>
      </c>
      <c r="B38" s="2" t="s">
        <v>644</v>
      </c>
      <c r="C38" s="2" t="s">
        <v>38</v>
      </c>
      <c r="D38" s="7">
        <v>56780</v>
      </c>
      <c r="E38" s="7">
        <v>56780</v>
      </c>
      <c r="F38" s="10">
        <f t="shared" si="2"/>
        <v>0</v>
      </c>
      <c r="G38" s="2" t="s">
        <v>659</v>
      </c>
      <c r="H38" s="2"/>
      <c r="L38" s="45"/>
      <c r="M38" s="21"/>
    </row>
    <row r="39" spans="1:13" ht="24" customHeight="1" x14ac:dyDescent="0.25">
      <c r="A39" s="5">
        <f t="shared" si="4"/>
        <v>42717</v>
      </c>
      <c r="B39" s="2" t="s">
        <v>645</v>
      </c>
      <c r="C39" s="2" t="s">
        <v>32</v>
      </c>
      <c r="D39" s="7">
        <v>118000</v>
      </c>
      <c r="E39" s="7">
        <v>118000</v>
      </c>
      <c r="F39" s="10">
        <f t="shared" si="2"/>
        <v>0</v>
      </c>
      <c r="G39" s="2" t="s">
        <v>660</v>
      </c>
      <c r="H39" s="2"/>
      <c r="L39" s="45"/>
      <c r="M39" s="21"/>
    </row>
    <row r="40" spans="1:13" ht="24" customHeight="1" x14ac:dyDescent="0.25">
      <c r="A40" s="5">
        <f t="shared" si="4"/>
        <v>42717</v>
      </c>
      <c r="B40" s="2" t="s">
        <v>639</v>
      </c>
      <c r="C40" s="2" t="s">
        <v>40</v>
      </c>
      <c r="D40" s="7">
        <v>3000</v>
      </c>
      <c r="E40" s="7">
        <v>3000</v>
      </c>
      <c r="F40" s="10">
        <f t="shared" si="2"/>
        <v>0</v>
      </c>
      <c r="G40" s="2" t="s">
        <v>661</v>
      </c>
      <c r="H40" s="2"/>
      <c r="L40" s="45"/>
      <c r="M40" s="21"/>
    </row>
    <row r="41" spans="1:13" ht="27" customHeight="1" x14ac:dyDescent="0.25">
      <c r="A41" s="5">
        <v>42718</v>
      </c>
      <c r="B41" s="2" t="s">
        <v>640</v>
      </c>
      <c r="C41" s="2" t="s">
        <v>41</v>
      </c>
      <c r="D41" s="7">
        <v>4500</v>
      </c>
      <c r="E41" s="7">
        <v>4500</v>
      </c>
      <c r="F41" s="10">
        <f t="shared" si="2"/>
        <v>0</v>
      </c>
      <c r="G41" s="2" t="s">
        <v>653</v>
      </c>
      <c r="H41" s="2"/>
      <c r="L41" s="45"/>
      <c r="M41" s="21"/>
    </row>
    <row r="42" spans="1:13" ht="15" customHeight="1" x14ac:dyDescent="0.25">
      <c r="A42" s="5">
        <f t="shared" ref="A42:A52" si="5">A41</f>
        <v>42718</v>
      </c>
      <c r="B42" s="2" t="s">
        <v>641</v>
      </c>
      <c r="C42" s="2" t="s">
        <v>42</v>
      </c>
      <c r="D42" s="7">
        <v>4500</v>
      </c>
      <c r="E42" s="7">
        <v>4500</v>
      </c>
      <c r="F42" s="10">
        <f t="shared" si="2"/>
        <v>0</v>
      </c>
      <c r="G42" s="2" t="s">
        <v>654</v>
      </c>
      <c r="H42" s="2"/>
      <c r="L42" s="45"/>
      <c r="M42" s="21"/>
    </row>
    <row r="43" spans="1:13" ht="27.75" customHeight="1" x14ac:dyDescent="0.25">
      <c r="A43" s="5">
        <f t="shared" si="5"/>
        <v>42718</v>
      </c>
      <c r="B43" s="2" t="s">
        <v>642</v>
      </c>
      <c r="C43" s="2" t="s">
        <v>43</v>
      </c>
      <c r="D43" s="7">
        <v>115500</v>
      </c>
      <c r="E43" s="7">
        <v>115500</v>
      </c>
      <c r="F43" s="10">
        <f t="shared" si="2"/>
        <v>0</v>
      </c>
      <c r="G43" s="2" t="s">
        <v>655</v>
      </c>
      <c r="H43" s="2"/>
      <c r="L43" s="45"/>
      <c r="M43" s="21"/>
    </row>
    <row r="44" spans="1:13" ht="60" customHeight="1" x14ac:dyDescent="0.25">
      <c r="A44" s="5">
        <f t="shared" si="5"/>
        <v>42718</v>
      </c>
      <c r="B44" s="2" t="s">
        <v>643</v>
      </c>
      <c r="C44" s="2" t="s">
        <v>44</v>
      </c>
      <c r="D44" s="7">
        <v>31500</v>
      </c>
      <c r="E44" s="7">
        <v>31500</v>
      </c>
      <c r="F44" s="10">
        <f t="shared" si="2"/>
        <v>0</v>
      </c>
      <c r="G44" s="2" t="s">
        <v>656</v>
      </c>
      <c r="H44" s="2"/>
      <c r="L44" s="45"/>
      <c r="M44" s="21"/>
    </row>
    <row r="45" spans="1:13" ht="45" customHeight="1" x14ac:dyDescent="0.25">
      <c r="A45" s="5">
        <f t="shared" si="5"/>
        <v>42718</v>
      </c>
      <c r="B45" s="2" t="s">
        <v>644</v>
      </c>
      <c r="C45" s="2" t="s">
        <v>45</v>
      </c>
      <c r="D45" s="7">
        <v>19500</v>
      </c>
      <c r="E45" s="7">
        <v>19500</v>
      </c>
      <c r="F45" s="10">
        <f t="shared" si="2"/>
        <v>0</v>
      </c>
      <c r="G45" s="2" t="s">
        <v>657</v>
      </c>
      <c r="H45" s="2"/>
      <c r="L45" s="45"/>
      <c r="M45" s="21"/>
    </row>
    <row r="46" spans="1:13" ht="30" customHeight="1" x14ac:dyDescent="0.25">
      <c r="A46" s="5">
        <f t="shared" si="5"/>
        <v>42718</v>
      </c>
      <c r="B46" s="2" t="s">
        <v>645</v>
      </c>
      <c r="C46" s="2" t="s">
        <v>46</v>
      </c>
      <c r="D46" s="7">
        <v>4500</v>
      </c>
      <c r="E46" s="7">
        <v>4500</v>
      </c>
      <c r="F46" s="10">
        <f t="shared" si="2"/>
        <v>0</v>
      </c>
      <c r="G46" s="2" t="s">
        <v>658</v>
      </c>
      <c r="H46" s="2"/>
      <c r="L46" s="45"/>
      <c r="M46" s="21"/>
    </row>
    <row r="47" spans="1:13" ht="26.25" customHeight="1" x14ac:dyDescent="0.25">
      <c r="A47" s="5">
        <f t="shared" si="5"/>
        <v>42718</v>
      </c>
      <c r="B47" s="2" t="s">
        <v>646</v>
      </c>
      <c r="C47" s="2" t="s">
        <v>47</v>
      </c>
      <c r="D47" s="7">
        <v>19500</v>
      </c>
      <c r="E47" s="7">
        <v>19500</v>
      </c>
      <c r="F47" s="10">
        <f t="shared" si="2"/>
        <v>0</v>
      </c>
      <c r="G47" s="2" t="s">
        <v>659</v>
      </c>
      <c r="H47" s="2"/>
      <c r="L47" s="45"/>
      <c r="M47" s="21"/>
    </row>
    <row r="48" spans="1:13" ht="30" customHeight="1" x14ac:dyDescent="0.25">
      <c r="A48" s="5">
        <f t="shared" si="5"/>
        <v>42718</v>
      </c>
      <c r="B48" s="2" t="s">
        <v>647</v>
      </c>
      <c r="C48" s="2" t="s">
        <v>48</v>
      </c>
      <c r="D48" s="7">
        <v>40500</v>
      </c>
      <c r="E48" s="7">
        <v>40500</v>
      </c>
      <c r="F48" s="10">
        <f t="shared" si="2"/>
        <v>0</v>
      </c>
      <c r="G48" s="2" t="s">
        <v>660</v>
      </c>
      <c r="H48" s="2"/>
      <c r="L48" s="45"/>
      <c r="M48" s="21"/>
    </row>
    <row r="49" spans="1:13" ht="40.5" customHeight="1" x14ac:dyDescent="0.25">
      <c r="A49" s="5">
        <f t="shared" si="5"/>
        <v>42718</v>
      </c>
      <c r="B49" s="2" t="s">
        <v>648</v>
      </c>
      <c r="C49" s="2" t="s">
        <v>49</v>
      </c>
      <c r="D49" s="7">
        <v>7635</v>
      </c>
      <c r="E49" s="7">
        <v>7635</v>
      </c>
      <c r="F49" s="10">
        <f t="shared" ref="F49:F80" si="6">D49-E49</f>
        <v>0</v>
      </c>
      <c r="G49" s="2" t="s">
        <v>661</v>
      </c>
      <c r="H49" s="2"/>
      <c r="L49" s="45"/>
      <c r="M49" s="21"/>
    </row>
    <row r="50" spans="1:13" ht="40.5" customHeight="1" x14ac:dyDescent="0.25">
      <c r="A50" s="5">
        <f t="shared" si="5"/>
        <v>42718</v>
      </c>
      <c r="B50" s="2" t="s">
        <v>649</v>
      </c>
      <c r="C50" s="2" t="s">
        <v>50</v>
      </c>
      <c r="D50" s="7">
        <v>12000</v>
      </c>
      <c r="E50" s="7">
        <v>12000</v>
      </c>
      <c r="F50" s="10">
        <f t="shared" si="6"/>
        <v>0</v>
      </c>
      <c r="G50" s="2" t="s">
        <v>653</v>
      </c>
      <c r="H50" s="2"/>
      <c r="L50" s="45"/>
      <c r="M50" s="21"/>
    </row>
    <row r="51" spans="1:13" ht="42.75" customHeight="1" x14ac:dyDescent="0.25">
      <c r="A51" s="5">
        <f t="shared" si="5"/>
        <v>42718</v>
      </c>
      <c r="B51" s="2" t="s">
        <v>650</v>
      </c>
      <c r="C51" s="2" t="s">
        <v>51</v>
      </c>
      <c r="D51" s="7">
        <v>25500</v>
      </c>
      <c r="E51" s="7">
        <v>25500</v>
      </c>
      <c r="F51" s="10">
        <f t="shared" si="6"/>
        <v>0</v>
      </c>
      <c r="G51" s="2" t="s">
        <v>654</v>
      </c>
      <c r="H51" s="2"/>
      <c r="L51" s="45"/>
      <c r="M51" s="21"/>
    </row>
    <row r="52" spans="1:13" ht="15" customHeight="1" x14ac:dyDescent="0.25">
      <c r="A52" s="5">
        <f t="shared" si="5"/>
        <v>42718</v>
      </c>
      <c r="B52" s="2" t="s">
        <v>651</v>
      </c>
      <c r="C52" s="2" t="s">
        <v>52</v>
      </c>
      <c r="D52" s="7">
        <v>34500</v>
      </c>
      <c r="E52" s="7">
        <v>34500</v>
      </c>
      <c r="F52" s="10">
        <f t="shared" si="6"/>
        <v>0</v>
      </c>
      <c r="G52" s="2" t="s">
        <v>655</v>
      </c>
      <c r="H52" s="2"/>
      <c r="L52" s="45"/>
      <c r="M52" s="21"/>
    </row>
    <row r="53" spans="1:13" ht="45" customHeight="1" x14ac:dyDescent="0.25">
      <c r="A53" s="5">
        <v>42719</v>
      </c>
      <c r="B53" s="2" t="s">
        <v>652</v>
      </c>
      <c r="C53" s="2" t="s">
        <v>53</v>
      </c>
      <c r="D53" s="7">
        <v>7298573.1900000004</v>
      </c>
      <c r="E53" s="7">
        <v>7298573.1900000004</v>
      </c>
      <c r="F53" s="10">
        <f t="shared" si="6"/>
        <v>0</v>
      </c>
      <c r="G53" s="2" t="s">
        <v>656</v>
      </c>
      <c r="H53" s="2"/>
      <c r="L53" s="45"/>
      <c r="M53" s="21"/>
    </row>
    <row r="54" spans="1:13" ht="30" customHeight="1" x14ac:dyDescent="0.25">
      <c r="A54" s="5">
        <f>A53</f>
        <v>42719</v>
      </c>
      <c r="B54" s="2" t="s">
        <v>639</v>
      </c>
      <c r="C54" s="2" t="s">
        <v>54</v>
      </c>
      <c r="D54" s="7">
        <v>19200</v>
      </c>
      <c r="E54" s="7">
        <v>19200</v>
      </c>
      <c r="F54" s="10">
        <f t="shared" si="6"/>
        <v>0</v>
      </c>
      <c r="G54" s="2" t="s">
        <v>657</v>
      </c>
      <c r="H54" s="2"/>
      <c r="L54" s="45"/>
      <c r="M54" s="21"/>
    </row>
    <row r="55" spans="1:13" ht="15" customHeight="1" x14ac:dyDescent="0.25">
      <c r="A55" s="5">
        <f>A54</f>
        <v>42719</v>
      </c>
      <c r="B55" s="2" t="s">
        <v>640</v>
      </c>
      <c r="C55" s="2" t="s">
        <v>55</v>
      </c>
      <c r="D55" s="7">
        <v>28313</v>
      </c>
      <c r="E55" s="7">
        <v>28313</v>
      </c>
      <c r="F55" s="10">
        <f t="shared" si="6"/>
        <v>0</v>
      </c>
      <c r="G55" s="2" t="s">
        <v>658</v>
      </c>
      <c r="H55" s="2"/>
      <c r="L55" s="45"/>
      <c r="M55" s="21"/>
    </row>
    <row r="56" spans="1:13" ht="15" customHeight="1" x14ac:dyDescent="0.25">
      <c r="A56" s="5">
        <f>A55</f>
        <v>42719</v>
      </c>
      <c r="B56" s="2" t="s">
        <v>641</v>
      </c>
      <c r="C56" s="2" t="s">
        <v>56</v>
      </c>
      <c r="D56" s="7">
        <v>17700</v>
      </c>
      <c r="E56" s="7">
        <v>17700</v>
      </c>
      <c r="F56" s="10">
        <f t="shared" si="6"/>
        <v>0</v>
      </c>
      <c r="G56" s="2" t="s">
        <v>659</v>
      </c>
      <c r="H56" s="2"/>
      <c r="L56" s="45"/>
      <c r="M56" s="21"/>
    </row>
    <row r="57" spans="1:13" ht="15" customHeight="1" x14ac:dyDescent="0.25">
      <c r="A57" s="5">
        <f>A56</f>
        <v>42719</v>
      </c>
      <c r="B57" s="2" t="s">
        <v>642</v>
      </c>
      <c r="C57" s="2" t="s">
        <v>57</v>
      </c>
      <c r="D57" s="7">
        <v>332573</v>
      </c>
      <c r="E57" s="7">
        <v>332573</v>
      </c>
      <c r="F57" s="10">
        <f t="shared" si="6"/>
        <v>0</v>
      </c>
      <c r="G57" s="2" t="s">
        <v>660</v>
      </c>
      <c r="H57" s="2"/>
      <c r="L57" s="45"/>
      <c r="M57" s="21"/>
    </row>
    <row r="58" spans="1:13" ht="30" customHeight="1" x14ac:dyDescent="0.25">
      <c r="A58" s="5">
        <f>A57</f>
        <v>42719</v>
      </c>
      <c r="B58" s="2" t="s">
        <v>643</v>
      </c>
      <c r="C58" s="2" t="s">
        <v>58</v>
      </c>
      <c r="D58" s="7">
        <v>197092</v>
      </c>
      <c r="E58" s="7">
        <v>197092</v>
      </c>
      <c r="F58" s="10">
        <f t="shared" si="6"/>
        <v>0</v>
      </c>
      <c r="G58" s="2" t="s">
        <v>661</v>
      </c>
      <c r="H58" s="2"/>
      <c r="L58" s="45"/>
      <c r="M58" s="21"/>
    </row>
    <row r="59" spans="1:13" ht="15" customHeight="1" x14ac:dyDescent="0.25">
      <c r="A59" s="5">
        <v>42723</v>
      </c>
      <c r="B59" s="2" t="s">
        <v>644</v>
      </c>
      <c r="C59" s="2" t="s">
        <v>59</v>
      </c>
      <c r="D59" s="7">
        <v>260000</v>
      </c>
      <c r="E59" s="7">
        <v>260000</v>
      </c>
      <c r="F59" s="10">
        <f t="shared" si="6"/>
        <v>0</v>
      </c>
      <c r="G59" s="2" t="s">
        <v>653</v>
      </c>
      <c r="H59" s="17"/>
      <c r="L59" s="45"/>
      <c r="M59" s="21"/>
    </row>
    <row r="60" spans="1:13" ht="15" customHeight="1" x14ac:dyDescent="0.25">
      <c r="A60" s="5">
        <f t="shared" ref="A60:A65" si="7">A59</f>
        <v>42723</v>
      </c>
      <c r="B60" s="2" t="s">
        <v>645</v>
      </c>
      <c r="C60" s="2" t="s">
        <v>60</v>
      </c>
      <c r="D60" s="7">
        <v>11250</v>
      </c>
      <c r="E60" s="7">
        <v>11250</v>
      </c>
      <c r="F60" s="10">
        <f t="shared" si="6"/>
        <v>0</v>
      </c>
      <c r="G60" s="2" t="s">
        <v>654</v>
      </c>
      <c r="H60" s="2"/>
      <c r="L60" s="45"/>
      <c r="M60" s="21"/>
    </row>
    <row r="61" spans="1:13" ht="15" customHeight="1" x14ac:dyDescent="0.25">
      <c r="A61" s="5">
        <f t="shared" si="7"/>
        <v>42723</v>
      </c>
      <c r="B61" s="2" t="s">
        <v>646</v>
      </c>
      <c r="C61" s="2" t="s">
        <v>61</v>
      </c>
      <c r="D61" s="7">
        <v>85500</v>
      </c>
      <c r="E61" s="7">
        <v>85500</v>
      </c>
      <c r="F61" s="10">
        <f t="shared" si="6"/>
        <v>0</v>
      </c>
      <c r="G61" s="2" t="s">
        <v>655</v>
      </c>
      <c r="H61" s="2"/>
      <c r="L61" s="45"/>
      <c r="M61" s="21"/>
    </row>
    <row r="62" spans="1:13" ht="15" customHeight="1" x14ac:dyDescent="0.25">
      <c r="A62" s="5">
        <f t="shared" si="7"/>
        <v>42723</v>
      </c>
      <c r="B62" s="2" t="s">
        <v>647</v>
      </c>
      <c r="C62" s="2" t="s">
        <v>62</v>
      </c>
      <c r="D62" s="7">
        <v>55980</v>
      </c>
      <c r="E62" s="7">
        <v>55980</v>
      </c>
      <c r="F62" s="10">
        <f t="shared" si="6"/>
        <v>0</v>
      </c>
      <c r="G62" s="2" t="s">
        <v>656</v>
      </c>
      <c r="H62" s="2"/>
      <c r="L62" s="45"/>
      <c r="M62" s="21"/>
    </row>
    <row r="63" spans="1:13" ht="15" customHeight="1" x14ac:dyDescent="0.25">
      <c r="A63" s="5">
        <f t="shared" si="7"/>
        <v>42723</v>
      </c>
      <c r="B63" s="2" t="s">
        <v>648</v>
      </c>
      <c r="C63" s="2" t="s">
        <v>63</v>
      </c>
      <c r="D63" s="7">
        <v>11992.49</v>
      </c>
      <c r="E63" s="7">
        <v>11992.49</v>
      </c>
      <c r="F63" s="10">
        <f t="shared" si="6"/>
        <v>0</v>
      </c>
      <c r="G63" s="2" t="s">
        <v>657</v>
      </c>
      <c r="H63" s="2"/>
      <c r="L63" s="45"/>
      <c r="M63" s="21"/>
    </row>
    <row r="64" spans="1:13" ht="30" customHeight="1" x14ac:dyDescent="0.25">
      <c r="A64" s="5">
        <f t="shared" si="7"/>
        <v>42723</v>
      </c>
      <c r="B64" s="2" t="s">
        <v>649</v>
      </c>
      <c r="C64" s="2" t="s">
        <v>64</v>
      </c>
      <c r="D64" s="7">
        <v>15345</v>
      </c>
      <c r="E64" s="7">
        <v>15345</v>
      </c>
      <c r="F64" s="10">
        <f t="shared" si="6"/>
        <v>0</v>
      </c>
      <c r="G64" s="2" t="s">
        <v>658</v>
      </c>
      <c r="H64" s="2"/>
      <c r="L64" s="45"/>
      <c r="M64" s="21"/>
    </row>
    <row r="65" spans="1:13" ht="15" customHeight="1" x14ac:dyDescent="0.25">
      <c r="A65" s="5">
        <f t="shared" si="7"/>
        <v>42723</v>
      </c>
      <c r="B65" s="2" t="s">
        <v>650</v>
      </c>
      <c r="C65" s="2" t="s">
        <v>65</v>
      </c>
      <c r="D65" s="7">
        <v>72150</v>
      </c>
      <c r="E65" s="7">
        <v>72150</v>
      </c>
      <c r="F65" s="10">
        <f t="shared" si="6"/>
        <v>0</v>
      </c>
      <c r="G65" s="2" t="s">
        <v>659</v>
      </c>
      <c r="H65" s="2"/>
      <c r="L65" s="45"/>
      <c r="M65" s="21"/>
    </row>
    <row r="66" spans="1:13" ht="15" customHeight="1" x14ac:dyDescent="0.25">
      <c r="A66" s="5">
        <v>42724</v>
      </c>
      <c r="B66" s="2" t="s">
        <v>651</v>
      </c>
      <c r="C66" s="2" t="s">
        <v>66</v>
      </c>
      <c r="D66" s="7">
        <v>32960.339999999997</v>
      </c>
      <c r="E66" s="7">
        <v>32960.339999999997</v>
      </c>
      <c r="F66" s="10">
        <f t="shared" si="6"/>
        <v>0</v>
      </c>
      <c r="G66" s="2" t="s">
        <v>660</v>
      </c>
      <c r="H66" s="2"/>
      <c r="L66" s="45"/>
      <c r="M66" s="21"/>
    </row>
    <row r="67" spans="1:13" ht="15" customHeight="1" x14ac:dyDescent="0.25">
      <c r="A67" s="5">
        <f>A66</f>
        <v>42724</v>
      </c>
      <c r="B67" s="2" t="s">
        <v>652</v>
      </c>
      <c r="C67" s="2"/>
      <c r="D67" s="7">
        <v>115817.5</v>
      </c>
      <c r="E67" s="7">
        <v>115817.5</v>
      </c>
      <c r="F67" s="10">
        <f t="shared" si="6"/>
        <v>0</v>
      </c>
      <c r="G67" s="2" t="s">
        <v>661</v>
      </c>
      <c r="H67" s="2"/>
      <c r="L67" s="45"/>
      <c r="M67" s="21"/>
    </row>
    <row r="68" spans="1:13" ht="45" customHeight="1" x14ac:dyDescent="0.25">
      <c r="A68" s="5">
        <f>A67</f>
        <v>42724</v>
      </c>
      <c r="B68" s="2" t="s">
        <v>639</v>
      </c>
      <c r="C68" s="2" t="s">
        <v>67</v>
      </c>
      <c r="D68" s="7">
        <v>15500</v>
      </c>
      <c r="E68" s="7">
        <v>15500</v>
      </c>
      <c r="F68" s="10">
        <f t="shared" si="6"/>
        <v>0</v>
      </c>
      <c r="G68" s="2" t="s">
        <v>653</v>
      </c>
      <c r="H68" s="2"/>
      <c r="L68" s="45"/>
      <c r="M68" s="21"/>
    </row>
    <row r="69" spans="1:13" ht="30" customHeight="1" x14ac:dyDescent="0.25">
      <c r="A69" s="5">
        <f>A68</f>
        <v>42724</v>
      </c>
      <c r="B69" s="2" t="s">
        <v>640</v>
      </c>
      <c r="C69" s="2" t="s">
        <v>68</v>
      </c>
      <c r="D69" s="7">
        <v>22200</v>
      </c>
      <c r="E69" s="7">
        <v>22200</v>
      </c>
      <c r="F69" s="10">
        <f t="shared" si="6"/>
        <v>0</v>
      </c>
      <c r="G69" s="2" t="s">
        <v>654</v>
      </c>
      <c r="H69" s="2"/>
      <c r="L69" s="45"/>
      <c r="M69" s="21"/>
    </row>
    <row r="70" spans="1:13" ht="15" customHeight="1" x14ac:dyDescent="0.25">
      <c r="A70" s="5">
        <v>42725</v>
      </c>
      <c r="B70" s="2" t="s">
        <v>641</v>
      </c>
      <c r="C70" s="2" t="s">
        <v>69</v>
      </c>
      <c r="D70" s="7">
        <v>16642.72</v>
      </c>
      <c r="E70" s="7">
        <v>16642.72</v>
      </c>
      <c r="F70" s="10">
        <f t="shared" si="6"/>
        <v>0</v>
      </c>
      <c r="G70" s="2" t="s">
        <v>655</v>
      </c>
      <c r="H70" s="2"/>
      <c r="L70" s="45"/>
      <c r="M70" s="21"/>
    </row>
    <row r="71" spans="1:13" ht="45" customHeight="1" x14ac:dyDescent="0.25">
      <c r="A71" s="5">
        <f t="shared" ref="A71:A80" si="8">A70</f>
        <v>42725</v>
      </c>
      <c r="B71" s="2" t="s">
        <v>642</v>
      </c>
      <c r="C71" s="2" t="s">
        <v>70</v>
      </c>
      <c r="D71" s="7">
        <v>16642.72</v>
      </c>
      <c r="E71" s="7">
        <v>16642.72</v>
      </c>
      <c r="F71" s="10">
        <f t="shared" si="6"/>
        <v>0</v>
      </c>
      <c r="G71" s="2" t="s">
        <v>656</v>
      </c>
      <c r="H71" s="2"/>
      <c r="L71" s="45"/>
      <c r="M71" s="21"/>
    </row>
    <row r="72" spans="1:13" ht="15" customHeight="1" x14ac:dyDescent="0.25">
      <c r="A72" s="5">
        <f t="shared" si="8"/>
        <v>42725</v>
      </c>
      <c r="B72" s="2" t="s">
        <v>643</v>
      </c>
      <c r="C72" s="2" t="s">
        <v>71</v>
      </c>
      <c r="D72" s="7">
        <v>16642.72</v>
      </c>
      <c r="E72" s="7">
        <v>16642.72</v>
      </c>
      <c r="F72" s="10">
        <f t="shared" si="6"/>
        <v>0</v>
      </c>
      <c r="G72" s="2" t="s">
        <v>657</v>
      </c>
      <c r="H72" s="2"/>
      <c r="L72" s="45"/>
      <c r="M72" s="21"/>
    </row>
    <row r="73" spans="1:13" ht="15" customHeight="1" x14ac:dyDescent="0.25">
      <c r="A73" s="5">
        <f t="shared" si="8"/>
        <v>42725</v>
      </c>
      <c r="B73" s="2" t="s">
        <v>644</v>
      </c>
      <c r="C73" s="2" t="s">
        <v>72</v>
      </c>
      <c r="D73" s="7">
        <v>16642.72</v>
      </c>
      <c r="E73" s="7">
        <v>16642.72</v>
      </c>
      <c r="F73" s="10">
        <f t="shared" si="6"/>
        <v>0</v>
      </c>
      <c r="G73" s="2" t="s">
        <v>658</v>
      </c>
      <c r="H73" s="2"/>
      <c r="L73" s="45"/>
      <c r="M73" s="21"/>
    </row>
    <row r="74" spans="1:13" ht="75" customHeight="1" x14ac:dyDescent="0.25">
      <c r="A74" s="5">
        <f t="shared" si="8"/>
        <v>42725</v>
      </c>
      <c r="B74" s="2" t="s">
        <v>645</v>
      </c>
      <c r="C74" s="2" t="s">
        <v>73</v>
      </c>
      <c r="D74" s="7">
        <v>16642.72</v>
      </c>
      <c r="E74" s="7">
        <v>16642.72</v>
      </c>
      <c r="F74" s="10">
        <f t="shared" si="6"/>
        <v>0</v>
      </c>
      <c r="G74" s="2" t="s">
        <v>659</v>
      </c>
      <c r="H74" s="2"/>
      <c r="L74" s="45"/>
      <c r="M74" s="21"/>
    </row>
    <row r="75" spans="1:13" ht="30" customHeight="1" x14ac:dyDescent="0.25">
      <c r="A75" s="5">
        <f t="shared" si="8"/>
        <v>42725</v>
      </c>
      <c r="B75" s="2" t="s">
        <v>639</v>
      </c>
      <c r="C75" s="2" t="s">
        <v>74</v>
      </c>
      <c r="D75" s="7">
        <v>11000</v>
      </c>
      <c r="E75" s="7">
        <v>11000</v>
      </c>
      <c r="F75" s="10">
        <f t="shared" si="6"/>
        <v>0</v>
      </c>
      <c r="G75" s="2" t="s">
        <v>660</v>
      </c>
      <c r="H75" s="2"/>
      <c r="L75" s="45"/>
      <c r="M75" s="21"/>
    </row>
    <row r="76" spans="1:13" ht="45" customHeight="1" x14ac:dyDescent="0.25">
      <c r="A76" s="5">
        <f t="shared" si="8"/>
        <v>42725</v>
      </c>
      <c r="B76" s="2" t="s">
        <v>640</v>
      </c>
      <c r="C76" s="2" t="s">
        <v>75</v>
      </c>
      <c r="D76" s="7">
        <v>7400</v>
      </c>
      <c r="E76" s="7">
        <v>7400</v>
      </c>
      <c r="F76" s="10">
        <f t="shared" si="6"/>
        <v>0</v>
      </c>
      <c r="G76" s="2" t="s">
        <v>661</v>
      </c>
      <c r="H76" s="2"/>
      <c r="L76" s="45"/>
      <c r="M76" s="21"/>
    </row>
    <row r="77" spans="1:13" ht="15" customHeight="1" x14ac:dyDescent="0.25">
      <c r="A77" s="5">
        <f t="shared" si="8"/>
        <v>42725</v>
      </c>
      <c r="B77" s="2" t="s">
        <v>641</v>
      </c>
      <c r="C77" s="2" t="s">
        <v>76</v>
      </c>
      <c r="D77" s="7">
        <v>16250</v>
      </c>
      <c r="E77" s="7">
        <v>16250</v>
      </c>
      <c r="F77" s="10">
        <f t="shared" si="6"/>
        <v>0</v>
      </c>
      <c r="G77" s="2" t="s">
        <v>653</v>
      </c>
      <c r="H77" s="2"/>
      <c r="L77" s="45"/>
      <c r="M77" s="21"/>
    </row>
    <row r="78" spans="1:13" ht="15" customHeight="1" x14ac:dyDescent="0.25">
      <c r="A78" s="5">
        <f t="shared" si="8"/>
        <v>42725</v>
      </c>
      <c r="B78" s="2" t="s">
        <v>642</v>
      </c>
      <c r="C78" s="2" t="s">
        <v>77</v>
      </c>
      <c r="D78" s="7">
        <v>1714757.39</v>
      </c>
      <c r="E78" s="7">
        <v>1714757.39</v>
      </c>
      <c r="F78" s="10">
        <f t="shared" si="6"/>
        <v>0</v>
      </c>
      <c r="G78" s="2" t="s">
        <v>654</v>
      </c>
      <c r="H78" s="2"/>
      <c r="L78" s="45"/>
      <c r="M78" s="21"/>
    </row>
    <row r="79" spans="1:13" ht="15" customHeight="1" x14ac:dyDescent="0.25">
      <c r="A79" s="16">
        <f t="shared" si="8"/>
        <v>42725</v>
      </c>
      <c r="B79" s="2" t="s">
        <v>643</v>
      </c>
      <c r="C79" s="17" t="s">
        <v>18</v>
      </c>
      <c r="D79" s="18">
        <v>1950819.68</v>
      </c>
      <c r="E79" s="18">
        <v>1950819.68</v>
      </c>
      <c r="F79" s="19">
        <f t="shared" si="6"/>
        <v>0</v>
      </c>
      <c r="G79" s="2" t="s">
        <v>655</v>
      </c>
      <c r="H79" s="17"/>
      <c r="L79" s="45"/>
      <c r="M79" s="21"/>
    </row>
    <row r="80" spans="1:13" ht="15" customHeight="1" x14ac:dyDescent="0.25">
      <c r="A80" s="16">
        <f t="shared" si="8"/>
        <v>42725</v>
      </c>
      <c r="B80" s="2" t="s">
        <v>644</v>
      </c>
      <c r="C80" s="17" t="s">
        <v>78</v>
      </c>
      <c r="D80" s="18">
        <v>100000000</v>
      </c>
      <c r="E80" s="18">
        <v>100000000</v>
      </c>
      <c r="F80" s="19">
        <f t="shared" si="6"/>
        <v>0</v>
      </c>
      <c r="G80" s="2" t="s">
        <v>656</v>
      </c>
      <c r="H80" s="17"/>
      <c r="L80" s="45"/>
      <c r="M80" s="21"/>
    </row>
    <row r="81" spans="1:13" ht="15" customHeight="1" x14ac:dyDescent="0.25">
      <c r="A81" s="5">
        <v>42726</v>
      </c>
      <c r="B81" s="2" t="s">
        <v>645</v>
      </c>
      <c r="C81" s="2" t="s">
        <v>79</v>
      </c>
      <c r="D81" s="7">
        <v>123000</v>
      </c>
      <c r="E81" s="7">
        <v>123000</v>
      </c>
      <c r="F81" s="10">
        <f t="shared" ref="F81:F112" si="9">D81-E81</f>
        <v>0</v>
      </c>
      <c r="G81" s="2" t="s">
        <v>657</v>
      </c>
      <c r="H81" s="2"/>
      <c r="L81" s="45"/>
      <c r="M81" s="21"/>
    </row>
    <row r="82" spans="1:13" ht="15" customHeight="1" x14ac:dyDescent="0.25">
      <c r="A82" s="5">
        <f t="shared" ref="A82:A93" si="10">A81</f>
        <v>42726</v>
      </c>
      <c r="B82" s="2" t="s">
        <v>646</v>
      </c>
      <c r="C82" s="2" t="s">
        <v>80</v>
      </c>
      <c r="D82" s="7">
        <v>18800</v>
      </c>
      <c r="E82" s="7">
        <v>18800</v>
      </c>
      <c r="F82" s="10">
        <f t="shared" si="9"/>
        <v>0</v>
      </c>
      <c r="G82" s="2" t="s">
        <v>658</v>
      </c>
      <c r="H82" s="2"/>
      <c r="L82" s="45"/>
      <c r="M82" s="21"/>
    </row>
    <row r="83" spans="1:13" ht="30" customHeight="1" x14ac:dyDescent="0.25">
      <c r="A83" s="5">
        <f t="shared" si="10"/>
        <v>42726</v>
      </c>
      <c r="B83" s="2" t="s">
        <v>647</v>
      </c>
      <c r="C83" s="2" t="s">
        <v>81</v>
      </c>
      <c r="D83" s="7">
        <v>4700</v>
      </c>
      <c r="E83" s="7">
        <v>4700</v>
      </c>
      <c r="F83" s="10">
        <f t="shared" si="9"/>
        <v>0</v>
      </c>
      <c r="G83" s="2" t="s">
        <v>659</v>
      </c>
      <c r="H83" s="2"/>
      <c r="L83" s="45"/>
      <c r="M83" s="21"/>
    </row>
    <row r="84" spans="1:13" ht="30" customHeight="1" x14ac:dyDescent="0.25">
      <c r="A84" s="5">
        <f t="shared" si="10"/>
        <v>42726</v>
      </c>
      <c r="B84" s="2" t="s">
        <v>648</v>
      </c>
      <c r="C84" s="2" t="s">
        <v>82</v>
      </c>
      <c r="D84" s="7">
        <v>69000</v>
      </c>
      <c r="E84" s="7">
        <v>69000</v>
      </c>
      <c r="F84" s="10">
        <f t="shared" si="9"/>
        <v>0</v>
      </c>
      <c r="G84" s="2" t="s">
        <v>660</v>
      </c>
      <c r="H84" s="2"/>
      <c r="L84" s="45"/>
      <c r="M84" s="21"/>
    </row>
    <row r="85" spans="1:13" ht="15" customHeight="1" x14ac:dyDescent="0.25">
      <c r="A85" s="5">
        <f t="shared" si="10"/>
        <v>42726</v>
      </c>
      <c r="B85" s="2" t="s">
        <v>649</v>
      </c>
      <c r="C85" s="2" t="s">
        <v>83</v>
      </c>
      <c r="D85" s="7">
        <v>13500</v>
      </c>
      <c r="E85" s="7">
        <v>13500</v>
      </c>
      <c r="F85" s="10">
        <f t="shared" si="9"/>
        <v>0</v>
      </c>
      <c r="G85" s="2" t="s">
        <v>661</v>
      </c>
      <c r="H85" s="2"/>
      <c r="L85" s="45"/>
      <c r="M85" s="21"/>
    </row>
    <row r="86" spans="1:13" ht="15" customHeight="1" x14ac:dyDescent="0.25">
      <c r="A86" s="5">
        <f t="shared" si="10"/>
        <v>42726</v>
      </c>
      <c r="B86" s="2" t="s">
        <v>650</v>
      </c>
      <c r="C86" s="2" t="s">
        <v>84</v>
      </c>
      <c r="D86" s="7">
        <v>19850</v>
      </c>
      <c r="E86" s="7">
        <v>19850</v>
      </c>
      <c r="F86" s="10">
        <f t="shared" si="9"/>
        <v>0</v>
      </c>
      <c r="G86" s="2" t="s">
        <v>653</v>
      </c>
      <c r="H86" s="2"/>
      <c r="L86" s="45"/>
      <c r="M86" s="21"/>
    </row>
    <row r="87" spans="1:13" ht="15" customHeight="1" x14ac:dyDescent="0.25">
      <c r="A87" s="5">
        <f t="shared" si="10"/>
        <v>42726</v>
      </c>
      <c r="B87" s="2" t="s">
        <v>651</v>
      </c>
      <c r="C87" s="2" t="s">
        <v>85</v>
      </c>
      <c r="D87" s="7">
        <v>23570.05</v>
      </c>
      <c r="E87" s="7">
        <v>23570.05</v>
      </c>
      <c r="F87" s="10">
        <f t="shared" si="9"/>
        <v>0</v>
      </c>
      <c r="G87" s="2" t="s">
        <v>654</v>
      </c>
      <c r="H87" s="2"/>
      <c r="L87" s="45"/>
      <c r="M87" s="21"/>
    </row>
    <row r="88" spans="1:13" ht="30" customHeight="1" x14ac:dyDescent="0.25">
      <c r="A88" s="5">
        <f t="shared" si="10"/>
        <v>42726</v>
      </c>
      <c r="B88" s="2" t="s">
        <v>652</v>
      </c>
      <c r="C88" s="2" t="s">
        <v>86</v>
      </c>
      <c r="D88" s="7">
        <v>557890</v>
      </c>
      <c r="E88" s="7">
        <v>557890</v>
      </c>
      <c r="F88" s="10">
        <f t="shared" si="9"/>
        <v>0</v>
      </c>
      <c r="G88" s="2" t="s">
        <v>655</v>
      </c>
      <c r="H88" s="2"/>
      <c r="L88" s="45"/>
      <c r="M88" s="21"/>
    </row>
    <row r="89" spans="1:13" ht="15" customHeight="1" x14ac:dyDescent="0.25">
      <c r="A89" s="5">
        <f t="shared" si="10"/>
        <v>42726</v>
      </c>
      <c r="B89" s="2" t="s">
        <v>639</v>
      </c>
      <c r="C89" s="2" t="s">
        <v>20</v>
      </c>
      <c r="D89" s="7">
        <v>154310</v>
      </c>
      <c r="E89" s="7">
        <v>154310</v>
      </c>
      <c r="F89" s="10">
        <f t="shared" si="9"/>
        <v>0</v>
      </c>
      <c r="G89" s="2" t="s">
        <v>656</v>
      </c>
      <c r="H89" s="2"/>
      <c r="L89" s="45"/>
      <c r="M89" s="21"/>
    </row>
    <row r="90" spans="1:13" ht="15" customHeight="1" x14ac:dyDescent="0.25">
      <c r="A90" s="5">
        <f t="shared" si="10"/>
        <v>42726</v>
      </c>
      <c r="B90" s="2" t="s">
        <v>640</v>
      </c>
      <c r="C90" s="2" t="s">
        <v>20</v>
      </c>
      <c r="D90" s="7">
        <v>34423</v>
      </c>
      <c r="E90" s="7">
        <v>34423</v>
      </c>
      <c r="F90" s="10">
        <f t="shared" si="9"/>
        <v>0</v>
      </c>
      <c r="G90" s="2" t="s">
        <v>657</v>
      </c>
      <c r="H90" s="2"/>
      <c r="L90" s="45"/>
      <c r="M90" s="21"/>
    </row>
    <row r="91" spans="1:13" ht="15" customHeight="1" x14ac:dyDescent="0.25">
      <c r="A91" s="5">
        <f t="shared" si="10"/>
        <v>42726</v>
      </c>
      <c r="B91" s="2" t="s">
        <v>641</v>
      </c>
      <c r="C91" s="2" t="s">
        <v>20</v>
      </c>
      <c r="D91" s="7">
        <v>8309</v>
      </c>
      <c r="E91" s="7">
        <v>8309</v>
      </c>
      <c r="F91" s="10">
        <f t="shared" si="9"/>
        <v>0</v>
      </c>
      <c r="G91" s="2" t="s">
        <v>658</v>
      </c>
      <c r="H91" s="2"/>
      <c r="L91" s="45"/>
      <c r="M91" s="21"/>
    </row>
    <row r="92" spans="1:13" ht="15" customHeight="1" x14ac:dyDescent="0.25">
      <c r="A92" s="5">
        <f t="shared" si="10"/>
        <v>42726</v>
      </c>
      <c r="B92" s="2" t="s">
        <v>642</v>
      </c>
      <c r="C92" s="2" t="s">
        <v>20</v>
      </c>
      <c r="D92" s="7">
        <v>60537</v>
      </c>
      <c r="E92" s="7">
        <v>60537</v>
      </c>
      <c r="F92" s="10">
        <f t="shared" si="9"/>
        <v>0</v>
      </c>
      <c r="G92" s="2" t="s">
        <v>659</v>
      </c>
      <c r="H92" s="2"/>
      <c r="L92" s="45"/>
      <c r="M92" s="21"/>
    </row>
    <row r="93" spans="1:13" ht="15" customHeight="1" x14ac:dyDescent="0.25">
      <c r="A93" s="5">
        <f t="shared" si="10"/>
        <v>42726</v>
      </c>
      <c r="B93" s="2" t="s">
        <v>643</v>
      </c>
      <c r="C93" s="2" t="s">
        <v>20</v>
      </c>
      <c r="D93" s="7">
        <v>261140</v>
      </c>
      <c r="E93" s="7">
        <v>261140</v>
      </c>
      <c r="F93" s="10">
        <f t="shared" si="9"/>
        <v>0</v>
      </c>
      <c r="G93" s="2" t="s">
        <v>660</v>
      </c>
      <c r="H93" s="2"/>
      <c r="L93" s="45"/>
      <c r="M93" s="21"/>
    </row>
    <row r="94" spans="1:13" ht="15" customHeight="1" x14ac:dyDescent="0.25">
      <c r="A94" s="5">
        <v>42730</v>
      </c>
      <c r="B94" s="2" t="s">
        <v>644</v>
      </c>
      <c r="C94" s="2" t="s">
        <v>87</v>
      </c>
      <c r="D94" s="7">
        <v>7645</v>
      </c>
      <c r="E94" s="7">
        <v>7645</v>
      </c>
      <c r="F94" s="10">
        <f t="shared" si="9"/>
        <v>0</v>
      </c>
      <c r="G94" s="2" t="s">
        <v>661</v>
      </c>
      <c r="H94" s="2"/>
      <c r="L94" s="45"/>
      <c r="M94" s="21"/>
    </row>
    <row r="95" spans="1:13" ht="15" customHeight="1" x14ac:dyDescent="0.25">
      <c r="A95" s="5">
        <f t="shared" ref="A95:A113" si="11">A94</f>
        <v>42730</v>
      </c>
      <c r="B95" s="2" t="s">
        <v>645</v>
      </c>
      <c r="C95" s="2" t="s">
        <v>88</v>
      </c>
      <c r="D95" s="7">
        <v>25075</v>
      </c>
      <c r="E95" s="7">
        <v>25075</v>
      </c>
      <c r="F95" s="10">
        <f t="shared" si="9"/>
        <v>0</v>
      </c>
      <c r="G95" s="2" t="s">
        <v>653</v>
      </c>
      <c r="H95" s="2"/>
      <c r="L95" s="45"/>
      <c r="M95" s="21"/>
    </row>
    <row r="96" spans="1:13" ht="15" customHeight="1" x14ac:dyDescent="0.25">
      <c r="A96" s="5">
        <f t="shared" si="11"/>
        <v>42730</v>
      </c>
      <c r="B96" s="2" t="s">
        <v>646</v>
      </c>
      <c r="C96" s="2" t="s">
        <v>89</v>
      </c>
      <c r="D96" s="7">
        <v>10125</v>
      </c>
      <c r="E96" s="7">
        <v>10125</v>
      </c>
      <c r="F96" s="10">
        <f t="shared" si="9"/>
        <v>0</v>
      </c>
      <c r="G96" s="2" t="s">
        <v>654</v>
      </c>
      <c r="H96" s="2"/>
      <c r="L96" s="45"/>
      <c r="M96" s="21"/>
    </row>
    <row r="97" spans="1:13" ht="15" customHeight="1" x14ac:dyDescent="0.25">
      <c r="A97" s="5">
        <f t="shared" si="11"/>
        <v>42730</v>
      </c>
      <c r="B97" s="2" t="s">
        <v>647</v>
      </c>
      <c r="C97" s="2" t="s">
        <v>90</v>
      </c>
      <c r="D97" s="7">
        <v>358275</v>
      </c>
      <c r="E97" s="7">
        <v>358275</v>
      </c>
      <c r="F97" s="10">
        <f t="shared" si="9"/>
        <v>0</v>
      </c>
      <c r="G97" s="2" t="s">
        <v>655</v>
      </c>
      <c r="H97" s="2"/>
      <c r="L97" s="45"/>
      <c r="M97" s="21"/>
    </row>
    <row r="98" spans="1:13" ht="15" customHeight="1" x14ac:dyDescent="0.25">
      <c r="A98" s="5">
        <f t="shared" si="11"/>
        <v>42730</v>
      </c>
      <c r="B98" s="2" t="s">
        <v>648</v>
      </c>
      <c r="C98" s="2" t="s">
        <v>91</v>
      </c>
      <c r="D98" s="7">
        <v>20271.22</v>
      </c>
      <c r="E98" s="7">
        <v>20271.22</v>
      </c>
      <c r="F98" s="10">
        <f t="shared" si="9"/>
        <v>0</v>
      </c>
      <c r="G98" s="2" t="s">
        <v>656</v>
      </c>
      <c r="H98" s="2"/>
      <c r="L98" s="45"/>
      <c r="M98" s="21"/>
    </row>
    <row r="99" spans="1:13" ht="15" customHeight="1" x14ac:dyDescent="0.25">
      <c r="A99" s="5">
        <f t="shared" si="11"/>
        <v>42730</v>
      </c>
      <c r="B99" s="2" t="s">
        <v>649</v>
      </c>
      <c r="C99" s="2" t="s">
        <v>92</v>
      </c>
      <c r="D99" s="7">
        <v>280000</v>
      </c>
      <c r="E99" s="7">
        <v>280000</v>
      </c>
      <c r="F99" s="10">
        <f t="shared" si="9"/>
        <v>0</v>
      </c>
      <c r="G99" s="2" t="s">
        <v>657</v>
      </c>
      <c r="H99" s="2"/>
      <c r="L99" s="45"/>
      <c r="M99" s="21"/>
    </row>
    <row r="100" spans="1:13" ht="15" customHeight="1" x14ac:dyDescent="0.25">
      <c r="A100" s="5">
        <f t="shared" si="11"/>
        <v>42730</v>
      </c>
      <c r="B100" s="2" t="s">
        <v>650</v>
      </c>
      <c r="C100" s="2" t="s">
        <v>93</v>
      </c>
      <c r="D100" s="7">
        <v>22465</v>
      </c>
      <c r="E100" s="7">
        <v>22465</v>
      </c>
      <c r="F100" s="10">
        <f t="shared" si="9"/>
        <v>0</v>
      </c>
      <c r="G100" s="2" t="s">
        <v>658</v>
      </c>
      <c r="H100" s="2"/>
      <c r="L100" s="45"/>
      <c r="M100" s="21"/>
    </row>
    <row r="101" spans="1:13" ht="30" customHeight="1" x14ac:dyDescent="0.25">
      <c r="A101" s="5">
        <f t="shared" si="11"/>
        <v>42730</v>
      </c>
      <c r="B101" s="2" t="s">
        <v>651</v>
      </c>
      <c r="C101" s="2" t="s">
        <v>94</v>
      </c>
      <c r="D101" s="7">
        <v>4607464.2</v>
      </c>
      <c r="E101" s="7">
        <v>4607464.2</v>
      </c>
      <c r="F101" s="10">
        <f t="shared" si="9"/>
        <v>0</v>
      </c>
      <c r="G101" s="2" t="s">
        <v>659</v>
      </c>
      <c r="H101" s="2"/>
      <c r="L101" s="45"/>
      <c r="M101" s="21"/>
    </row>
    <row r="102" spans="1:13" ht="30" customHeight="1" x14ac:dyDescent="0.25">
      <c r="A102" s="5">
        <f t="shared" si="11"/>
        <v>42730</v>
      </c>
      <c r="B102" s="2" t="s">
        <v>652</v>
      </c>
      <c r="C102" s="2" t="s">
        <v>95</v>
      </c>
      <c r="D102" s="7">
        <v>19500</v>
      </c>
      <c r="E102" s="7">
        <v>19500</v>
      </c>
      <c r="F102" s="10">
        <f t="shared" si="9"/>
        <v>0</v>
      </c>
      <c r="G102" s="2" t="s">
        <v>660</v>
      </c>
      <c r="H102" s="2"/>
      <c r="L102" s="45"/>
      <c r="M102" s="21"/>
    </row>
    <row r="103" spans="1:13" ht="15" customHeight="1" x14ac:dyDescent="0.25">
      <c r="A103" s="5">
        <f t="shared" si="11"/>
        <v>42730</v>
      </c>
      <c r="B103" s="2" t="s">
        <v>639</v>
      </c>
      <c r="C103" s="2" t="s">
        <v>96</v>
      </c>
      <c r="D103" s="7">
        <v>248738</v>
      </c>
      <c r="E103" s="7">
        <v>248738</v>
      </c>
      <c r="F103" s="10">
        <f t="shared" si="9"/>
        <v>0</v>
      </c>
      <c r="G103" s="2" t="s">
        <v>661</v>
      </c>
      <c r="H103" s="2"/>
      <c r="L103" s="45"/>
      <c r="M103" s="21"/>
    </row>
    <row r="104" spans="1:13" ht="30" customHeight="1" x14ac:dyDescent="0.25">
      <c r="A104" s="5">
        <f t="shared" si="11"/>
        <v>42730</v>
      </c>
      <c r="B104" s="2" t="s">
        <v>640</v>
      </c>
      <c r="C104" s="2" t="s">
        <v>97</v>
      </c>
      <c r="D104" s="7">
        <v>6000</v>
      </c>
      <c r="E104" s="7">
        <v>6000</v>
      </c>
      <c r="F104" s="10">
        <f t="shared" si="9"/>
        <v>0</v>
      </c>
      <c r="G104" s="2" t="s">
        <v>653</v>
      </c>
      <c r="H104" s="2"/>
      <c r="L104" s="45"/>
      <c r="M104" s="21"/>
    </row>
    <row r="105" spans="1:13" ht="15" customHeight="1" x14ac:dyDescent="0.25">
      <c r="A105" s="5">
        <f t="shared" si="11"/>
        <v>42730</v>
      </c>
      <c r="B105" s="2" t="s">
        <v>641</v>
      </c>
      <c r="C105" s="2" t="s">
        <v>98</v>
      </c>
      <c r="D105" s="7">
        <v>12000</v>
      </c>
      <c r="E105" s="7">
        <v>12000</v>
      </c>
      <c r="F105" s="10">
        <f t="shared" si="9"/>
        <v>0</v>
      </c>
      <c r="G105" s="2" t="s">
        <v>654</v>
      </c>
      <c r="H105" s="2"/>
      <c r="L105" s="45"/>
      <c r="M105" s="21"/>
    </row>
    <row r="106" spans="1:13" ht="15" customHeight="1" x14ac:dyDescent="0.25">
      <c r="A106" s="5">
        <f t="shared" si="11"/>
        <v>42730</v>
      </c>
      <c r="B106" s="2" t="s">
        <v>642</v>
      </c>
      <c r="C106" s="2" t="s">
        <v>99</v>
      </c>
      <c r="D106" s="7">
        <v>13500</v>
      </c>
      <c r="E106" s="7">
        <v>13500</v>
      </c>
      <c r="F106" s="10">
        <f t="shared" si="9"/>
        <v>0</v>
      </c>
      <c r="G106" s="2" t="s">
        <v>655</v>
      </c>
      <c r="H106" s="2"/>
      <c r="L106" s="45"/>
      <c r="M106" s="21"/>
    </row>
    <row r="107" spans="1:13" ht="15" customHeight="1" x14ac:dyDescent="0.25">
      <c r="A107" s="5">
        <f t="shared" si="11"/>
        <v>42730</v>
      </c>
      <c r="B107" s="2" t="s">
        <v>643</v>
      </c>
      <c r="C107" s="2" t="s">
        <v>100</v>
      </c>
      <c r="D107" s="7">
        <v>33000</v>
      </c>
      <c r="E107" s="7">
        <v>33000</v>
      </c>
      <c r="F107" s="10">
        <f t="shared" si="9"/>
        <v>0</v>
      </c>
      <c r="G107" s="2" t="s">
        <v>656</v>
      </c>
      <c r="H107" s="2"/>
      <c r="L107" s="45"/>
      <c r="M107" s="21"/>
    </row>
    <row r="108" spans="1:13" ht="15" customHeight="1" x14ac:dyDescent="0.25">
      <c r="A108" s="5">
        <f t="shared" si="11"/>
        <v>42730</v>
      </c>
      <c r="B108" s="2" t="s">
        <v>644</v>
      </c>
      <c r="C108" s="2" t="s">
        <v>101</v>
      </c>
      <c r="D108" s="7">
        <v>14100</v>
      </c>
      <c r="E108" s="7">
        <v>14100</v>
      </c>
      <c r="F108" s="10">
        <f t="shared" si="9"/>
        <v>0</v>
      </c>
      <c r="G108" s="2" t="s">
        <v>657</v>
      </c>
      <c r="H108" s="2"/>
      <c r="L108" s="45"/>
      <c r="M108" s="21"/>
    </row>
    <row r="109" spans="1:13" ht="15" customHeight="1" x14ac:dyDescent="0.25">
      <c r="A109" s="5">
        <f t="shared" si="11"/>
        <v>42730</v>
      </c>
      <c r="B109" s="2" t="s">
        <v>645</v>
      </c>
      <c r="C109" s="2" t="s">
        <v>102</v>
      </c>
      <c r="D109" s="7">
        <v>33000</v>
      </c>
      <c r="E109" s="7">
        <v>33000</v>
      </c>
      <c r="F109" s="10">
        <f t="shared" si="9"/>
        <v>0</v>
      </c>
      <c r="G109" s="2" t="s">
        <v>658</v>
      </c>
      <c r="H109" s="2"/>
      <c r="L109" s="45"/>
      <c r="M109" s="21"/>
    </row>
    <row r="110" spans="1:13" ht="15" customHeight="1" x14ac:dyDescent="0.25">
      <c r="A110" s="5">
        <f t="shared" si="11"/>
        <v>42730</v>
      </c>
      <c r="B110" s="2" t="s">
        <v>639</v>
      </c>
      <c r="C110" s="2" t="s">
        <v>103</v>
      </c>
      <c r="D110" s="7">
        <v>9400</v>
      </c>
      <c r="E110" s="7">
        <v>9400</v>
      </c>
      <c r="F110" s="10">
        <f t="shared" si="9"/>
        <v>0</v>
      </c>
      <c r="G110" s="2" t="s">
        <v>659</v>
      </c>
      <c r="H110" s="2"/>
      <c r="L110" s="45"/>
      <c r="M110" s="21"/>
    </row>
    <row r="111" spans="1:13" ht="15" customHeight="1" x14ac:dyDescent="0.25">
      <c r="A111" s="5">
        <f t="shared" si="11"/>
        <v>42730</v>
      </c>
      <c r="B111" s="2" t="s">
        <v>640</v>
      </c>
      <c r="C111" s="2" t="s">
        <v>104</v>
      </c>
      <c r="D111" s="7">
        <v>13500</v>
      </c>
      <c r="E111" s="7">
        <v>13500</v>
      </c>
      <c r="F111" s="10">
        <f t="shared" si="9"/>
        <v>0</v>
      </c>
      <c r="G111" s="2" t="s">
        <v>660</v>
      </c>
      <c r="H111" s="2"/>
      <c r="L111" s="45"/>
      <c r="M111" s="21"/>
    </row>
    <row r="112" spans="1:13" ht="15" customHeight="1" x14ac:dyDescent="0.25">
      <c r="A112" s="5">
        <f t="shared" si="11"/>
        <v>42730</v>
      </c>
      <c r="B112" s="2" t="s">
        <v>641</v>
      </c>
      <c r="C112" s="2" t="s">
        <v>105</v>
      </c>
      <c r="D112" s="7">
        <v>61568.39</v>
      </c>
      <c r="E112" s="7">
        <v>61568.39</v>
      </c>
      <c r="F112" s="10">
        <f t="shared" si="9"/>
        <v>0</v>
      </c>
      <c r="G112" s="2" t="s">
        <v>661</v>
      </c>
      <c r="H112" s="2"/>
      <c r="L112" s="45"/>
      <c r="M112" s="21"/>
    </row>
    <row r="113" spans="1:13" ht="15" customHeight="1" x14ac:dyDescent="0.25">
      <c r="A113" s="5">
        <f t="shared" si="11"/>
        <v>42730</v>
      </c>
      <c r="B113" s="2" t="s">
        <v>642</v>
      </c>
      <c r="C113" s="2" t="s">
        <v>106</v>
      </c>
      <c r="D113" s="7">
        <v>12000</v>
      </c>
      <c r="E113" s="7">
        <v>12000</v>
      </c>
      <c r="F113" s="10">
        <f t="shared" ref="F113:F144" si="12">D113-E113</f>
        <v>0</v>
      </c>
      <c r="G113" s="2" t="s">
        <v>653</v>
      </c>
      <c r="H113" s="2"/>
      <c r="L113" s="45"/>
      <c r="M113" s="21"/>
    </row>
    <row r="114" spans="1:13" ht="15" customHeight="1" x14ac:dyDescent="0.25">
      <c r="A114" s="5">
        <v>42732</v>
      </c>
      <c r="B114" s="2" t="s">
        <v>643</v>
      </c>
      <c r="C114" s="2" t="s">
        <v>107</v>
      </c>
      <c r="D114" s="7">
        <v>3540031.27</v>
      </c>
      <c r="E114" s="7">
        <v>3540031.27</v>
      </c>
      <c r="F114" s="10">
        <f t="shared" si="12"/>
        <v>0</v>
      </c>
      <c r="G114" s="2" t="s">
        <v>654</v>
      </c>
      <c r="H114" s="2"/>
      <c r="L114" s="45"/>
      <c r="M114" s="21"/>
    </row>
    <row r="115" spans="1:13" ht="15" customHeight="1" x14ac:dyDescent="0.25">
      <c r="A115" s="5">
        <f>A114</f>
        <v>42732</v>
      </c>
      <c r="B115" s="2" t="s">
        <v>644</v>
      </c>
      <c r="C115" s="2" t="s">
        <v>108</v>
      </c>
      <c r="D115" s="7">
        <v>404.8</v>
      </c>
      <c r="E115" s="7">
        <v>404.8</v>
      </c>
      <c r="F115" s="10">
        <f t="shared" si="12"/>
        <v>0</v>
      </c>
      <c r="G115" s="2" t="s">
        <v>655</v>
      </c>
      <c r="H115" s="2"/>
      <c r="L115" s="45"/>
      <c r="M115" s="21"/>
    </row>
    <row r="116" spans="1:13" ht="15" customHeight="1" x14ac:dyDescent="0.25">
      <c r="A116" s="5">
        <f>A115</f>
        <v>42732</v>
      </c>
      <c r="B116" s="2" t="s">
        <v>645</v>
      </c>
      <c r="C116" s="2" t="s">
        <v>109</v>
      </c>
      <c r="D116" s="7">
        <v>798333.34</v>
      </c>
      <c r="E116" s="7">
        <v>798333.34</v>
      </c>
      <c r="F116" s="10">
        <f t="shared" si="12"/>
        <v>0</v>
      </c>
      <c r="G116" s="2" t="s">
        <v>656</v>
      </c>
      <c r="H116" s="2"/>
      <c r="L116" s="45"/>
      <c r="M116" s="21"/>
    </row>
    <row r="117" spans="1:13" ht="30" customHeight="1" x14ac:dyDescent="0.25">
      <c r="A117" s="5">
        <v>42734</v>
      </c>
      <c r="B117" s="2" t="s">
        <v>646</v>
      </c>
      <c r="C117" s="2" t="s">
        <v>110</v>
      </c>
      <c r="D117" s="7">
        <v>20271.22</v>
      </c>
      <c r="E117" s="7">
        <v>20271.22</v>
      </c>
      <c r="F117" s="10">
        <f t="shared" si="12"/>
        <v>0</v>
      </c>
      <c r="G117" s="2" t="s">
        <v>657</v>
      </c>
      <c r="H117" s="2"/>
      <c r="L117" s="45"/>
      <c r="M117" s="21"/>
    </row>
    <row r="118" spans="1:13" ht="15" customHeight="1" x14ac:dyDescent="0.25">
      <c r="A118" s="5">
        <f t="shared" ref="A118:A128" si="13">A117</f>
        <v>42734</v>
      </c>
      <c r="B118" s="2" t="s">
        <v>647</v>
      </c>
      <c r="C118" s="2" t="s">
        <v>111</v>
      </c>
      <c r="D118" s="7">
        <v>20271.22</v>
      </c>
      <c r="E118" s="7">
        <v>20271.22</v>
      </c>
      <c r="F118" s="10">
        <f t="shared" si="12"/>
        <v>0</v>
      </c>
      <c r="G118" s="2" t="s">
        <v>658</v>
      </c>
      <c r="H118" s="2"/>
      <c r="L118" s="45"/>
      <c r="M118" s="21"/>
    </row>
    <row r="119" spans="1:13" ht="15" customHeight="1" x14ac:dyDescent="0.25">
      <c r="A119" s="5">
        <f t="shared" si="13"/>
        <v>42734</v>
      </c>
      <c r="B119" s="2" t="s">
        <v>648</v>
      </c>
      <c r="C119" s="2" t="s">
        <v>112</v>
      </c>
      <c r="D119" s="7">
        <v>20271.22</v>
      </c>
      <c r="E119" s="7">
        <v>20271.22</v>
      </c>
      <c r="F119" s="10">
        <f t="shared" si="12"/>
        <v>0</v>
      </c>
      <c r="G119" s="2" t="s">
        <v>659</v>
      </c>
      <c r="H119" s="2"/>
      <c r="L119" s="45"/>
      <c r="M119" s="21"/>
    </row>
    <row r="120" spans="1:13" ht="15" customHeight="1" x14ac:dyDescent="0.25">
      <c r="A120" s="5">
        <f t="shared" si="13"/>
        <v>42734</v>
      </c>
      <c r="B120" s="2" t="s">
        <v>649</v>
      </c>
      <c r="C120" s="2" t="s">
        <v>113</v>
      </c>
      <c r="D120" s="7">
        <v>20271.22</v>
      </c>
      <c r="E120" s="7">
        <v>20271.22</v>
      </c>
      <c r="F120" s="10">
        <f t="shared" si="12"/>
        <v>0</v>
      </c>
      <c r="G120" s="2" t="s">
        <v>660</v>
      </c>
      <c r="H120" s="2"/>
      <c r="L120" s="45"/>
      <c r="M120" s="21"/>
    </row>
    <row r="121" spans="1:13" ht="30" customHeight="1" x14ac:dyDescent="0.25">
      <c r="A121" s="5">
        <f t="shared" si="13"/>
        <v>42734</v>
      </c>
      <c r="B121" s="2" t="s">
        <v>650</v>
      </c>
      <c r="C121" s="2" t="s">
        <v>114</v>
      </c>
      <c r="D121" s="7">
        <v>20271.22</v>
      </c>
      <c r="E121" s="7">
        <v>20271.22</v>
      </c>
      <c r="F121" s="10">
        <f t="shared" si="12"/>
        <v>0</v>
      </c>
      <c r="G121" s="2" t="s">
        <v>661</v>
      </c>
      <c r="H121" s="2"/>
      <c r="L121" s="45"/>
      <c r="M121" s="21"/>
    </row>
    <row r="122" spans="1:13" ht="15" customHeight="1" x14ac:dyDescent="0.25">
      <c r="A122" s="5">
        <f t="shared" si="13"/>
        <v>42734</v>
      </c>
      <c r="B122" s="2" t="s">
        <v>651</v>
      </c>
      <c r="C122" s="2" t="s">
        <v>115</v>
      </c>
      <c r="D122" s="7">
        <v>20271.22</v>
      </c>
      <c r="E122" s="7">
        <v>20271.22</v>
      </c>
      <c r="F122" s="10">
        <f t="shared" si="12"/>
        <v>0</v>
      </c>
      <c r="G122" s="2" t="s">
        <v>653</v>
      </c>
      <c r="H122" s="2"/>
      <c r="L122" s="45"/>
      <c r="M122" s="21"/>
    </row>
    <row r="123" spans="1:13" ht="15" customHeight="1" x14ac:dyDescent="0.25">
      <c r="A123" s="5">
        <f t="shared" si="13"/>
        <v>42734</v>
      </c>
      <c r="B123" s="2" t="s">
        <v>652</v>
      </c>
      <c r="C123" s="2" t="s">
        <v>116</v>
      </c>
      <c r="D123" s="7">
        <v>20271.22</v>
      </c>
      <c r="E123" s="7">
        <v>20271.22</v>
      </c>
      <c r="F123" s="10">
        <f t="shared" si="12"/>
        <v>0</v>
      </c>
      <c r="G123" s="2" t="s">
        <v>654</v>
      </c>
      <c r="H123" s="2"/>
      <c r="L123" s="45"/>
      <c r="M123" s="21"/>
    </row>
    <row r="124" spans="1:13" ht="30" customHeight="1" x14ac:dyDescent="0.25">
      <c r="A124" s="5">
        <f t="shared" si="13"/>
        <v>42734</v>
      </c>
      <c r="B124" s="2" t="s">
        <v>639</v>
      </c>
      <c r="C124" s="2" t="s">
        <v>117</v>
      </c>
      <c r="D124" s="7">
        <v>20271.22</v>
      </c>
      <c r="E124" s="7">
        <v>20271.22</v>
      </c>
      <c r="F124" s="10">
        <f t="shared" si="12"/>
        <v>0</v>
      </c>
      <c r="G124" s="2" t="s">
        <v>655</v>
      </c>
      <c r="H124" s="2"/>
      <c r="L124" s="45"/>
      <c r="M124" s="21"/>
    </row>
    <row r="125" spans="1:13" ht="30" customHeight="1" x14ac:dyDescent="0.25">
      <c r="A125" s="5">
        <f t="shared" si="13"/>
        <v>42734</v>
      </c>
      <c r="B125" s="2" t="s">
        <v>640</v>
      </c>
      <c r="C125" s="2" t="s">
        <v>118</v>
      </c>
      <c r="D125" s="7">
        <v>20271.22</v>
      </c>
      <c r="E125" s="7">
        <v>20271.22</v>
      </c>
      <c r="F125" s="10">
        <f t="shared" si="12"/>
        <v>0</v>
      </c>
      <c r="G125" s="2" t="s">
        <v>656</v>
      </c>
      <c r="H125" s="2"/>
      <c r="L125" s="45"/>
      <c r="M125" s="21"/>
    </row>
    <row r="126" spans="1:13" ht="30" customHeight="1" x14ac:dyDescent="0.25">
      <c r="A126" s="5">
        <f t="shared" si="13"/>
        <v>42734</v>
      </c>
      <c r="B126" s="2" t="s">
        <v>641</v>
      </c>
      <c r="C126" s="2" t="s">
        <v>119</v>
      </c>
      <c r="D126" s="7">
        <v>20271.22</v>
      </c>
      <c r="E126" s="7">
        <v>20271.22</v>
      </c>
      <c r="F126" s="10">
        <f t="shared" si="12"/>
        <v>0</v>
      </c>
      <c r="G126" s="2" t="s">
        <v>657</v>
      </c>
      <c r="H126" s="2"/>
      <c r="L126" s="45"/>
      <c r="M126" s="21"/>
    </row>
    <row r="127" spans="1:13" ht="60" customHeight="1" x14ac:dyDescent="0.25">
      <c r="A127" s="5">
        <f t="shared" si="13"/>
        <v>42734</v>
      </c>
      <c r="B127" s="2" t="s">
        <v>642</v>
      </c>
      <c r="C127" s="2" t="s">
        <v>120</v>
      </c>
      <c r="D127" s="7">
        <v>20271.22</v>
      </c>
      <c r="E127" s="7">
        <v>20271.22</v>
      </c>
      <c r="F127" s="10">
        <f t="shared" si="12"/>
        <v>0</v>
      </c>
      <c r="G127" s="2" t="s">
        <v>658</v>
      </c>
      <c r="H127" s="2"/>
      <c r="L127" s="45"/>
      <c r="M127" s="21"/>
    </row>
    <row r="128" spans="1:13" ht="30" customHeight="1" x14ac:dyDescent="0.25">
      <c r="A128" s="5">
        <f t="shared" si="13"/>
        <v>42734</v>
      </c>
      <c r="B128" s="2" t="s">
        <v>643</v>
      </c>
      <c r="C128" s="2" t="s">
        <v>121</v>
      </c>
      <c r="D128" s="7">
        <v>17204404.84</v>
      </c>
      <c r="E128" s="7">
        <v>17204404.84</v>
      </c>
      <c r="F128" s="10">
        <f t="shared" si="12"/>
        <v>0</v>
      </c>
      <c r="G128" s="2" t="s">
        <v>659</v>
      </c>
      <c r="H128" s="2"/>
      <c r="L128" s="45"/>
      <c r="M128" s="21"/>
    </row>
    <row r="129" spans="1:13" ht="45" customHeight="1" x14ac:dyDescent="0.25">
      <c r="A129" s="5">
        <v>42744</v>
      </c>
      <c r="B129" s="2" t="s">
        <v>644</v>
      </c>
      <c r="C129" s="2"/>
      <c r="D129" s="7">
        <v>393701.34</v>
      </c>
      <c r="E129" s="7">
        <v>393701.34</v>
      </c>
      <c r="F129" s="10">
        <f t="shared" si="12"/>
        <v>0</v>
      </c>
      <c r="G129" s="2" t="s">
        <v>660</v>
      </c>
      <c r="H129" s="2"/>
      <c r="L129" s="45"/>
      <c r="M129" s="21"/>
    </row>
    <row r="130" spans="1:13" ht="30" customHeight="1" x14ac:dyDescent="0.25">
      <c r="A130" s="5">
        <v>42745</v>
      </c>
      <c r="B130" s="2" t="s">
        <v>645</v>
      </c>
      <c r="C130" s="2" t="s">
        <v>122</v>
      </c>
      <c r="D130" s="7">
        <v>70004</v>
      </c>
      <c r="E130" s="7">
        <v>70004</v>
      </c>
      <c r="F130" s="10">
        <f t="shared" si="12"/>
        <v>0</v>
      </c>
      <c r="G130" s="2" t="s">
        <v>661</v>
      </c>
      <c r="H130" s="2"/>
      <c r="L130" s="45"/>
      <c r="M130" s="21"/>
    </row>
    <row r="131" spans="1:13" ht="30" customHeight="1" x14ac:dyDescent="0.25">
      <c r="A131" s="5">
        <f>A130</f>
        <v>42745</v>
      </c>
      <c r="B131" s="2" t="s">
        <v>646</v>
      </c>
      <c r="C131" s="2" t="s">
        <v>123</v>
      </c>
      <c r="D131" s="7">
        <v>8060</v>
      </c>
      <c r="E131" s="7">
        <v>8060</v>
      </c>
      <c r="F131" s="10">
        <f t="shared" si="12"/>
        <v>0</v>
      </c>
      <c r="G131" s="2" t="s">
        <v>653</v>
      </c>
      <c r="H131" s="2"/>
      <c r="L131" s="45"/>
      <c r="M131" s="21"/>
    </row>
    <row r="132" spans="1:13" ht="30" customHeight="1" x14ac:dyDescent="0.25">
      <c r="A132" s="5">
        <v>42747</v>
      </c>
      <c r="B132" s="2" t="s">
        <v>647</v>
      </c>
      <c r="C132" s="2" t="s">
        <v>124</v>
      </c>
      <c r="D132" s="7">
        <v>500</v>
      </c>
      <c r="E132" s="7">
        <v>500</v>
      </c>
      <c r="F132" s="10">
        <f t="shared" si="12"/>
        <v>0</v>
      </c>
      <c r="G132" s="2" t="s">
        <v>654</v>
      </c>
      <c r="H132" s="2"/>
      <c r="L132" s="45"/>
      <c r="M132" s="21"/>
    </row>
    <row r="133" spans="1:13" ht="15" customHeight="1" x14ac:dyDescent="0.25">
      <c r="A133" s="5">
        <f t="shared" ref="A133:A139" si="14">A132</f>
        <v>42747</v>
      </c>
      <c r="B133" s="2" t="s">
        <v>648</v>
      </c>
      <c r="C133" s="2" t="s">
        <v>39</v>
      </c>
      <c r="D133" s="7">
        <v>240000</v>
      </c>
      <c r="E133" s="7">
        <v>240000</v>
      </c>
      <c r="F133" s="10">
        <f t="shared" si="12"/>
        <v>0</v>
      </c>
      <c r="G133" s="2" t="s">
        <v>655</v>
      </c>
      <c r="H133" s="2"/>
      <c r="L133" s="45"/>
      <c r="M133" s="21"/>
    </row>
    <row r="134" spans="1:13" ht="25.5" customHeight="1" x14ac:dyDescent="0.25">
      <c r="A134" s="5">
        <f t="shared" si="14"/>
        <v>42747</v>
      </c>
      <c r="B134" s="2" t="s">
        <v>649</v>
      </c>
      <c r="C134" s="2" t="s">
        <v>125</v>
      </c>
      <c r="D134" s="7">
        <v>240000</v>
      </c>
      <c r="E134" s="7">
        <v>240000</v>
      </c>
      <c r="F134" s="10">
        <f t="shared" si="12"/>
        <v>0</v>
      </c>
      <c r="G134" s="2" t="s">
        <v>656</v>
      </c>
      <c r="H134" s="2"/>
      <c r="L134" s="45"/>
      <c r="M134" s="21"/>
    </row>
    <row r="135" spans="1:13" ht="30" customHeight="1" x14ac:dyDescent="0.25">
      <c r="A135" s="5">
        <f t="shared" si="14"/>
        <v>42747</v>
      </c>
      <c r="B135" s="2" t="s">
        <v>650</v>
      </c>
      <c r="C135" s="2" t="s">
        <v>127</v>
      </c>
      <c r="D135" s="7">
        <v>1920</v>
      </c>
      <c r="E135" s="7">
        <v>1920</v>
      </c>
      <c r="F135" s="10">
        <f t="shared" si="12"/>
        <v>0</v>
      </c>
      <c r="G135" s="2" t="s">
        <v>657</v>
      </c>
      <c r="H135" s="2"/>
      <c r="L135" s="45"/>
      <c r="M135" s="21"/>
    </row>
    <row r="136" spans="1:13" ht="45" customHeight="1" x14ac:dyDescent="0.25">
      <c r="A136" s="5">
        <f t="shared" si="14"/>
        <v>42747</v>
      </c>
      <c r="B136" s="2" t="s">
        <v>651</v>
      </c>
      <c r="C136" s="2" t="s">
        <v>128</v>
      </c>
      <c r="D136" s="7">
        <v>96000</v>
      </c>
      <c r="E136" s="7">
        <v>96000</v>
      </c>
      <c r="F136" s="10">
        <f t="shared" si="12"/>
        <v>0</v>
      </c>
      <c r="G136" s="2" t="s">
        <v>658</v>
      </c>
      <c r="H136" s="2"/>
      <c r="L136" s="45"/>
      <c r="M136" s="21"/>
    </row>
    <row r="137" spans="1:13" ht="15" customHeight="1" x14ac:dyDescent="0.25">
      <c r="A137" s="5">
        <f t="shared" si="14"/>
        <v>42747</v>
      </c>
      <c r="B137" s="2" t="s">
        <v>652</v>
      </c>
      <c r="C137" s="2" t="s">
        <v>129</v>
      </c>
      <c r="D137" s="7">
        <v>6500</v>
      </c>
      <c r="E137" s="7">
        <v>6500</v>
      </c>
      <c r="F137" s="10">
        <f t="shared" si="12"/>
        <v>0</v>
      </c>
      <c r="G137" s="2" t="s">
        <v>659</v>
      </c>
      <c r="H137" s="2"/>
      <c r="L137" s="45"/>
      <c r="M137" s="21"/>
    </row>
    <row r="138" spans="1:13" ht="41.25" customHeight="1" x14ac:dyDescent="0.25">
      <c r="A138" s="5">
        <f t="shared" si="14"/>
        <v>42747</v>
      </c>
      <c r="B138" s="2" t="s">
        <v>639</v>
      </c>
      <c r="C138" s="2" t="s">
        <v>130</v>
      </c>
      <c r="D138" s="7">
        <v>1693641.41</v>
      </c>
      <c r="E138" s="7">
        <v>1693641.41</v>
      </c>
      <c r="F138" s="10">
        <f t="shared" si="12"/>
        <v>0</v>
      </c>
      <c r="G138" s="2" t="s">
        <v>660</v>
      </c>
      <c r="H138" s="2"/>
      <c r="L138" s="45"/>
      <c r="M138" s="21"/>
    </row>
    <row r="139" spans="1:13" ht="42.75" customHeight="1" x14ac:dyDescent="0.25">
      <c r="A139" s="5">
        <f t="shared" si="14"/>
        <v>42747</v>
      </c>
      <c r="B139" s="2" t="s">
        <v>640</v>
      </c>
      <c r="C139" s="2" t="s">
        <v>131</v>
      </c>
      <c r="D139" s="7">
        <v>260000</v>
      </c>
      <c r="E139" s="7">
        <v>260000</v>
      </c>
      <c r="F139" s="10">
        <f t="shared" si="12"/>
        <v>0</v>
      </c>
      <c r="G139" s="2" t="s">
        <v>661</v>
      </c>
      <c r="H139" s="2"/>
      <c r="L139" s="45"/>
      <c r="M139" s="21"/>
    </row>
    <row r="140" spans="1:13" ht="30" customHeight="1" x14ac:dyDescent="0.25">
      <c r="A140" s="5">
        <v>42748</v>
      </c>
      <c r="B140" s="2" t="s">
        <v>641</v>
      </c>
      <c r="C140" s="2" t="s">
        <v>132</v>
      </c>
      <c r="D140" s="7">
        <v>784859.69</v>
      </c>
      <c r="E140" s="7">
        <v>784859.69</v>
      </c>
      <c r="F140" s="10">
        <f t="shared" si="12"/>
        <v>0</v>
      </c>
      <c r="G140" s="2" t="s">
        <v>653</v>
      </c>
      <c r="H140" s="2"/>
      <c r="L140" s="45"/>
      <c r="M140" s="21"/>
    </row>
    <row r="141" spans="1:13" ht="54" customHeight="1" x14ac:dyDescent="0.25">
      <c r="A141" s="5">
        <f>A140</f>
        <v>42748</v>
      </c>
      <c r="B141" s="2" t="s">
        <v>642</v>
      </c>
      <c r="C141" s="2" t="s">
        <v>133</v>
      </c>
      <c r="D141" s="7">
        <v>890</v>
      </c>
      <c r="E141" s="7">
        <v>890</v>
      </c>
      <c r="F141" s="10">
        <f t="shared" si="12"/>
        <v>0</v>
      </c>
      <c r="G141" s="2" t="s">
        <v>654</v>
      </c>
      <c r="H141" s="2"/>
      <c r="L141" s="45"/>
      <c r="M141" s="21"/>
    </row>
    <row r="142" spans="1:13" ht="30" customHeight="1" x14ac:dyDescent="0.25">
      <c r="A142" s="5">
        <v>42751</v>
      </c>
      <c r="B142" s="2" t="s">
        <v>643</v>
      </c>
      <c r="C142" s="2" t="s">
        <v>134</v>
      </c>
      <c r="D142" s="7">
        <v>61760</v>
      </c>
      <c r="E142" s="7">
        <v>61760</v>
      </c>
      <c r="F142" s="10">
        <f t="shared" si="12"/>
        <v>0</v>
      </c>
      <c r="G142" s="2" t="s">
        <v>655</v>
      </c>
      <c r="H142" s="2"/>
      <c r="L142" s="45"/>
      <c r="M142" s="21"/>
    </row>
    <row r="143" spans="1:13" ht="30" customHeight="1" x14ac:dyDescent="0.25">
      <c r="A143" s="5">
        <f t="shared" ref="A143:A157" si="15">A142</f>
        <v>42751</v>
      </c>
      <c r="B143" s="2" t="s">
        <v>644</v>
      </c>
      <c r="C143" s="2" t="s">
        <v>135</v>
      </c>
      <c r="D143" s="7">
        <v>45456.13</v>
      </c>
      <c r="E143" s="7">
        <v>45456.13</v>
      </c>
      <c r="F143" s="10">
        <f t="shared" si="12"/>
        <v>0</v>
      </c>
      <c r="G143" s="2" t="s">
        <v>656</v>
      </c>
      <c r="H143" s="2"/>
      <c r="L143" s="45"/>
      <c r="M143" s="21"/>
    </row>
    <row r="144" spans="1:13" ht="30" customHeight="1" x14ac:dyDescent="0.25">
      <c r="A144" s="5">
        <f t="shared" si="15"/>
        <v>42751</v>
      </c>
      <c r="B144" s="2" t="s">
        <v>645</v>
      </c>
      <c r="C144" s="2" t="s">
        <v>136</v>
      </c>
      <c r="D144" s="7">
        <v>35951.49</v>
      </c>
      <c r="E144" s="7">
        <v>35951.49</v>
      </c>
      <c r="F144" s="10">
        <f t="shared" si="12"/>
        <v>0</v>
      </c>
      <c r="G144" s="2" t="s">
        <v>657</v>
      </c>
      <c r="H144" s="2"/>
      <c r="L144" s="45"/>
      <c r="M144" s="21"/>
    </row>
    <row r="145" spans="1:13" ht="30" customHeight="1" x14ac:dyDescent="0.25">
      <c r="A145" s="5">
        <f t="shared" si="15"/>
        <v>42751</v>
      </c>
      <c r="B145" s="2" t="s">
        <v>639</v>
      </c>
      <c r="C145" s="2" t="s">
        <v>137</v>
      </c>
      <c r="D145" s="7">
        <v>17284662.02</v>
      </c>
      <c r="E145" s="7">
        <v>17284662.02</v>
      </c>
      <c r="F145" s="10">
        <f t="shared" ref="F145:F176" si="16">D145-E145</f>
        <v>0</v>
      </c>
      <c r="G145" s="2" t="s">
        <v>658</v>
      </c>
      <c r="H145" s="2"/>
      <c r="L145" s="45"/>
      <c r="M145" s="21"/>
    </row>
    <row r="146" spans="1:13" ht="45" customHeight="1" x14ac:dyDescent="0.25">
      <c r="A146" s="5">
        <f t="shared" si="15"/>
        <v>42751</v>
      </c>
      <c r="B146" s="2" t="s">
        <v>640</v>
      </c>
      <c r="C146" s="2" t="s">
        <v>138</v>
      </c>
      <c r="D146" s="7">
        <v>369684</v>
      </c>
      <c r="E146" s="7">
        <v>369684</v>
      </c>
      <c r="F146" s="10">
        <f t="shared" si="16"/>
        <v>0</v>
      </c>
      <c r="G146" s="2" t="s">
        <v>659</v>
      </c>
      <c r="H146" s="2"/>
      <c r="L146" s="45"/>
      <c r="M146" s="21"/>
    </row>
    <row r="147" spans="1:13" x14ac:dyDescent="0.25">
      <c r="A147" s="5">
        <f t="shared" si="15"/>
        <v>42751</v>
      </c>
      <c r="B147" s="2" t="s">
        <v>641</v>
      </c>
      <c r="C147" s="2" t="s">
        <v>139</v>
      </c>
      <c r="D147" s="7">
        <v>6500</v>
      </c>
      <c r="E147" s="7">
        <v>6500</v>
      </c>
      <c r="F147" s="10">
        <f t="shared" si="16"/>
        <v>0</v>
      </c>
      <c r="G147" s="2" t="s">
        <v>660</v>
      </c>
      <c r="H147" s="2"/>
      <c r="L147" s="45"/>
      <c r="M147" s="21"/>
    </row>
    <row r="148" spans="1:13" ht="27" customHeight="1" x14ac:dyDescent="0.25">
      <c r="A148" s="5">
        <f t="shared" si="15"/>
        <v>42751</v>
      </c>
      <c r="B148" s="2" t="s">
        <v>642</v>
      </c>
      <c r="C148" s="2" t="s">
        <v>140</v>
      </c>
      <c r="D148" s="7">
        <v>62400</v>
      </c>
      <c r="E148" s="7">
        <v>62400</v>
      </c>
      <c r="F148" s="10">
        <f t="shared" si="16"/>
        <v>0</v>
      </c>
      <c r="G148" s="2" t="s">
        <v>661</v>
      </c>
      <c r="H148" s="2"/>
      <c r="L148" s="45"/>
      <c r="M148" s="21"/>
    </row>
    <row r="149" spans="1:13" ht="28.5" customHeight="1" x14ac:dyDescent="0.25">
      <c r="A149" s="5">
        <f t="shared" si="15"/>
        <v>42751</v>
      </c>
      <c r="B149" s="2" t="s">
        <v>643</v>
      </c>
      <c r="C149" s="2" t="s">
        <v>20</v>
      </c>
      <c r="D149" s="7">
        <v>1231.0999999999999</v>
      </c>
      <c r="E149" s="7">
        <v>1231.0999999999999</v>
      </c>
      <c r="F149" s="10">
        <f t="shared" si="16"/>
        <v>0</v>
      </c>
      <c r="G149" s="2" t="s">
        <v>653</v>
      </c>
      <c r="H149" s="2"/>
      <c r="L149" s="45"/>
      <c r="M149" s="21"/>
    </row>
    <row r="150" spans="1:13" ht="15" customHeight="1" x14ac:dyDescent="0.25">
      <c r="A150" s="5">
        <f t="shared" si="15"/>
        <v>42751</v>
      </c>
      <c r="B150" s="2" t="s">
        <v>644</v>
      </c>
      <c r="C150" s="2" t="s">
        <v>141</v>
      </c>
      <c r="D150" s="7">
        <v>46911.95</v>
      </c>
      <c r="E150" s="7">
        <v>46911.95</v>
      </c>
      <c r="F150" s="10">
        <f t="shared" si="16"/>
        <v>0</v>
      </c>
      <c r="G150" s="2" t="s">
        <v>654</v>
      </c>
      <c r="H150" s="2"/>
      <c r="L150" s="45"/>
      <c r="M150" s="21"/>
    </row>
    <row r="151" spans="1:13" ht="30" customHeight="1" x14ac:dyDescent="0.25">
      <c r="A151" s="5">
        <f t="shared" si="15"/>
        <v>42751</v>
      </c>
      <c r="B151" s="2" t="s">
        <v>645</v>
      </c>
      <c r="C151" s="2" t="s">
        <v>149</v>
      </c>
      <c r="D151" s="7">
        <v>4568081.95</v>
      </c>
      <c r="E151" s="7">
        <v>4568081.95</v>
      </c>
      <c r="F151" s="10">
        <f t="shared" si="16"/>
        <v>0</v>
      </c>
      <c r="G151" s="2" t="s">
        <v>655</v>
      </c>
      <c r="H151" s="2"/>
      <c r="L151" s="45"/>
      <c r="M151" s="21"/>
    </row>
    <row r="152" spans="1:13" ht="30" customHeight="1" x14ac:dyDescent="0.25">
      <c r="A152" s="5">
        <f t="shared" si="15"/>
        <v>42751</v>
      </c>
      <c r="B152" s="2" t="s">
        <v>646</v>
      </c>
      <c r="C152" s="2" t="s">
        <v>142</v>
      </c>
      <c r="D152" s="7">
        <v>23434871.420000002</v>
      </c>
      <c r="E152" s="7">
        <f>23434871.42</f>
        <v>23434871.420000002</v>
      </c>
      <c r="F152" s="10">
        <f t="shared" si="16"/>
        <v>0</v>
      </c>
      <c r="G152" s="2" t="s">
        <v>656</v>
      </c>
      <c r="H152" s="2"/>
      <c r="L152" s="45"/>
      <c r="M152" s="21"/>
    </row>
    <row r="153" spans="1:13" ht="30" customHeight="1" x14ac:dyDescent="0.25">
      <c r="A153" s="5">
        <f t="shared" si="15"/>
        <v>42751</v>
      </c>
      <c r="B153" s="2" t="s">
        <v>647</v>
      </c>
      <c r="C153" s="2" t="s">
        <v>143</v>
      </c>
      <c r="D153" s="7">
        <v>108861252.02</v>
      </c>
      <c r="E153" s="7">
        <v>108861252.02</v>
      </c>
      <c r="F153" s="10">
        <f t="shared" si="16"/>
        <v>0</v>
      </c>
      <c r="G153" s="2" t="s">
        <v>657</v>
      </c>
      <c r="H153" s="2"/>
      <c r="L153" s="45"/>
      <c r="M153" s="21"/>
    </row>
    <row r="154" spans="1:13" ht="30" customHeight="1" x14ac:dyDescent="0.25">
      <c r="A154" s="5">
        <f t="shared" si="15"/>
        <v>42751</v>
      </c>
      <c r="B154" s="2" t="s">
        <v>648</v>
      </c>
      <c r="C154" s="2" t="s">
        <v>144</v>
      </c>
      <c r="D154" s="7">
        <v>7466634.2300000004</v>
      </c>
      <c r="E154" s="7">
        <v>7466634.2300000004</v>
      </c>
      <c r="F154" s="10">
        <f t="shared" si="16"/>
        <v>0</v>
      </c>
      <c r="G154" s="2" t="s">
        <v>658</v>
      </c>
      <c r="H154" s="2"/>
      <c r="L154" s="45"/>
      <c r="M154" s="21"/>
    </row>
    <row r="155" spans="1:13" ht="30" customHeight="1" x14ac:dyDescent="0.25">
      <c r="A155" s="5">
        <f t="shared" si="15"/>
        <v>42751</v>
      </c>
      <c r="B155" s="2" t="s">
        <v>649</v>
      </c>
      <c r="C155" s="2" t="s">
        <v>145</v>
      </c>
      <c r="D155" s="7">
        <v>96322241.469999999</v>
      </c>
      <c r="E155" s="7">
        <v>96322241.469999999</v>
      </c>
      <c r="F155" s="10">
        <f t="shared" si="16"/>
        <v>0</v>
      </c>
      <c r="G155" s="2" t="s">
        <v>659</v>
      </c>
      <c r="H155" s="2"/>
      <c r="L155" s="45"/>
      <c r="M155" s="21"/>
    </row>
    <row r="156" spans="1:13" ht="30" customHeight="1" x14ac:dyDescent="0.25">
      <c r="A156" s="5">
        <f t="shared" si="15"/>
        <v>42751</v>
      </c>
      <c r="B156" s="2" t="s">
        <v>650</v>
      </c>
      <c r="C156" s="2" t="s">
        <v>146</v>
      </c>
      <c r="D156" s="7">
        <v>25300449.93</v>
      </c>
      <c r="E156" s="7">
        <v>25300449.93</v>
      </c>
      <c r="F156" s="10">
        <f t="shared" si="16"/>
        <v>0</v>
      </c>
      <c r="G156" s="2" t="s">
        <v>660</v>
      </c>
      <c r="H156" s="2"/>
      <c r="L156" s="45"/>
      <c r="M156" s="21"/>
    </row>
    <row r="157" spans="1:13" ht="30" customHeight="1" x14ac:dyDescent="0.25">
      <c r="A157" s="5">
        <f t="shared" si="15"/>
        <v>42751</v>
      </c>
      <c r="B157" s="2" t="s">
        <v>651</v>
      </c>
      <c r="C157" s="2" t="s">
        <v>147</v>
      </c>
      <c r="D157" s="7">
        <v>49597502.43</v>
      </c>
      <c r="E157" s="7">
        <v>49597502.43</v>
      </c>
      <c r="F157" s="10">
        <f t="shared" si="16"/>
        <v>0</v>
      </c>
      <c r="G157" s="2" t="s">
        <v>661</v>
      </c>
      <c r="H157" s="2"/>
      <c r="L157" s="45"/>
      <c r="M157" s="21"/>
    </row>
    <row r="158" spans="1:13" x14ac:dyDescent="0.25">
      <c r="A158" s="5">
        <v>42751</v>
      </c>
      <c r="B158" s="2" t="s">
        <v>652</v>
      </c>
      <c r="C158" s="2" t="s">
        <v>148</v>
      </c>
      <c r="D158" s="7">
        <v>7215409.0899999999</v>
      </c>
      <c r="E158" s="7"/>
      <c r="F158" s="9">
        <f t="shared" si="16"/>
        <v>7215409.0899999999</v>
      </c>
      <c r="G158" s="2" t="s">
        <v>653</v>
      </c>
      <c r="H158" s="2"/>
      <c r="L158" s="45"/>
      <c r="M158" s="21"/>
    </row>
    <row r="159" spans="1:13" ht="30" customHeight="1" x14ac:dyDescent="0.25">
      <c r="A159" s="5">
        <v>42752</v>
      </c>
      <c r="B159" s="2" t="s">
        <v>639</v>
      </c>
      <c r="C159" s="2" t="s">
        <v>150</v>
      </c>
      <c r="D159" s="7">
        <v>4800</v>
      </c>
      <c r="E159" s="7">
        <v>4800</v>
      </c>
      <c r="F159" s="10">
        <f t="shared" si="16"/>
        <v>0</v>
      </c>
      <c r="G159" s="2" t="s">
        <v>654</v>
      </c>
      <c r="H159" s="2"/>
      <c r="L159" s="45"/>
      <c r="M159" s="21"/>
    </row>
    <row r="160" spans="1:13" ht="30" customHeight="1" x14ac:dyDescent="0.25">
      <c r="A160" s="5">
        <v>42752</v>
      </c>
      <c r="B160" s="2" t="s">
        <v>640</v>
      </c>
      <c r="C160" s="2" t="s">
        <v>151</v>
      </c>
      <c r="D160" s="7">
        <v>19200</v>
      </c>
      <c r="E160" s="7">
        <v>19200</v>
      </c>
      <c r="F160" s="10">
        <f t="shared" si="16"/>
        <v>0</v>
      </c>
      <c r="G160" s="2" t="s">
        <v>655</v>
      </c>
      <c r="H160" s="2"/>
      <c r="L160" s="45"/>
      <c r="M160" s="21"/>
    </row>
    <row r="161" spans="1:13" ht="30" customHeight="1" x14ac:dyDescent="0.25">
      <c r="A161" s="5">
        <v>42753</v>
      </c>
      <c r="B161" s="2" t="s">
        <v>641</v>
      </c>
      <c r="C161" s="2" t="s">
        <v>152</v>
      </c>
      <c r="D161" s="7">
        <v>8640</v>
      </c>
      <c r="E161" s="7">
        <v>8640</v>
      </c>
      <c r="F161" s="10">
        <f t="shared" si="16"/>
        <v>0</v>
      </c>
      <c r="G161" s="2" t="s">
        <v>656</v>
      </c>
      <c r="H161" s="2"/>
      <c r="L161" s="45"/>
      <c r="M161" s="21"/>
    </row>
    <row r="162" spans="1:13" ht="15" customHeight="1" x14ac:dyDescent="0.25">
      <c r="A162" s="5">
        <f t="shared" ref="A162:A181" si="17">A161</f>
        <v>42753</v>
      </c>
      <c r="B162" s="2" t="s">
        <v>642</v>
      </c>
      <c r="C162" s="2" t="s">
        <v>153</v>
      </c>
      <c r="D162" s="7">
        <v>4800</v>
      </c>
      <c r="E162" s="7">
        <v>4800</v>
      </c>
      <c r="F162" s="10">
        <f t="shared" si="16"/>
        <v>0</v>
      </c>
      <c r="G162" s="2" t="s">
        <v>657</v>
      </c>
      <c r="H162" s="2"/>
      <c r="L162" s="45"/>
      <c r="M162" s="21"/>
    </row>
    <row r="163" spans="1:13" ht="15" customHeight="1" x14ac:dyDescent="0.25">
      <c r="A163" s="5">
        <f t="shared" si="17"/>
        <v>42753</v>
      </c>
      <c r="B163" s="2" t="s">
        <v>643</v>
      </c>
      <c r="C163" s="2" t="s">
        <v>156</v>
      </c>
      <c r="D163" s="7">
        <v>4336</v>
      </c>
      <c r="E163" s="7">
        <v>4336</v>
      </c>
      <c r="F163" s="10">
        <f t="shared" si="16"/>
        <v>0</v>
      </c>
      <c r="G163" s="2" t="s">
        <v>658</v>
      </c>
      <c r="H163" s="2"/>
      <c r="L163" s="45"/>
      <c r="M163" s="21"/>
    </row>
    <row r="164" spans="1:13" ht="15" customHeight="1" x14ac:dyDescent="0.25">
      <c r="A164" s="5">
        <f t="shared" si="17"/>
        <v>42753</v>
      </c>
      <c r="B164" s="2" t="s">
        <v>644</v>
      </c>
      <c r="C164" s="2" t="s">
        <v>155</v>
      </c>
      <c r="D164" s="7">
        <v>14400</v>
      </c>
      <c r="E164" s="7">
        <v>14400</v>
      </c>
      <c r="F164" s="10">
        <f t="shared" si="16"/>
        <v>0</v>
      </c>
      <c r="G164" s="2" t="s">
        <v>659</v>
      </c>
      <c r="H164" s="2"/>
      <c r="L164" s="45"/>
      <c r="M164" s="21"/>
    </row>
    <row r="165" spans="1:13" ht="15" customHeight="1" x14ac:dyDescent="0.25">
      <c r="A165" s="5">
        <f t="shared" si="17"/>
        <v>42753</v>
      </c>
      <c r="B165" s="2" t="s">
        <v>645</v>
      </c>
      <c r="C165" s="2" t="s">
        <v>154</v>
      </c>
      <c r="D165" s="7">
        <v>4800</v>
      </c>
      <c r="E165" s="7">
        <v>4800</v>
      </c>
      <c r="F165" s="10">
        <f t="shared" si="16"/>
        <v>0</v>
      </c>
      <c r="G165" s="2" t="s">
        <v>660</v>
      </c>
      <c r="H165" s="2"/>
      <c r="L165" s="45"/>
      <c r="M165" s="21"/>
    </row>
    <row r="166" spans="1:13" ht="30" customHeight="1" x14ac:dyDescent="0.25">
      <c r="A166" s="5">
        <f t="shared" si="17"/>
        <v>42753</v>
      </c>
      <c r="B166" s="2" t="s">
        <v>646</v>
      </c>
      <c r="C166" s="2" t="s">
        <v>157</v>
      </c>
      <c r="D166" s="7">
        <v>4800</v>
      </c>
      <c r="E166" s="7">
        <v>4800</v>
      </c>
      <c r="F166" s="10">
        <f t="shared" si="16"/>
        <v>0</v>
      </c>
      <c r="G166" s="2" t="s">
        <v>661</v>
      </c>
      <c r="H166" s="2"/>
      <c r="L166" s="45"/>
      <c r="M166" s="21"/>
    </row>
    <row r="167" spans="1:13" ht="30" customHeight="1" x14ac:dyDescent="0.25">
      <c r="A167" s="5">
        <f t="shared" si="17"/>
        <v>42753</v>
      </c>
      <c r="B167" s="2" t="s">
        <v>647</v>
      </c>
      <c r="C167" s="2" t="s">
        <v>158</v>
      </c>
      <c r="D167" s="7">
        <v>14400</v>
      </c>
      <c r="E167" s="7">
        <v>14400</v>
      </c>
      <c r="F167" s="10">
        <f t="shared" si="16"/>
        <v>0</v>
      </c>
      <c r="G167" s="2" t="s">
        <v>653</v>
      </c>
      <c r="H167" s="2"/>
      <c r="L167" s="45"/>
      <c r="M167" s="21"/>
    </row>
    <row r="168" spans="1:13" ht="15" customHeight="1" x14ac:dyDescent="0.25">
      <c r="A168" s="5">
        <f t="shared" si="17"/>
        <v>42753</v>
      </c>
      <c r="B168" s="2" t="s">
        <v>648</v>
      </c>
      <c r="C168" s="2" t="s">
        <v>159</v>
      </c>
      <c r="D168" s="7">
        <v>3200</v>
      </c>
      <c r="E168" s="7">
        <v>3200</v>
      </c>
      <c r="F168" s="10">
        <f t="shared" si="16"/>
        <v>0</v>
      </c>
      <c r="G168" s="2" t="s">
        <v>654</v>
      </c>
      <c r="H168" s="2"/>
      <c r="L168" s="45"/>
      <c r="M168" s="21"/>
    </row>
    <row r="169" spans="1:13" ht="30" customHeight="1" x14ac:dyDescent="0.25">
      <c r="A169" s="5">
        <f t="shared" si="17"/>
        <v>42753</v>
      </c>
      <c r="B169" s="2" t="s">
        <v>649</v>
      </c>
      <c r="C169" s="2" t="s">
        <v>160</v>
      </c>
      <c r="D169" s="7">
        <v>9600</v>
      </c>
      <c r="E169" s="7">
        <v>9600</v>
      </c>
      <c r="F169" s="10">
        <f t="shared" si="16"/>
        <v>0</v>
      </c>
      <c r="G169" s="2" t="s">
        <v>655</v>
      </c>
      <c r="H169" s="2"/>
      <c r="L169" s="45"/>
      <c r="M169" s="21"/>
    </row>
    <row r="170" spans="1:13" ht="30" customHeight="1" x14ac:dyDescent="0.25">
      <c r="A170" s="5">
        <f t="shared" si="17"/>
        <v>42753</v>
      </c>
      <c r="B170" s="2" t="s">
        <v>650</v>
      </c>
      <c r="C170" s="2" t="s">
        <v>161</v>
      </c>
      <c r="D170" s="7">
        <v>14400</v>
      </c>
      <c r="E170" s="7">
        <v>14400</v>
      </c>
      <c r="F170" s="10">
        <f t="shared" si="16"/>
        <v>0</v>
      </c>
      <c r="G170" s="2" t="s">
        <v>656</v>
      </c>
      <c r="H170" s="2"/>
      <c r="L170" s="45"/>
      <c r="M170" s="21"/>
    </row>
    <row r="171" spans="1:13" ht="30" customHeight="1" x14ac:dyDescent="0.25">
      <c r="A171" s="5">
        <f t="shared" si="17"/>
        <v>42753</v>
      </c>
      <c r="B171" s="2" t="s">
        <v>651</v>
      </c>
      <c r="C171" s="2" t="s">
        <v>162</v>
      </c>
      <c r="D171" s="7">
        <v>9600</v>
      </c>
      <c r="E171" s="7">
        <v>9600</v>
      </c>
      <c r="F171" s="10">
        <f t="shared" si="16"/>
        <v>0</v>
      </c>
      <c r="G171" s="2" t="s">
        <v>657</v>
      </c>
      <c r="H171" s="2"/>
      <c r="L171" s="45"/>
      <c r="M171" s="21"/>
    </row>
    <row r="172" spans="1:13" ht="30" customHeight="1" x14ac:dyDescent="0.25">
      <c r="A172" s="5">
        <f t="shared" si="17"/>
        <v>42753</v>
      </c>
      <c r="B172" s="2" t="s">
        <v>652</v>
      </c>
      <c r="C172" s="2" t="s">
        <v>163</v>
      </c>
      <c r="D172" s="7">
        <v>18800</v>
      </c>
      <c r="E172" s="7">
        <v>18800</v>
      </c>
      <c r="F172" s="10">
        <f t="shared" si="16"/>
        <v>0</v>
      </c>
      <c r="G172" s="2" t="s">
        <v>658</v>
      </c>
      <c r="H172" s="2"/>
      <c r="L172" s="45"/>
      <c r="M172" s="21"/>
    </row>
    <row r="173" spans="1:13" ht="15" customHeight="1" x14ac:dyDescent="0.25">
      <c r="A173" s="5">
        <f t="shared" si="17"/>
        <v>42753</v>
      </c>
      <c r="B173" s="2" t="s">
        <v>639</v>
      </c>
      <c r="C173" s="2" t="s">
        <v>164</v>
      </c>
      <c r="D173" s="7">
        <v>9400</v>
      </c>
      <c r="E173" s="7">
        <v>9400</v>
      </c>
      <c r="F173" s="10">
        <f t="shared" si="16"/>
        <v>0</v>
      </c>
      <c r="G173" s="2" t="s">
        <v>659</v>
      </c>
      <c r="H173" s="2"/>
      <c r="L173" s="45"/>
      <c r="M173" s="21"/>
    </row>
    <row r="174" spans="1:13" ht="15" customHeight="1" x14ac:dyDescent="0.25">
      <c r="A174" s="5">
        <f t="shared" si="17"/>
        <v>42753</v>
      </c>
      <c r="B174" s="2" t="s">
        <v>640</v>
      </c>
      <c r="C174" s="2" t="s">
        <v>165</v>
      </c>
      <c r="D174" s="7">
        <v>9400</v>
      </c>
      <c r="E174" s="7">
        <v>9400</v>
      </c>
      <c r="F174" s="10">
        <f t="shared" si="16"/>
        <v>0</v>
      </c>
      <c r="G174" s="2" t="s">
        <v>660</v>
      </c>
      <c r="H174" s="2"/>
      <c r="L174" s="45"/>
      <c r="M174" s="21"/>
    </row>
    <row r="175" spans="1:13" ht="15" customHeight="1" x14ac:dyDescent="0.25">
      <c r="A175" s="5">
        <f t="shared" si="17"/>
        <v>42753</v>
      </c>
      <c r="B175" s="2" t="s">
        <v>641</v>
      </c>
      <c r="C175" s="2" t="s">
        <v>166</v>
      </c>
      <c r="D175" s="7">
        <v>9400</v>
      </c>
      <c r="E175" s="7">
        <v>9400</v>
      </c>
      <c r="F175" s="10">
        <f t="shared" si="16"/>
        <v>0</v>
      </c>
      <c r="G175" s="2" t="s">
        <v>661</v>
      </c>
      <c r="H175" s="2"/>
      <c r="L175" s="45"/>
      <c r="M175" s="21"/>
    </row>
    <row r="176" spans="1:13" ht="15" customHeight="1" x14ac:dyDescent="0.25">
      <c r="A176" s="5">
        <f t="shared" si="17"/>
        <v>42753</v>
      </c>
      <c r="B176" s="2" t="s">
        <v>642</v>
      </c>
      <c r="C176" s="2" t="s">
        <v>167</v>
      </c>
      <c r="D176" s="7">
        <v>16500</v>
      </c>
      <c r="E176" s="7">
        <v>16500</v>
      </c>
      <c r="F176" s="10">
        <f t="shared" si="16"/>
        <v>0</v>
      </c>
      <c r="G176" s="2" t="s">
        <v>653</v>
      </c>
      <c r="H176" s="2"/>
      <c r="L176" s="45"/>
      <c r="M176" s="21"/>
    </row>
    <row r="177" spans="1:13" ht="15" customHeight="1" x14ac:dyDescent="0.25">
      <c r="A177" s="5">
        <f t="shared" si="17"/>
        <v>42753</v>
      </c>
      <c r="B177" s="2" t="s">
        <v>643</v>
      </c>
      <c r="C177" s="2" t="s">
        <v>168</v>
      </c>
      <c r="D177" s="7">
        <v>129762.4</v>
      </c>
      <c r="E177" s="7">
        <v>129762.4</v>
      </c>
      <c r="F177" s="10">
        <f t="shared" ref="F177:F181" si="18">D177-E177</f>
        <v>0</v>
      </c>
      <c r="G177" s="2" t="s">
        <v>654</v>
      </c>
      <c r="H177" s="2"/>
      <c r="L177" s="45"/>
      <c r="M177" s="21"/>
    </row>
    <row r="178" spans="1:13" ht="15" customHeight="1" x14ac:dyDescent="0.25">
      <c r="A178" s="5">
        <f t="shared" si="17"/>
        <v>42753</v>
      </c>
      <c r="B178" s="2" t="s">
        <v>644</v>
      </c>
      <c r="C178" s="2" t="s">
        <v>169</v>
      </c>
      <c r="D178" s="7">
        <v>96000</v>
      </c>
      <c r="E178" s="7">
        <v>96000</v>
      </c>
      <c r="F178" s="10">
        <f t="shared" si="18"/>
        <v>0</v>
      </c>
      <c r="G178" s="2" t="s">
        <v>655</v>
      </c>
      <c r="H178" s="2"/>
      <c r="L178" s="45"/>
      <c r="M178" s="21"/>
    </row>
    <row r="179" spans="1:13" ht="15" customHeight="1" x14ac:dyDescent="0.25">
      <c r="A179" s="5">
        <f t="shared" si="17"/>
        <v>42753</v>
      </c>
      <c r="B179" s="2" t="s">
        <v>645</v>
      </c>
      <c r="C179" s="2" t="s">
        <v>170</v>
      </c>
      <c r="D179" s="7">
        <v>4500</v>
      </c>
      <c r="E179" s="7">
        <v>4500</v>
      </c>
      <c r="F179" s="10">
        <f t="shared" si="18"/>
        <v>0</v>
      </c>
      <c r="G179" s="2" t="s">
        <v>656</v>
      </c>
      <c r="H179" s="2"/>
      <c r="L179" s="45"/>
      <c r="M179" s="21"/>
    </row>
    <row r="180" spans="1:13" ht="15" customHeight="1" x14ac:dyDescent="0.25">
      <c r="A180" s="5">
        <f t="shared" si="17"/>
        <v>42753</v>
      </c>
      <c r="B180" s="2" t="s">
        <v>639</v>
      </c>
      <c r="C180" s="2" t="s">
        <v>171</v>
      </c>
      <c r="D180" s="7">
        <v>4500</v>
      </c>
      <c r="E180" s="7">
        <v>4500</v>
      </c>
      <c r="F180" s="10">
        <f t="shared" si="18"/>
        <v>0</v>
      </c>
      <c r="G180" s="2" t="s">
        <v>657</v>
      </c>
      <c r="H180" s="2"/>
      <c r="L180" s="45"/>
      <c r="M180" s="21"/>
    </row>
    <row r="181" spans="1:13" ht="30" customHeight="1" x14ac:dyDescent="0.25">
      <c r="A181" s="5">
        <f t="shared" si="17"/>
        <v>42753</v>
      </c>
      <c r="B181" s="2" t="s">
        <v>640</v>
      </c>
      <c r="C181" s="2" t="s">
        <v>172</v>
      </c>
      <c r="D181" s="7">
        <v>937727.86</v>
      </c>
      <c r="E181" s="7">
        <v>937727.86</v>
      </c>
      <c r="F181" s="10">
        <f t="shared" si="18"/>
        <v>0</v>
      </c>
      <c r="G181" s="2" t="s">
        <v>658</v>
      </c>
      <c r="H181" s="2"/>
      <c r="L181" s="45"/>
      <c r="M181" s="21"/>
    </row>
    <row r="182" spans="1:13" ht="45" customHeight="1" x14ac:dyDescent="0.25">
      <c r="A182" s="5">
        <v>42754</v>
      </c>
      <c r="B182" s="2" t="s">
        <v>641</v>
      </c>
      <c r="C182" s="2" t="s">
        <v>173</v>
      </c>
      <c r="D182" s="7">
        <v>2756616.56</v>
      </c>
      <c r="E182" s="7">
        <v>2756616.56</v>
      </c>
      <c r="F182" s="10">
        <v>0</v>
      </c>
      <c r="G182" s="2" t="s">
        <v>659</v>
      </c>
      <c r="H182" s="2"/>
      <c r="L182" s="45"/>
      <c r="M182" s="21"/>
    </row>
    <row r="183" spans="1:13" ht="36.75" customHeight="1" x14ac:dyDescent="0.25">
      <c r="A183" s="5">
        <f t="shared" ref="A183:A191" si="19">A182</f>
        <v>42754</v>
      </c>
      <c r="B183" s="2" t="s">
        <v>642</v>
      </c>
      <c r="C183" s="2" t="s">
        <v>182</v>
      </c>
      <c r="D183" s="7">
        <v>19500</v>
      </c>
      <c r="E183" s="7">
        <v>19500</v>
      </c>
      <c r="F183" s="10">
        <f t="shared" ref="F183:F246" si="20">D183-E183</f>
        <v>0</v>
      </c>
      <c r="G183" s="2" t="s">
        <v>660</v>
      </c>
      <c r="H183" s="2"/>
      <c r="L183" s="45"/>
      <c r="M183" s="21"/>
    </row>
    <row r="184" spans="1:13" ht="30" customHeight="1" x14ac:dyDescent="0.25">
      <c r="A184" s="5">
        <f t="shared" si="19"/>
        <v>42754</v>
      </c>
      <c r="B184" s="2" t="s">
        <v>643</v>
      </c>
      <c r="C184" s="2" t="s">
        <v>174</v>
      </c>
      <c r="D184" s="7">
        <v>37087</v>
      </c>
      <c r="E184" s="7">
        <v>37087</v>
      </c>
      <c r="F184" s="10">
        <f t="shared" si="20"/>
        <v>0</v>
      </c>
      <c r="G184" s="2" t="s">
        <v>661</v>
      </c>
      <c r="H184" s="2"/>
      <c r="L184" s="45"/>
      <c r="M184" s="21"/>
    </row>
    <row r="185" spans="1:13" ht="30" customHeight="1" x14ac:dyDescent="0.25">
      <c r="A185" s="5">
        <f t="shared" si="19"/>
        <v>42754</v>
      </c>
      <c r="B185" s="2" t="s">
        <v>644</v>
      </c>
      <c r="C185" s="2" t="s">
        <v>175</v>
      </c>
      <c r="D185" s="7">
        <v>39000</v>
      </c>
      <c r="E185" s="7">
        <v>39000</v>
      </c>
      <c r="F185" s="10">
        <f t="shared" si="20"/>
        <v>0</v>
      </c>
      <c r="G185" s="2" t="s">
        <v>653</v>
      </c>
      <c r="H185" s="2"/>
      <c r="L185" s="45"/>
      <c r="M185" s="21"/>
    </row>
    <row r="186" spans="1:13" ht="15" customHeight="1" x14ac:dyDescent="0.25">
      <c r="A186" s="5">
        <f t="shared" si="19"/>
        <v>42754</v>
      </c>
      <c r="B186" s="2" t="s">
        <v>645</v>
      </c>
      <c r="C186" s="20" t="s">
        <v>176</v>
      </c>
      <c r="D186" s="7">
        <v>22500</v>
      </c>
      <c r="E186" s="7">
        <v>22500</v>
      </c>
      <c r="F186" s="10">
        <f t="shared" si="20"/>
        <v>0</v>
      </c>
      <c r="G186" s="2" t="s">
        <v>654</v>
      </c>
      <c r="H186" s="2"/>
      <c r="L186" s="45"/>
      <c r="M186" s="21"/>
    </row>
    <row r="187" spans="1:13" ht="15" customHeight="1" x14ac:dyDescent="0.25">
      <c r="A187" s="5">
        <f t="shared" si="19"/>
        <v>42754</v>
      </c>
      <c r="B187" s="2" t="s">
        <v>646</v>
      </c>
      <c r="C187" s="2" t="s">
        <v>177</v>
      </c>
      <c r="D187" s="7">
        <v>4500</v>
      </c>
      <c r="E187" s="7">
        <v>4500</v>
      </c>
      <c r="F187" s="10">
        <f t="shared" si="20"/>
        <v>0</v>
      </c>
      <c r="G187" s="2" t="s">
        <v>655</v>
      </c>
      <c r="H187" s="2"/>
      <c r="L187" s="45"/>
      <c r="M187" s="21"/>
    </row>
    <row r="188" spans="1:13" ht="15" customHeight="1" x14ac:dyDescent="0.25">
      <c r="A188" s="5">
        <f t="shared" si="19"/>
        <v>42754</v>
      </c>
      <c r="B188" s="2" t="s">
        <v>647</v>
      </c>
      <c r="C188" s="2" t="s">
        <v>178</v>
      </c>
      <c r="D188" s="7">
        <v>4500</v>
      </c>
      <c r="E188" s="7">
        <v>4500</v>
      </c>
      <c r="F188" s="10">
        <f t="shared" si="20"/>
        <v>0</v>
      </c>
      <c r="G188" s="2" t="s">
        <v>656</v>
      </c>
      <c r="H188" s="2"/>
      <c r="L188" s="45"/>
      <c r="M188" s="21"/>
    </row>
    <row r="189" spans="1:13" ht="30" customHeight="1" x14ac:dyDescent="0.25">
      <c r="A189" s="5">
        <f t="shared" si="19"/>
        <v>42754</v>
      </c>
      <c r="B189" s="2" t="s">
        <v>648</v>
      </c>
      <c r="C189" s="2" t="s">
        <v>179</v>
      </c>
      <c r="D189" s="7">
        <v>51000</v>
      </c>
      <c r="E189" s="7">
        <v>51000</v>
      </c>
      <c r="F189" s="10">
        <f t="shared" si="20"/>
        <v>0</v>
      </c>
      <c r="G189" s="2" t="s">
        <v>657</v>
      </c>
      <c r="H189" s="2"/>
      <c r="L189" s="45"/>
      <c r="M189" s="21"/>
    </row>
    <row r="190" spans="1:13" ht="30" customHeight="1" x14ac:dyDescent="0.25">
      <c r="A190" s="5">
        <f t="shared" si="19"/>
        <v>42754</v>
      </c>
      <c r="B190" s="2" t="s">
        <v>649</v>
      </c>
      <c r="C190" s="2" t="s">
        <v>180</v>
      </c>
      <c r="D190" s="7">
        <v>27000</v>
      </c>
      <c r="E190" s="7">
        <v>27000</v>
      </c>
      <c r="F190" s="10">
        <f t="shared" si="20"/>
        <v>0</v>
      </c>
      <c r="G190" s="2" t="s">
        <v>658</v>
      </c>
      <c r="H190" s="2"/>
      <c r="L190" s="45"/>
      <c r="M190" s="21"/>
    </row>
    <row r="191" spans="1:13" ht="23.25" customHeight="1" x14ac:dyDescent="0.25">
      <c r="A191" s="5">
        <f t="shared" si="19"/>
        <v>42754</v>
      </c>
      <c r="B191" s="2" t="s">
        <v>650</v>
      </c>
      <c r="C191" s="2" t="s">
        <v>181</v>
      </c>
      <c r="D191" s="7">
        <v>15500</v>
      </c>
      <c r="E191" s="7">
        <v>15500</v>
      </c>
      <c r="F191" s="10">
        <f t="shared" si="20"/>
        <v>0</v>
      </c>
      <c r="G191" s="2" t="s">
        <v>659</v>
      </c>
      <c r="H191" s="2"/>
      <c r="L191" s="45"/>
      <c r="M191" s="21"/>
    </row>
    <row r="192" spans="1:13" ht="44.25" customHeight="1" x14ac:dyDescent="0.25">
      <c r="A192" s="5">
        <v>42755</v>
      </c>
      <c r="B192" s="2" t="s">
        <v>651</v>
      </c>
      <c r="C192" s="2" t="s">
        <v>183</v>
      </c>
      <c r="D192" s="7">
        <v>119043.13</v>
      </c>
      <c r="E192" s="7">
        <v>119043.13</v>
      </c>
      <c r="F192" s="10">
        <f t="shared" si="20"/>
        <v>0</v>
      </c>
      <c r="G192" s="2" t="s">
        <v>660</v>
      </c>
      <c r="H192" s="2"/>
      <c r="L192" s="45"/>
      <c r="M192" s="21"/>
    </row>
    <row r="193" spans="1:13" ht="30" customHeight="1" x14ac:dyDescent="0.25">
      <c r="A193" s="5">
        <f>A192</f>
        <v>42755</v>
      </c>
      <c r="B193" s="2" t="s">
        <v>652</v>
      </c>
      <c r="C193" s="2" t="s">
        <v>184</v>
      </c>
      <c r="D193" s="7">
        <v>112030</v>
      </c>
      <c r="E193" s="7">
        <v>112030</v>
      </c>
      <c r="F193" s="10">
        <f t="shared" si="20"/>
        <v>0</v>
      </c>
      <c r="G193" s="2" t="s">
        <v>661</v>
      </c>
      <c r="H193" s="2"/>
      <c r="L193" s="45"/>
      <c r="M193" s="21"/>
    </row>
    <row r="194" spans="1:13" ht="30" customHeight="1" x14ac:dyDescent="0.25">
      <c r="A194" s="5">
        <f>A193</f>
        <v>42755</v>
      </c>
      <c r="B194" s="2" t="s">
        <v>639</v>
      </c>
      <c r="C194" s="2" t="s">
        <v>185</v>
      </c>
      <c r="D194" s="7">
        <v>23942.38</v>
      </c>
      <c r="E194" s="7">
        <v>23942.38</v>
      </c>
      <c r="F194" s="10">
        <f t="shared" si="20"/>
        <v>0</v>
      </c>
      <c r="G194" s="2" t="s">
        <v>653</v>
      </c>
      <c r="H194" s="2"/>
      <c r="L194" s="45"/>
      <c r="M194" s="21"/>
    </row>
    <row r="195" spans="1:13" ht="25.5" customHeight="1" x14ac:dyDescent="0.25">
      <c r="A195" s="5">
        <v>42755</v>
      </c>
      <c r="B195" s="2" t="s">
        <v>640</v>
      </c>
      <c r="C195" s="2" t="s">
        <v>186</v>
      </c>
      <c r="D195" s="7">
        <v>112366.6</v>
      </c>
      <c r="E195" s="7">
        <v>112366.6</v>
      </c>
      <c r="F195" s="10">
        <f t="shared" si="20"/>
        <v>0</v>
      </c>
      <c r="G195" s="2" t="s">
        <v>654</v>
      </c>
      <c r="H195" s="21"/>
      <c r="L195" s="45"/>
      <c r="M195" s="21"/>
    </row>
    <row r="196" spans="1:13" ht="15" customHeight="1" x14ac:dyDescent="0.25">
      <c r="A196" s="5">
        <v>42758</v>
      </c>
      <c r="B196" s="2" t="s">
        <v>641</v>
      </c>
      <c r="C196" s="2" t="s">
        <v>187</v>
      </c>
      <c r="D196" s="7">
        <v>9400</v>
      </c>
      <c r="E196" s="7">
        <v>9400</v>
      </c>
      <c r="F196" s="10">
        <f t="shared" si="20"/>
        <v>0</v>
      </c>
      <c r="G196" s="2" t="s">
        <v>655</v>
      </c>
      <c r="H196" s="2"/>
      <c r="L196" s="45"/>
      <c r="M196" s="21"/>
    </row>
    <row r="197" spans="1:13" ht="15" customHeight="1" x14ac:dyDescent="0.25">
      <c r="A197" s="5">
        <v>42758</v>
      </c>
      <c r="B197" s="2" t="s">
        <v>642</v>
      </c>
      <c r="C197" s="2" t="s">
        <v>188</v>
      </c>
      <c r="D197" s="7">
        <v>4700</v>
      </c>
      <c r="E197" s="7">
        <v>4700</v>
      </c>
      <c r="F197" s="10">
        <f t="shared" si="20"/>
        <v>0</v>
      </c>
      <c r="G197" s="2" t="s">
        <v>656</v>
      </c>
      <c r="H197" s="2"/>
      <c r="L197" s="45"/>
      <c r="M197" s="21"/>
    </row>
    <row r="198" spans="1:13" ht="15" customHeight="1" x14ac:dyDescent="0.25">
      <c r="A198" s="5">
        <v>42758</v>
      </c>
      <c r="B198" s="2" t="s">
        <v>643</v>
      </c>
      <c r="C198" s="2" t="s">
        <v>189</v>
      </c>
      <c r="D198" s="7">
        <v>14100</v>
      </c>
      <c r="E198" s="7">
        <v>14100</v>
      </c>
      <c r="F198" s="10">
        <f t="shared" si="20"/>
        <v>0</v>
      </c>
      <c r="G198" s="2" t="s">
        <v>657</v>
      </c>
      <c r="H198" s="2"/>
      <c r="L198" s="45"/>
      <c r="M198" s="21"/>
    </row>
    <row r="199" spans="1:13" ht="15" customHeight="1" x14ac:dyDescent="0.25">
      <c r="A199" s="5">
        <v>42758</v>
      </c>
      <c r="B199" s="2" t="s">
        <v>644</v>
      </c>
      <c r="C199" s="2" t="s">
        <v>190</v>
      </c>
      <c r="D199" s="7">
        <v>3135</v>
      </c>
      <c r="E199" s="7">
        <v>3135</v>
      </c>
      <c r="F199" s="10">
        <f t="shared" si="20"/>
        <v>0</v>
      </c>
      <c r="G199" s="2" t="s">
        <v>658</v>
      </c>
      <c r="H199" s="2"/>
      <c r="L199" s="45"/>
      <c r="M199" s="21"/>
    </row>
    <row r="200" spans="1:13" ht="15" customHeight="1" x14ac:dyDescent="0.25">
      <c r="A200" s="5">
        <v>42758</v>
      </c>
      <c r="B200" s="2" t="s">
        <v>645</v>
      </c>
      <c r="C200" s="2" t="s">
        <v>191</v>
      </c>
      <c r="D200" s="7">
        <v>31891</v>
      </c>
      <c r="E200" s="7">
        <v>31891</v>
      </c>
      <c r="F200" s="10">
        <f t="shared" si="20"/>
        <v>0</v>
      </c>
      <c r="G200" s="2" t="s">
        <v>659</v>
      </c>
      <c r="H200" s="2"/>
      <c r="L200" s="45"/>
      <c r="M200" s="21"/>
    </row>
    <row r="201" spans="1:13" ht="15" customHeight="1" x14ac:dyDescent="0.25">
      <c r="A201" s="5">
        <v>42758</v>
      </c>
      <c r="B201" s="2" t="s">
        <v>646</v>
      </c>
      <c r="C201" s="2" t="s">
        <v>192</v>
      </c>
      <c r="D201" s="7">
        <v>75450.259999999995</v>
      </c>
      <c r="E201" s="7">
        <v>75450.259999999995</v>
      </c>
      <c r="F201" s="10">
        <f t="shared" si="20"/>
        <v>0</v>
      </c>
      <c r="G201" s="2" t="s">
        <v>660</v>
      </c>
      <c r="H201" s="2"/>
      <c r="L201" s="45"/>
      <c r="M201" s="21"/>
    </row>
    <row r="202" spans="1:13" ht="30" customHeight="1" x14ac:dyDescent="0.25">
      <c r="A202" s="5">
        <v>42758</v>
      </c>
      <c r="B202" s="2" t="s">
        <v>647</v>
      </c>
      <c r="C202" s="2" t="s">
        <v>193</v>
      </c>
      <c r="D202" s="7">
        <v>3659066.35</v>
      </c>
      <c r="E202" s="7">
        <v>3659066.35</v>
      </c>
      <c r="F202" s="10">
        <f t="shared" si="20"/>
        <v>0</v>
      </c>
      <c r="G202" s="2" t="s">
        <v>661</v>
      </c>
      <c r="H202" s="2"/>
      <c r="L202" s="45"/>
      <c r="M202" s="21"/>
    </row>
    <row r="203" spans="1:13" ht="30" customHeight="1" x14ac:dyDescent="0.25">
      <c r="A203" s="5">
        <v>42760</v>
      </c>
      <c r="B203" s="2" t="s">
        <v>648</v>
      </c>
      <c r="C203" s="2" t="s">
        <v>194</v>
      </c>
      <c r="D203" s="7">
        <v>2305601.2999999998</v>
      </c>
      <c r="E203" s="7">
        <v>2305601.2999999998</v>
      </c>
      <c r="F203" s="10">
        <f t="shared" si="20"/>
        <v>0</v>
      </c>
      <c r="G203" s="2" t="s">
        <v>653</v>
      </c>
      <c r="H203" s="2"/>
      <c r="L203" s="45"/>
      <c r="M203" s="21"/>
    </row>
    <row r="204" spans="1:13" ht="15" customHeight="1" x14ac:dyDescent="0.25">
      <c r="A204" s="5">
        <v>42760</v>
      </c>
      <c r="B204" s="2" t="s">
        <v>649</v>
      </c>
      <c r="C204" s="2" t="s">
        <v>195</v>
      </c>
      <c r="D204" s="7">
        <v>6390</v>
      </c>
      <c r="E204" s="7">
        <v>6390</v>
      </c>
      <c r="F204" s="10">
        <f t="shared" si="20"/>
        <v>0</v>
      </c>
      <c r="G204" s="2" t="s">
        <v>654</v>
      </c>
      <c r="H204" s="2"/>
      <c r="L204" s="45"/>
      <c r="M204" s="21"/>
    </row>
    <row r="205" spans="1:13" ht="15" customHeight="1" x14ac:dyDescent="0.25">
      <c r="A205" s="5">
        <v>42760</v>
      </c>
      <c r="B205" s="2" t="s">
        <v>650</v>
      </c>
      <c r="C205" s="2" t="s">
        <v>196</v>
      </c>
      <c r="D205" s="7">
        <v>8060</v>
      </c>
      <c r="E205" s="7">
        <v>8060</v>
      </c>
      <c r="F205" s="10">
        <f t="shared" si="20"/>
        <v>0</v>
      </c>
      <c r="G205" s="2" t="s">
        <v>655</v>
      </c>
      <c r="H205" s="2"/>
      <c r="L205" s="45"/>
      <c r="M205" s="21"/>
    </row>
    <row r="206" spans="1:13" ht="15" customHeight="1" x14ac:dyDescent="0.25">
      <c r="A206" s="5">
        <v>42760</v>
      </c>
      <c r="B206" s="2" t="s">
        <v>651</v>
      </c>
      <c r="C206" s="2" t="s">
        <v>197</v>
      </c>
      <c r="D206" s="7">
        <v>24976</v>
      </c>
      <c r="E206" s="7">
        <v>24976</v>
      </c>
      <c r="F206" s="10">
        <f t="shared" si="20"/>
        <v>0</v>
      </c>
      <c r="G206" s="2" t="s">
        <v>656</v>
      </c>
      <c r="H206" s="2"/>
      <c r="L206" s="45"/>
      <c r="M206" s="21"/>
    </row>
    <row r="207" spans="1:13" ht="30" customHeight="1" x14ac:dyDescent="0.25">
      <c r="A207" s="5">
        <v>42760</v>
      </c>
      <c r="B207" s="2" t="s">
        <v>652</v>
      </c>
      <c r="C207" s="2" t="s">
        <v>198</v>
      </c>
      <c r="D207" s="7">
        <v>54776</v>
      </c>
      <c r="E207" s="7">
        <v>54776</v>
      </c>
      <c r="F207" s="10">
        <f t="shared" si="20"/>
        <v>0</v>
      </c>
      <c r="G207" s="2" t="s">
        <v>657</v>
      </c>
      <c r="H207" s="2"/>
      <c r="L207" s="45"/>
      <c r="M207" s="21"/>
    </row>
    <row r="208" spans="1:13" ht="45" customHeight="1" x14ac:dyDescent="0.25">
      <c r="A208" s="5">
        <v>42760</v>
      </c>
      <c r="B208" s="2" t="s">
        <v>639</v>
      </c>
      <c r="C208" s="2" t="s">
        <v>199</v>
      </c>
      <c r="D208" s="7">
        <v>6425</v>
      </c>
      <c r="E208" s="7">
        <v>6425</v>
      </c>
      <c r="F208" s="10">
        <f t="shared" si="20"/>
        <v>0</v>
      </c>
      <c r="G208" s="2" t="s">
        <v>658</v>
      </c>
      <c r="H208" s="2"/>
      <c r="L208" s="45"/>
      <c r="M208" s="21"/>
    </row>
    <row r="209" spans="1:13" ht="30" customHeight="1" x14ac:dyDescent="0.25">
      <c r="A209" s="5">
        <v>42760</v>
      </c>
      <c r="B209" s="2" t="s">
        <v>640</v>
      </c>
      <c r="C209" s="2" t="s">
        <v>200</v>
      </c>
      <c r="D209" s="7">
        <v>10940</v>
      </c>
      <c r="E209" s="7">
        <v>10940</v>
      </c>
      <c r="F209" s="10">
        <f t="shared" si="20"/>
        <v>0</v>
      </c>
      <c r="G209" s="2" t="s">
        <v>659</v>
      </c>
      <c r="H209" s="2"/>
      <c r="L209" s="45"/>
      <c r="M209" s="21"/>
    </row>
    <row r="210" spans="1:13" ht="15" customHeight="1" x14ac:dyDescent="0.25">
      <c r="A210" s="5">
        <v>42760</v>
      </c>
      <c r="B210" s="2" t="s">
        <v>641</v>
      </c>
      <c r="C210" s="2" t="s">
        <v>201</v>
      </c>
      <c r="D210" s="7">
        <v>4450</v>
      </c>
      <c r="E210" s="7">
        <v>4450</v>
      </c>
      <c r="F210" s="10">
        <f t="shared" si="20"/>
        <v>0</v>
      </c>
      <c r="G210" s="2" t="s">
        <v>660</v>
      </c>
      <c r="H210" s="2"/>
      <c r="L210" s="45"/>
      <c r="M210" s="21"/>
    </row>
    <row r="211" spans="1:13" ht="15" customHeight="1" x14ac:dyDescent="0.25">
      <c r="A211" s="5">
        <v>42760</v>
      </c>
      <c r="B211" s="2" t="s">
        <v>642</v>
      </c>
      <c r="C211" s="2" t="s">
        <v>202</v>
      </c>
      <c r="D211" s="7">
        <v>42177</v>
      </c>
      <c r="E211" s="7">
        <v>42177</v>
      </c>
      <c r="F211" s="10">
        <f t="shared" si="20"/>
        <v>0</v>
      </c>
      <c r="G211" s="2" t="s">
        <v>661</v>
      </c>
      <c r="H211" s="2"/>
      <c r="L211" s="45"/>
      <c r="M211" s="21"/>
    </row>
    <row r="212" spans="1:13" ht="30" customHeight="1" x14ac:dyDescent="0.25">
      <c r="A212" s="5">
        <v>42761</v>
      </c>
      <c r="B212" s="2" t="s">
        <v>643</v>
      </c>
      <c r="C212" s="2" t="s">
        <v>203</v>
      </c>
      <c r="D212" s="7">
        <v>191520</v>
      </c>
      <c r="E212" s="7">
        <v>191520</v>
      </c>
      <c r="F212" s="10">
        <f t="shared" si="20"/>
        <v>0</v>
      </c>
      <c r="G212" s="2" t="s">
        <v>653</v>
      </c>
      <c r="H212" s="2"/>
      <c r="L212" s="45"/>
      <c r="M212" s="21"/>
    </row>
    <row r="213" spans="1:13" ht="38.25" customHeight="1" x14ac:dyDescent="0.25">
      <c r="A213" s="5">
        <v>42761</v>
      </c>
      <c r="B213" s="2" t="s">
        <v>644</v>
      </c>
      <c r="C213" s="2" t="s">
        <v>204</v>
      </c>
      <c r="D213" s="7">
        <v>8515</v>
      </c>
      <c r="E213" s="7">
        <v>8515</v>
      </c>
      <c r="F213" s="10">
        <f t="shared" si="20"/>
        <v>0</v>
      </c>
      <c r="G213" s="2" t="s">
        <v>654</v>
      </c>
      <c r="H213" s="2"/>
      <c r="L213" s="45"/>
      <c r="M213" s="21"/>
    </row>
    <row r="214" spans="1:13" ht="38.25" customHeight="1" x14ac:dyDescent="0.25">
      <c r="A214" s="5">
        <v>42761</v>
      </c>
      <c r="B214" s="2" t="s">
        <v>645</v>
      </c>
      <c r="C214" s="2" t="s">
        <v>205</v>
      </c>
      <c r="D214" s="7">
        <v>27214</v>
      </c>
      <c r="E214" s="7">
        <v>27214</v>
      </c>
      <c r="F214" s="10">
        <f t="shared" si="20"/>
        <v>0</v>
      </c>
      <c r="G214" s="2" t="s">
        <v>655</v>
      </c>
      <c r="H214" s="2"/>
      <c r="L214" s="45"/>
      <c r="M214" s="21"/>
    </row>
    <row r="215" spans="1:13" ht="34.5" customHeight="1" x14ac:dyDescent="0.25">
      <c r="A215" s="5">
        <v>42761</v>
      </c>
      <c r="B215" s="2" t="s">
        <v>639</v>
      </c>
      <c r="C215" s="2" t="s">
        <v>206</v>
      </c>
      <c r="D215" s="7">
        <v>49940</v>
      </c>
      <c r="E215" s="7">
        <v>49940</v>
      </c>
      <c r="F215" s="10">
        <f t="shared" si="20"/>
        <v>0</v>
      </c>
      <c r="G215" s="2" t="s">
        <v>656</v>
      </c>
      <c r="H215" s="2"/>
      <c r="L215" s="45"/>
      <c r="M215" s="21"/>
    </row>
    <row r="216" spans="1:13" ht="33.75" customHeight="1" x14ac:dyDescent="0.25">
      <c r="A216" s="5">
        <v>42761</v>
      </c>
      <c r="B216" s="2" t="s">
        <v>640</v>
      </c>
      <c r="C216" s="2" t="s">
        <v>207</v>
      </c>
      <c r="D216" s="7">
        <v>48850</v>
      </c>
      <c r="E216" s="7">
        <v>48850</v>
      </c>
      <c r="F216" s="10">
        <f t="shared" si="20"/>
        <v>0</v>
      </c>
      <c r="G216" s="2" t="s">
        <v>657</v>
      </c>
      <c r="H216" s="2"/>
      <c r="L216" s="45"/>
      <c r="M216" s="21"/>
    </row>
    <row r="217" spans="1:13" ht="32.25" customHeight="1" x14ac:dyDescent="0.25">
      <c r="A217" s="5">
        <v>42762</v>
      </c>
      <c r="B217" s="2" t="s">
        <v>641</v>
      </c>
      <c r="C217" s="2" t="s">
        <v>208</v>
      </c>
      <c r="D217" s="7">
        <v>2490</v>
      </c>
      <c r="E217" s="7">
        <v>2490</v>
      </c>
      <c r="F217" s="10">
        <f t="shared" si="20"/>
        <v>0</v>
      </c>
      <c r="G217" s="2" t="s">
        <v>658</v>
      </c>
      <c r="H217" s="2"/>
      <c r="L217" s="45"/>
      <c r="M217" s="21"/>
    </row>
    <row r="218" spans="1:13" ht="45" customHeight="1" x14ac:dyDescent="0.25">
      <c r="A218" s="5">
        <v>42762</v>
      </c>
      <c r="B218" s="2" t="s">
        <v>642</v>
      </c>
      <c r="C218" s="2" t="s">
        <v>209</v>
      </c>
      <c r="D218" s="7">
        <v>16443.650000000001</v>
      </c>
      <c r="E218" s="7">
        <v>16443.650000000001</v>
      </c>
      <c r="F218" s="10">
        <f t="shared" si="20"/>
        <v>0</v>
      </c>
      <c r="G218" s="2" t="s">
        <v>659</v>
      </c>
      <c r="H218" s="2"/>
      <c r="L218" s="45"/>
      <c r="M218" s="21"/>
    </row>
    <row r="219" spans="1:13" ht="45" customHeight="1" x14ac:dyDescent="0.25">
      <c r="A219" s="5">
        <v>42765</v>
      </c>
      <c r="B219" s="2" t="s">
        <v>643</v>
      </c>
      <c r="C219" s="2" t="s">
        <v>210</v>
      </c>
      <c r="D219" s="7">
        <v>404.8</v>
      </c>
      <c r="E219" s="7">
        <v>404.8</v>
      </c>
      <c r="F219" s="10">
        <f t="shared" si="20"/>
        <v>0</v>
      </c>
      <c r="G219" s="2" t="s">
        <v>660</v>
      </c>
      <c r="H219" s="2"/>
      <c r="L219" s="45"/>
      <c r="M219" s="21"/>
    </row>
    <row r="220" spans="1:13" ht="15" customHeight="1" x14ac:dyDescent="0.25">
      <c r="A220" s="5">
        <v>42765</v>
      </c>
      <c r="B220" s="2" t="s">
        <v>644</v>
      </c>
      <c r="C220" s="2"/>
      <c r="D220" s="7">
        <v>16445</v>
      </c>
      <c r="E220" s="7">
        <v>16445</v>
      </c>
      <c r="F220" s="10">
        <f t="shared" si="20"/>
        <v>0</v>
      </c>
      <c r="G220" s="2" t="s">
        <v>661</v>
      </c>
      <c r="H220" s="2"/>
      <c r="L220" s="45"/>
      <c r="M220" s="21"/>
    </row>
    <row r="221" spans="1:13" ht="15" customHeight="1" x14ac:dyDescent="0.25">
      <c r="A221" s="5">
        <v>42765</v>
      </c>
      <c r="B221" s="2" t="s">
        <v>645</v>
      </c>
      <c r="C221" s="2"/>
      <c r="D221" s="7">
        <v>148006</v>
      </c>
      <c r="E221" s="7">
        <v>148006</v>
      </c>
      <c r="F221" s="10">
        <f t="shared" si="20"/>
        <v>0</v>
      </c>
      <c r="G221" s="2" t="s">
        <v>653</v>
      </c>
      <c r="H221" s="2"/>
      <c r="L221" s="45"/>
      <c r="M221" s="21"/>
    </row>
    <row r="222" spans="1:13" ht="15" customHeight="1" x14ac:dyDescent="0.25">
      <c r="A222" s="5">
        <v>42765</v>
      </c>
      <c r="B222" s="2" t="s">
        <v>646</v>
      </c>
      <c r="C222" s="2" t="s">
        <v>211</v>
      </c>
      <c r="D222" s="7">
        <v>1046778.02</v>
      </c>
      <c r="E222" s="7">
        <v>1046778.02</v>
      </c>
      <c r="F222" s="10">
        <f t="shared" si="20"/>
        <v>0</v>
      </c>
      <c r="G222" s="2" t="s">
        <v>654</v>
      </c>
      <c r="H222" s="2"/>
      <c r="L222" s="45"/>
      <c r="M222" s="21"/>
    </row>
    <row r="223" spans="1:13" ht="37.5" customHeight="1" x14ac:dyDescent="0.25">
      <c r="A223" s="5">
        <v>42765</v>
      </c>
      <c r="B223" s="2" t="s">
        <v>647</v>
      </c>
      <c r="C223" s="2" t="s">
        <v>212</v>
      </c>
      <c r="D223" s="7">
        <v>20770220.640000001</v>
      </c>
      <c r="E223" s="7">
        <v>20770220.640000001</v>
      </c>
      <c r="F223" s="10">
        <f t="shared" si="20"/>
        <v>0</v>
      </c>
      <c r="G223" s="2" t="s">
        <v>655</v>
      </c>
      <c r="H223" s="2"/>
      <c r="L223" s="45"/>
      <c r="M223" s="21"/>
    </row>
    <row r="224" spans="1:13" ht="37.5" customHeight="1" x14ac:dyDescent="0.25">
      <c r="A224" s="5">
        <v>42765</v>
      </c>
      <c r="B224" s="2" t="s">
        <v>648</v>
      </c>
      <c r="C224" s="2" t="s">
        <v>213</v>
      </c>
      <c r="D224" s="7">
        <v>993127.6</v>
      </c>
      <c r="E224" s="7">
        <v>993127.6</v>
      </c>
      <c r="F224" s="10">
        <f t="shared" si="20"/>
        <v>0</v>
      </c>
      <c r="G224" s="2" t="s">
        <v>656</v>
      </c>
      <c r="H224" s="2"/>
      <c r="L224" s="45"/>
      <c r="M224" s="21"/>
    </row>
    <row r="225" spans="1:13" ht="38.25" customHeight="1" x14ac:dyDescent="0.25">
      <c r="A225" s="5">
        <v>42765</v>
      </c>
      <c r="B225" s="2" t="s">
        <v>649</v>
      </c>
      <c r="C225" s="2" t="s">
        <v>214</v>
      </c>
      <c r="D225" s="7">
        <v>411295.1</v>
      </c>
      <c r="E225" s="7">
        <v>411295.1</v>
      </c>
      <c r="F225" s="10">
        <f t="shared" si="20"/>
        <v>0</v>
      </c>
      <c r="G225" s="2" t="s">
        <v>657</v>
      </c>
      <c r="H225" s="2"/>
      <c r="L225" s="45"/>
      <c r="M225" s="21"/>
    </row>
    <row r="226" spans="1:13" ht="37.5" customHeight="1" x14ac:dyDescent="0.25">
      <c r="A226" s="5">
        <v>42765</v>
      </c>
      <c r="B226" s="2" t="s">
        <v>650</v>
      </c>
      <c r="C226" s="2" t="s">
        <v>215</v>
      </c>
      <c r="D226" s="7">
        <v>958484.85</v>
      </c>
      <c r="E226" s="7">
        <v>958484.85</v>
      </c>
      <c r="F226" s="10">
        <f t="shared" si="20"/>
        <v>0</v>
      </c>
      <c r="G226" s="2" t="s">
        <v>658</v>
      </c>
      <c r="H226" s="2"/>
      <c r="L226" s="45"/>
      <c r="M226" s="21"/>
    </row>
    <row r="227" spans="1:13" ht="35.25" customHeight="1" x14ac:dyDescent="0.25">
      <c r="A227" s="5">
        <v>42765</v>
      </c>
      <c r="B227" s="2" t="s">
        <v>651</v>
      </c>
      <c r="C227" s="2" t="s">
        <v>216</v>
      </c>
      <c r="D227" s="7">
        <v>2527731.7400000002</v>
      </c>
      <c r="E227" s="7">
        <f>758319.52+1769412.22</f>
        <v>2527731.7400000002</v>
      </c>
      <c r="F227" s="10">
        <f t="shared" si="20"/>
        <v>0</v>
      </c>
      <c r="G227" s="2" t="s">
        <v>659</v>
      </c>
      <c r="H227" s="2"/>
      <c r="L227" s="45"/>
      <c r="M227" s="21"/>
    </row>
    <row r="228" spans="1:13" ht="29.25" customHeight="1" x14ac:dyDescent="0.25">
      <c r="A228" s="5">
        <v>42765</v>
      </c>
      <c r="B228" s="2" t="s">
        <v>652</v>
      </c>
      <c r="C228" s="2" t="s">
        <v>217</v>
      </c>
      <c r="D228" s="7">
        <v>4500</v>
      </c>
      <c r="E228" s="7">
        <v>4500</v>
      </c>
      <c r="F228" s="10">
        <f t="shared" si="20"/>
        <v>0</v>
      </c>
      <c r="G228" s="2" t="s">
        <v>660</v>
      </c>
      <c r="H228" s="2"/>
      <c r="L228" s="45"/>
      <c r="M228" s="21"/>
    </row>
    <row r="229" spans="1:13" ht="27.75" customHeight="1" x14ac:dyDescent="0.25">
      <c r="A229" s="5">
        <v>42765</v>
      </c>
      <c r="B229" s="2" t="s">
        <v>639</v>
      </c>
      <c r="C229" s="2" t="s">
        <v>218</v>
      </c>
      <c r="D229" s="7">
        <v>3250</v>
      </c>
      <c r="E229" s="7">
        <v>3250</v>
      </c>
      <c r="F229" s="10">
        <f t="shared" si="20"/>
        <v>0</v>
      </c>
      <c r="G229" s="2" t="s">
        <v>661</v>
      </c>
      <c r="H229" s="2"/>
      <c r="L229" s="45"/>
      <c r="M229" s="21"/>
    </row>
    <row r="230" spans="1:13" ht="45" customHeight="1" x14ac:dyDescent="0.25">
      <c r="A230" s="5">
        <v>42765</v>
      </c>
      <c r="B230" s="2" t="s">
        <v>640</v>
      </c>
      <c r="C230" s="2" t="s">
        <v>219</v>
      </c>
      <c r="D230" s="7">
        <v>20566</v>
      </c>
      <c r="E230" s="7">
        <v>20566</v>
      </c>
      <c r="F230" s="10">
        <f t="shared" si="20"/>
        <v>0</v>
      </c>
      <c r="G230" s="2" t="s">
        <v>653</v>
      </c>
      <c r="H230" s="2"/>
      <c r="L230" s="45"/>
      <c r="M230" s="21"/>
    </row>
    <row r="231" spans="1:13" x14ac:dyDescent="0.25">
      <c r="A231" s="5">
        <v>42765</v>
      </c>
      <c r="B231" s="2" t="s">
        <v>641</v>
      </c>
      <c r="C231" s="2" t="s">
        <v>220</v>
      </c>
      <c r="D231" s="7">
        <v>27340</v>
      </c>
      <c r="E231" s="7">
        <v>27340</v>
      </c>
      <c r="F231" s="10">
        <f t="shared" si="20"/>
        <v>0</v>
      </c>
      <c r="G231" s="2" t="s">
        <v>654</v>
      </c>
      <c r="H231" s="2"/>
      <c r="L231" s="45"/>
      <c r="M231" s="21"/>
    </row>
    <row r="232" spans="1:13" ht="15" customHeight="1" x14ac:dyDescent="0.25">
      <c r="A232" s="5">
        <v>42765</v>
      </c>
      <c r="B232" s="2" t="s">
        <v>642</v>
      </c>
      <c r="C232" s="2" t="s">
        <v>221</v>
      </c>
      <c r="D232" s="7">
        <v>31670</v>
      </c>
      <c r="E232" s="7">
        <v>31670</v>
      </c>
      <c r="F232" s="10">
        <f t="shared" si="20"/>
        <v>0</v>
      </c>
      <c r="G232" s="2" t="s">
        <v>655</v>
      </c>
      <c r="H232" s="2"/>
      <c r="L232" s="45"/>
      <c r="M232" s="21"/>
    </row>
    <row r="233" spans="1:13" ht="15" customHeight="1" x14ac:dyDescent="0.25">
      <c r="A233" s="5">
        <v>42765</v>
      </c>
      <c r="B233" s="2" t="s">
        <v>643</v>
      </c>
      <c r="C233" s="2" t="s">
        <v>222</v>
      </c>
      <c r="D233" s="7">
        <v>41610</v>
      </c>
      <c r="E233" s="7">
        <v>41610</v>
      </c>
      <c r="F233" s="10">
        <f t="shared" si="20"/>
        <v>0</v>
      </c>
      <c r="G233" s="2" t="s">
        <v>656</v>
      </c>
      <c r="H233" s="2"/>
      <c r="L233" s="45"/>
      <c r="M233" s="21"/>
    </row>
    <row r="234" spans="1:13" ht="15" customHeight="1" x14ac:dyDescent="0.25">
      <c r="A234" s="5">
        <v>42765</v>
      </c>
      <c r="B234" s="2" t="s">
        <v>644</v>
      </c>
      <c r="C234" s="2" t="s">
        <v>223</v>
      </c>
      <c r="D234" s="7">
        <v>42760</v>
      </c>
      <c r="E234" s="7">
        <v>42760</v>
      </c>
      <c r="F234" s="10">
        <f t="shared" si="20"/>
        <v>0</v>
      </c>
      <c r="G234" s="2" t="s">
        <v>657</v>
      </c>
      <c r="H234" s="2"/>
      <c r="L234" s="45"/>
      <c r="M234" s="21"/>
    </row>
    <row r="235" spans="1:13" ht="15" customHeight="1" x14ac:dyDescent="0.25">
      <c r="A235" s="5">
        <v>42765</v>
      </c>
      <c r="B235" s="2" t="s">
        <v>645</v>
      </c>
      <c r="C235" s="2" t="s">
        <v>224</v>
      </c>
      <c r="D235" s="7">
        <v>19580</v>
      </c>
      <c r="E235" s="7">
        <v>19580</v>
      </c>
      <c r="F235" s="10">
        <f t="shared" si="20"/>
        <v>0</v>
      </c>
      <c r="G235" s="2" t="s">
        <v>658</v>
      </c>
      <c r="H235" s="2"/>
      <c r="L235" s="45"/>
      <c r="M235" s="21"/>
    </row>
    <row r="236" spans="1:13" ht="15" customHeight="1" x14ac:dyDescent="0.25">
      <c r="A236" s="5">
        <v>42765</v>
      </c>
      <c r="B236" s="2" t="s">
        <v>646</v>
      </c>
      <c r="C236" s="2" t="s">
        <v>225</v>
      </c>
      <c r="D236" s="7">
        <v>57876.480000000003</v>
      </c>
      <c r="E236" s="7">
        <v>57876.480000000003</v>
      </c>
      <c r="F236" s="10">
        <f t="shared" si="20"/>
        <v>0</v>
      </c>
      <c r="G236" s="2" t="s">
        <v>659</v>
      </c>
      <c r="H236" s="2"/>
      <c r="L236" s="45"/>
      <c r="M236" s="21"/>
    </row>
    <row r="237" spans="1:13" ht="24.75" customHeight="1" x14ac:dyDescent="0.25">
      <c r="A237" s="5">
        <v>42766</v>
      </c>
      <c r="B237" s="2" t="s">
        <v>647</v>
      </c>
      <c r="C237" s="2" t="s">
        <v>230</v>
      </c>
      <c r="D237" s="7">
        <v>15326</v>
      </c>
      <c r="E237" s="7"/>
      <c r="F237" s="9">
        <f t="shared" si="20"/>
        <v>15326</v>
      </c>
      <c r="G237" s="2" t="s">
        <v>660</v>
      </c>
      <c r="H237" s="2"/>
      <c r="L237" s="45"/>
      <c r="M237" s="21"/>
    </row>
    <row r="238" spans="1:13" ht="27.75" customHeight="1" x14ac:dyDescent="0.25">
      <c r="A238" s="5">
        <v>42766</v>
      </c>
      <c r="B238" s="2" t="s">
        <v>648</v>
      </c>
      <c r="C238" s="2" t="s">
        <v>226</v>
      </c>
      <c r="D238" s="7">
        <v>1200000</v>
      </c>
      <c r="E238" s="7">
        <v>1200000</v>
      </c>
      <c r="F238" s="10">
        <f t="shared" si="20"/>
        <v>0</v>
      </c>
      <c r="G238" s="2" t="s">
        <v>661</v>
      </c>
      <c r="H238" s="2"/>
      <c r="L238" s="45"/>
      <c r="M238" s="21"/>
    </row>
    <row r="239" spans="1:13" ht="30.75" customHeight="1" x14ac:dyDescent="0.25">
      <c r="A239" s="5">
        <v>42766</v>
      </c>
      <c r="B239" s="2" t="s">
        <v>649</v>
      </c>
      <c r="C239" s="2" t="s">
        <v>227</v>
      </c>
      <c r="D239" s="7">
        <v>266351</v>
      </c>
      <c r="E239" s="7">
        <v>266351</v>
      </c>
      <c r="F239" s="10">
        <f t="shared" si="20"/>
        <v>0</v>
      </c>
      <c r="G239" s="2" t="s">
        <v>653</v>
      </c>
      <c r="H239" s="2"/>
      <c r="L239" s="45"/>
      <c r="M239" s="21"/>
    </row>
    <row r="240" spans="1:13" ht="15" customHeight="1" x14ac:dyDescent="0.25">
      <c r="A240" s="5">
        <v>42766</v>
      </c>
      <c r="B240" s="2" t="s">
        <v>650</v>
      </c>
      <c r="C240" s="2" t="s">
        <v>228</v>
      </c>
      <c r="D240" s="7">
        <v>144522</v>
      </c>
      <c r="E240" s="7">
        <v>144522</v>
      </c>
      <c r="F240" s="10">
        <f t="shared" si="20"/>
        <v>0</v>
      </c>
      <c r="G240" s="2" t="s">
        <v>654</v>
      </c>
      <c r="H240" s="2"/>
      <c r="L240" s="45"/>
      <c r="M240" s="21"/>
    </row>
    <row r="241" spans="1:13" ht="35.25" customHeight="1" x14ac:dyDescent="0.25">
      <c r="A241" s="5">
        <v>42766</v>
      </c>
      <c r="B241" s="2" t="s">
        <v>651</v>
      </c>
      <c r="C241" s="2" t="s">
        <v>229</v>
      </c>
      <c r="D241" s="7">
        <v>25477.5</v>
      </c>
      <c r="E241" s="7">
        <v>25477.5</v>
      </c>
      <c r="F241" s="10">
        <f t="shared" si="20"/>
        <v>0</v>
      </c>
      <c r="G241" s="2" t="s">
        <v>655</v>
      </c>
      <c r="H241" s="2"/>
      <c r="L241" s="45"/>
      <c r="M241" s="21"/>
    </row>
    <row r="242" spans="1:13" ht="15" customHeight="1" x14ac:dyDescent="0.25">
      <c r="A242" s="5">
        <v>42766</v>
      </c>
      <c r="B242" s="2" t="s">
        <v>652</v>
      </c>
      <c r="C242" s="2" t="s">
        <v>231</v>
      </c>
      <c r="D242" s="7">
        <v>24367</v>
      </c>
      <c r="E242" s="7">
        <v>24367</v>
      </c>
      <c r="F242" s="10">
        <f t="shared" si="20"/>
        <v>0</v>
      </c>
      <c r="G242" s="2" t="s">
        <v>656</v>
      </c>
      <c r="H242" s="2"/>
      <c r="L242" s="45"/>
      <c r="M242" s="21"/>
    </row>
    <row r="243" spans="1:13" ht="30" customHeight="1" x14ac:dyDescent="0.25">
      <c r="A243" s="5">
        <v>42766</v>
      </c>
      <c r="B243" s="2" t="s">
        <v>639</v>
      </c>
      <c r="C243" s="2" t="s">
        <v>232</v>
      </c>
      <c r="D243" s="7">
        <v>9400</v>
      </c>
      <c r="E243" s="7">
        <v>9400</v>
      </c>
      <c r="F243" s="10">
        <f t="shared" si="20"/>
        <v>0</v>
      </c>
      <c r="G243" s="2" t="s">
        <v>657</v>
      </c>
      <c r="H243" s="2"/>
      <c r="L243" s="45"/>
      <c r="M243" s="21"/>
    </row>
    <row r="244" spans="1:13" ht="30" customHeight="1" x14ac:dyDescent="0.25">
      <c r="A244" s="5">
        <v>42766</v>
      </c>
      <c r="B244" s="2" t="s">
        <v>640</v>
      </c>
      <c r="C244" s="2" t="s">
        <v>233</v>
      </c>
      <c r="D244" s="7">
        <v>4700</v>
      </c>
      <c r="E244" s="7">
        <v>4700</v>
      </c>
      <c r="F244" s="10">
        <f t="shared" si="20"/>
        <v>0</v>
      </c>
      <c r="G244" s="2" t="s">
        <v>658</v>
      </c>
      <c r="H244" s="2"/>
      <c r="L244" s="45"/>
      <c r="M244" s="21"/>
    </row>
    <row r="245" spans="1:13" ht="30" customHeight="1" x14ac:dyDescent="0.25">
      <c r="A245" s="5">
        <v>42766</v>
      </c>
      <c r="B245" s="2" t="s">
        <v>641</v>
      </c>
      <c r="C245" s="2" t="s">
        <v>234</v>
      </c>
      <c r="D245" s="7">
        <v>11000</v>
      </c>
      <c r="E245" s="7">
        <v>11000</v>
      </c>
      <c r="F245" s="10">
        <f t="shared" si="20"/>
        <v>0</v>
      </c>
      <c r="G245" s="2" t="s">
        <v>659</v>
      </c>
      <c r="H245" s="2"/>
      <c r="L245" s="45"/>
      <c r="M245" s="21"/>
    </row>
    <row r="246" spans="1:13" ht="30" customHeight="1" x14ac:dyDescent="0.25">
      <c r="A246" s="5">
        <v>42766</v>
      </c>
      <c r="B246" s="2" t="s">
        <v>642</v>
      </c>
      <c r="C246" s="2" t="s">
        <v>235</v>
      </c>
      <c r="D246" s="7">
        <v>4700</v>
      </c>
      <c r="E246" s="7">
        <v>4700</v>
      </c>
      <c r="F246" s="10">
        <f t="shared" si="20"/>
        <v>0</v>
      </c>
      <c r="G246" s="2" t="s">
        <v>660</v>
      </c>
      <c r="H246" s="2"/>
      <c r="L246" s="45"/>
      <c r="M246" s="21"/>
    </row>
    <row r="247" spans="1:13" ht="30" customHeight="1" x14ac:dyDescent="0.25">
      <c r="A247" s="5">
        <v>42766</v>
      </c>
      <c r="B247" s="2" t="s">
        <v>643</v>
      </c>
      <c r="C247" s="2" t="s">
        <v>236</v>
      </c>
      <c r="D247" s="7">
        <v>4700</v>
      </c>
      <c r="E247" s="7">
        <v>4700</v>
      </c>
      <c r="F247" s="10">
        <f t="shared" ref="F247:F310" si="21">D247-E247</f>
        <v>0</v>
      </c>
      <c r="G247" s="2" t="s">
        <v>661</v>
      </c>
      <c r="H247" s="2"/>
      <c r="L247" s="45"/>
      <c r="M247" s="21"/>
    </row>
    <row r="248" spans="1:13" ht="30" customHeight="1" x14ac:dyDescent="0.25">
      <c r="A248" s="5">
        <v>42766</v>
      </c>
      <c r="B248" s="2" t="s">
        <v>644</v>
      </c>
      <c r="C248" s="2" t="s">
        <v>237</v>
      </c>
      <c r="D248" s="7">
        <v>14100</v>
      </c>
      <c r="E248" s="7">
        <v>14100</v>
      </c>
      <c r="F248" s="10">
        <f t="shared" si="21"/>
        <v>0</v>
      </c>
      <c r="G248" s="2" t="s">
        <v>653</v>
      </c>
      <c r="H248" s="2"/>
      <c r="L248" s="45"/>
      <c r="M248" s="21"/>
    </row>
    <row r="249" spans="1:13" ht="30" customHeight="1" x14ac:dyDescent="0.25">
      <c r="A249" s="5">
        <v>42766</v>
      </c>
      <c r="B249" s="2" t="s">
        <v>645</v>
      </c>
      <c r="C249" s="2" t="s">
        <v>238</v>
      </c>
      <c r="D249" s="7">
        <v>44824</v>
      </c>
      <c r="E249" s="7">
        <v>44824</v>
      </c>
      <c r="F249" s="10">
        <f t="shared" si="21"/>
        <v>0</v>
      </c>
      <c r="G249" s="2" t="s">
        <v>654</v>
      </c>
      <c r="H249" s="2"/>
      <c r="L249" s="45"/>
      <c r="M249" s="21"/>
    </row>
    <row r="250" spans="1:13" ht="30" customHeight="1" x14ac:dyDescent="0.25">
      <c r="A250" s="5">
        <v>42766</v>
      </c>
      <c r="B250" s="2" t="s">
        <v>639</v>
      </c>
      <c r="C250" s="2" t="s">
        <v>239</v>
      </c>
      <c r="D250" s="7">
        <v>19070</v>
      </c>
      <c r="E250" s="7">
        <v>19070</v>
      </c>
      <c r="F250" s="10">
        <f t="shared" si="21"/>
        <v>0</v>
      </c>
      <c r="G250" s="2" t="s">
        <v>655</v>
      </c>
      <c r="H250" s="2"/>
      <c r="L250" s="45"/>
      <c r="M250" s="21"/>
    </row>
    <row r="251" spans="1:13" ht="30" customHeight="1" x14ac:dyDescent="0.25">
      <c r="A251" s="5">
        <v>42766</v>
      </c>
      <c r="B251" s="2" t="s">
        <v>640</v>
      </c>
      <c r="C251" s="2" t="s">
        <v>240</v>
      </c>
      <c r="D251" s="7">
        <v>25684</v>
      </c>
      <c r="E251" s="7">
        <v>25684</v>
      </c>
      <c r="F251" s="10">
        <f t="shared" si="21"/>
        <v>0</v>
      </c>
      <c r="G251" s="2" t="s">
        <v>656</v>
      </c>
      <c r="H251" s="2"/>
      <c r="L251" s="45"/>
      <c r="M251" s="21"/>
    </row>
    <row r="252" spans="1:13" ht="15" customHeight="1" x14ac:dyDescent="0.25">
      <c r="A252" s="5">
        <v>42766</v>
      </c>
      <c r="B252" s="2" t="s">
        <v>641</v>
      </c>
      <c r="C252" s="2" t="s">
        <v>241</v>
      </c>
      <c r="D252" s="7">
        <v>82655.27</v>
      </c>
      <c r="E252" s="7">
        <v>82655.27</v>
      </c>
      <c r="F252" s="10">
        <f t="shared" si="21"/>
        <v>0</v>
      </c>
      <c r="G252" s="2" t="s">
        <v>657</v>
      </c>
      <c r="H252" s="2"/>
      <c r="L252" s="45"/>
      <c r="M252" s="21"/>
    </row>
    <row r="253" spans="1:13" ht="30" customHeight="1" x14ac:dyDescent="0.25">
      <c r="A253" s="5">
        <v>42766</v>
      </c>
      <c r="B253" s="2" t="s">
        <v>642</v>
      </c>
      <c r="C253" s="2" t="s">
        <v>242</v>
      </c>
      <c r="D253" s="7">
        <v>15000</v>
      </c>
      <c r="E253" s="7">
        <v>15000</v>
      </c>
      <c r="F253" s="10">
        <f t="shared" si="21"/>
        <v>0</v>
      </c>
      <c r="G253" s="2" t="s">
        <v>658</v>
      </c>
      <c r="H253" s="2"/>
      <c r="L253" s="45"/>
      <c r="M253" s="21"/>
    </row>
    <row r="254" spans="1:13" ht="15" customHeight="1" x14ac:dyDescent="0.25">
      <c r="A254" s="5">
        <v>42766</v>
      </c>
      <c r="B254" s="2" t="s">
        <v>643</v>
      </c>
      <c r="C254" s="2" t="s">
        <v>243</v>
      </c>
      <c r="D254" s="7">
        <v>28500</v>
      </c>
      <c r="E254" s="7">
        <v>28500</v>
      </c>
      <c r="F254" s="10">
        <f t="shared" si="21"/>
        <v>0</v>
      </c>
      <c r="G254" s="2" t="s">
        <v>659</v>
      </c>
      <c r="H254" s="2"/>
      <c r="L254" s="45"/>
      <c r="M254" s="21"/>
    </row>
    <row r="255" spans="1:13" ht="30" customHeight="1" x14ac:dyDescent="0.25">
      <c r="A255" s="5">
        <v>42766</v>
      </c>
      <c r="B255" s="2" t="s">
        <v>644</v>
      </c>
      <c r="C255" s="2" t="s">
        <v>244</v>
      </c>
      <c r="D255" s="7">
        <v>24000</v>
      </c>
      <c r="E255" s="7">
        <v>24000</v>
      </c>
      <c r="F255" s="10">
        <f t="shared" si="21"/>
        <v>0</v>
      </c>
      <c r="G255" s="2" t="s">
        <v>660</v>
      </c>
      <c r="H255" s="2"/>
      <c r="L255" s="45"/>
      <c r="M255" s="21"/>
    </row>
    <row r="256" spans="1:13" ht="30" customHeight="1" x14ac:dyDescent="0.25">
      <c r="A256" s="5">
        <v>42766</v>
      </c>
      <c r="B256" s="2" t="s">
        <v>645</v>
      </c>
      <c r="C256" s="2" t="s">
        <v>245</v>
      </c>
      <c r="D256" s="7">
        <v>34500</v>
      </c>
      <c r="E256" s="7">
        <v>34500</v>
      </c>
      <c r="F256" s="10">
        <f t="shared" si="21"/>
        <v>0</v>
      </c>
      <c r="G256" s="2" t="s">
        <v>661</v>
      </c>
      <c r="H256" s="2"/>
      <c r="L256" s="45"/>
      <c r="M256" s="21"/>
    </row>
    <row r="257" spans="1:13" ht="30" customHeight="1" x14ac:dyDescent="0.25">
      <c r="A257" s="5">
        <v>42766</v>
      </c>
      <c r="B257" s="2" t="s">
        <v>646</v>
      </c>
      <c r="C257" s="2" t="s">
        <v>246</v>
      </c>
      <c r="D257" s="7">
        <v>8750</v>
      </c>
      <c r="E257" s="7">
        <v>8750</v>
      </c>
      <c r="F257" s="10">
        <f t="shared" si="21"/>
        <v>0</v>
      </c>
      <c r="G257" s="2" t="s">
        <v>653</v>
      </c>
      <c r="H257" s="2"/>
      <c r="L257" s="45"/>
      <c r="M257" s="21"/>
    </row>
    <row r="258" spans="1:13" ht="15" customHeight="1" x14ac:dyDescent="0.25">
      <c r="A258" s="5">
        <v>42766</v>
      </c>
      <c r="B258" s="2" t="s">
        <v>647</v>
      </c>
      <c r="C258" s="2" t="s">
        <v>247</v>
      </c>
      <c r="D258" s="7">
        <v>325375</v>
      </c>
      <c r="E258" s="7">
        <v>325375</v>
      </c>
      <c r="F258" s="10">
        <f t="shared" si="21"/>
        <v>0</v>
      </c>
      <c r="G258" s="2" t="s">
        <v>654</v>
      </c>
      <c r="H258" s="2"/>
      <c r="L258" s="45"/>
      <c r="M258" s="21"/>
    </row>
    <row r="259" spans="1:13" ht="28.5" customHeight="1" x14ac:dyDescent="0.25">
      <c r="A259" s="5">
        <v>42766</v>
      </c>
      <c r="B259" s="2" t="s">
        <v>648</v>
      </c>
      <c r="C259" s="2" t="s">
        <v>248</v>
      </c>
      <c r="D259" s="7">
        <v>107512</v>
      </c>
      <c r="E259" s="7">
        <v>107512</v>
      </c>
      <c r="F259" s="10">
        <f t="shared" si="21"/>
        <v>0</v>
      </c>
      <c r="G259" s="2" t="s">
        <v>655</v>
      </c>
      <c r="H259" s="2"/>
      <c r="L259" s="45"/>
      <c r="M259" s="21"/>
    </row>
    <row r="260" spans="1:13" ht="15" customHeight="1" x14ac:dyDescent="0.25">
      <c r="A260" s="5">
        <v>42766</v>
      </c>
      <c r="B260" s="2" t="s">
        <v>649</v>
      </c>
      <c r="C260" s="2" t="s">
        <v>249</v>
      </c>
      <c r="D260" s="7">
        <v>31500</v>
      </c>
      <c r="E260" s="7">
        <v>31500</v>
      </c>
      <c r="F260" s="10">
        <f t="shared" si="21"/>
        <v>0</v>
      </c>
      <c r="G260" s="2" t="s">
        <v>656</v>
      </c>
      <c r="H260" s="2"/>
      <c r="L260" s="45"/>
      <c r="M260" s="21"/>
    </row>
    <row r="261" spans="1:13" ht="15" customHeight="1" x14ac:dyDescent="0.25">
      <c r="A261" s="5">
        <v>42766</v>
      </c>
      <c r="B261" s="2" t="s">
        <v>650</v>
      </c>
      <c r="C261" s="2" t="s">
        <v>250</v>
      </c>
      <c r="D261" s="7">
        <v>91440</v>
      </c>
      <c r="E261" s="7">
        <v>91440</v>
      </c>
      <c r="F261" s="10">
        <f t="shared" si="21"/>
        <v>0</v>
      </c>
      <c r="G261" s="2" t="s">
        <v>657</v>
      </c>
      <c r="H261" s="2"/>
      <c r="L261" s="45"/>
      <c r="M261" s="40"/>
    </row>
    <row r="262" spans="1:13" ht="15" customHeight="1" x14ac:dyDescent="0.25">
      <c r="A262" s="5">
        <v>42767</v>
      </c>
      <c r="B262" s="2" t="s">
        <v>651</v>
      </c>
      <c r="C262" s="2" t="s">
        <v>251</v>
      </c>
      <c r="D262" s="7">
        <v>192392</v>
      </c>
      <c r="E262" s="7">
        <v>192392</v>
      </c>
      <c r="F262" s="10">
        <f t="shared" si="21"/>
        <v>0</v>
      </c>
      <c r="G262" s="2" t="s">
        <v>658</v>
      </c>
      <c r="H262" s="2"/>
      <c r="L262" s="45"/>
      <c r="M262" s="21"/>
    </row>
    <row r="263" spans="1:13" ht="30" customHeight="1" x14ac:dyDescent="0.25">
      <c r="A263" s="5">
        <v>42767</v>
      </c>
      <c r="B263" s="2" t="s">
        <v>652</v>
      </c>
      <c r="C263" s="2" t="s">
        <v>253</v>
      </c>
      <c r="D263" s="7">
        <v>47220</v>
      </c>
      <c r="E263" s="7">
        <v>47220</v>
      </c>
      <c r="F263" s="10">
        <f t="shared" si="21"/>
        <v>0</v>
      </c>
      <c r="G263" s="2" t="s">
        <v>659</v>
      </c>
      <c r="H263" s="2"/>
      <c r="L263" s="45"/>
      <c r="M263" s="21"/>
    </row>
    <row r="264" spans="1:13" ht="15" customHeight="1" x14ac:dyDescent="0.25">
      <c r="A264" s="5">
        <v>42767</v>
      </c>
      <c r="B264" s="2" t="s">
        <v>639</v>
      </c>
      <c r="C264" s="2" t="s">
        <v>252</v>
      </c>
      <c r="D264" s="7">
        <v>49521</v>
      </c>
      <c r="E264" s="7">
        <v>49521</v>
      </c>
      <c r="F264" s="10">
        <f t="shared" si="21"/>
        <v>0</v>
      </c>
      <c r="G264" s="2" t="s">
        <v>660</v>
      </c>
      <c r="H264" s="2"/>
      <c r="L264" s="45"/>
      <c r="M264" s="21"/>
    </row>
    <row r="265" spans="1:13" ht="15" customHeight="1" x14ac:dyDescent="0.25">
      <c r="A265" s="5">
        <v>42769</v>
      </c>
      <c r="B265" s="2" t="s">
        <v>640</v>
      </c>
      <c r="C265" s="2" t="s">
        <v>254</v>
      </c>
      <c r="D265" s="7">
        <v>4500</v>
      </c>
      <c r="E265" s="7">
        <v>4500</v>
      </c>
      <c r="F265" s="10">
        <f t="shared" si="21"/>
        <v>0</v>
      </c>
      <c r="G265" s="2" t="s">
        <v>661</v>
      </c>
      <c r="H265" s="2"/>
      <c r="L265" s="45"/>
      <c r="M265" s="21"/>
    </row>
    <row r="266" spans="1:13" ht="15" customHeight="1" x14ac:dyDescent="0.25">
      <c r="A266" s="5">
        <v>42772</v>
      </c>
      <c r="B266" s="2" t="s">
        <v>641</v>
      </c>
      <c r="C266" s="2" t="s">
        <v>255</v>
      </c>
      <c r="D266" s="7">
        <v>30000</v>
      </c>
      <c r="E266" s="7">
        <v>30000</v>
      </c>
      <c r="F266" s="10">
        <f t="shared" si="21"/>
        <v>0</v>
      </c>
      <c r="G266" s="2" t="s">
        <v>653</v>
      </c>
      <c r="H266" s="2"/>
      <c r="L266" s="45"/>
      <c r="M266" s="21"/>
    </row>
    <row r="267" spans="1:13" ht="15" customHeight="1" x14ac:dyDescent="0.25">
      <c r="A267" s="5">
        <v>42772</v>
      </c>
      <c r="B267" s="2" t="s">
        <v>642</v>
      </c>
      <c r="C267" s="2" t="s">
        <v>256</v>
      </c>
      <c r="D267" s="7">
        <v>57850</v>
      </c>
      <c r="E267" s="7">
        <v>57850</v>
      </c>
      <c r="F267" s="10">
        <f t="shared" si="21"/>
        <v>0</v>
      </c>
      <c r="G267" s="2" t="s">
        <v>654</v>
      </c>
      <c r="H267" s="2"/>
      <c r="L267" s="45"/>
      <c r="M267" s="21"/>
    </row>
    <row r="268" spans="1:13" ht="15" customHeight="1" x14ac:dyDescent="0.25">
      <c r="A268" s="5">
        <v>42772</v>
      </c>
      <c r="B268" s="2" t="s">
        <v>643</v>
      </c>
      <c r="C268" s="2" t="s">
        <v>258</v>
      </c>
      <c r="D268" s="7">
        <v>1679</v>
      </c>
      <c r="E268" s="7">
        <v>1679</v>
      </c>
      <c r="F268" s="10">
        <f t="shared" si="21"/>
        <v>0</v>
      </c>
      <c r="G268" s="2" t="s">
        <v>655</v>
      </c>
      <c r="H268" s="2"/>
      <c r="L268" s="45"/>
      <c r="M268" s="21"/>
    </row>
    <row r="269" spans="1:13" ht="15" customHeight="1" x14ac:dyDescent="0.25">
      <c r="A269" s="5">
        <v>42772</v>
      </c>
      <c r="B269" s="2" t="s">
        <v>644</v>
      </c>
      <c r="C269" s="2" t="s">
        <v>259</v>
      </c>
      <c r="D269" s="7">
        <v>1920</v>
      </c>
      <c r="E269" s="7">
        <v>1920</v>
      </c>
      <c r="F269" s="10">
        <f t="shared" si="21"/>
        <v>0</v>
      </c>
      <c r="G269" s="2" t="s">
        <v>656</v>
      </c>
      <c r="H269" s="2"/>
      <c r="L269" s="45"/>
      <c r="M269" s="21"/>
    </row>
    <row r="270" spans="1:13" ht="15" customHeight="1" x14ac:dyDescent="0.25">
      <c r="A270" s="5">
        <v>42772</v>
      </c>
      <c r="B270" s="2" t="s">
        <v>645</v>
      </c>
      <c r="C270" s="2" t="s">
        <v>260</v>
      </c>
      <c r="D270" s="7">
        <v>27700</v>
      </c>
      <c r="E270" s="7">
        <v>27700</v>
      </c>
      <c r="F270" s="10">
        <f t="shared" si="21"/>
        <v>0</v>
      </c>
      <c r="G270" s="2" t="s">
        <v>657</v>
      </c>
      <c r="H270" s="2"/>
      <c r="L270" s="45"/>
      <c r="M270" s="21"/>
    </row>
    <row r="271" spans="1:13" ht="15" customHeight="1" x14ac:dyDescent="0.25">
      <c r="A271" s="5">
        <v>42772</v>
      </c>
      <c r="B271" s="2" t="s">
        <v>646</v>
      </c>
      <c r="C271" s="2" t="s">
        <v>261</v>
      </c>
      <c r="D271" s="7">
        <v>177268</v>
      </c>
      <c r="E271" s="7">
        <v>177268</v>
      </c>
      <c r="F271" s="10">
        <f t="shared" si="21"/>
        <v>0</v>
      </c>
      <c r="G271" s="2" t="s">
        <v>658</v>
      </c>
      <c r="H271" s="2"/>
      <c r="L271" s="45"/>
      <c r="M271" s="21"/>
    </row>
    <row r="272" spans="1:13" ht="15" customHeight="1" x14ac:dyDescent="0.25">
      <c r="A272" s="5">
        <v>42772</v>
      </c>
      <c r="B272" s="2" t="s">
        <v>647</v>
      </c>
      <c r="C272" s="2" t="s">
        <v>251</v>
      </c>
      <c r="D272" s="7">
        <v>14590</v>
      </c>
      <c r="E272" s="7">
        <v>14590</v>
      </c>
      <c r="F272" s="10">
        <f t="shared" si="21"/>
        <v>0</v>
      </c>
      <c r="G272" s="2" t="s">
        <v>659</v>
      </c>
      <c r="H272" s="2"/>
      <c r="L272" s="45"/>
      <c r="M272" s="21"/>
    </row>
    <row r="273" spans="1:13" ht="15" customHeight="1" x14ac:dyDescent="0.25">
      <c r="A273" s="5">
        <v>42772</v>
      </c>
      <c r="B273" s="2" t="s">
        <v>648</v>
      </c>
      <c r="C273" s="2" t="s">
        <v>262</v>
      </c>
      <c r="D273" s="7">
        <v>28849</v>
      </c>
      <c r="E273" s="7">
        <v>28849</v>
      </c>
      <c r="F273" s="10">
        <f t="shared" si="21"/>
        <v>0</v>
      </c>
      <c r="G273" s="2" t="s">
        <v>660</v>
      </c>
      <c r="H273" s="2"/>
      <c r="L273" s="45"/>
      <c r="M273" s="21"/>
    </row>
    <row r="274" spans="1:13" ht="15" customHeight="1" x14ac:dyDescent="0.25">
      <c r="A274" s="5">
        <v>42772</v>
      </c>
      <c r="B274" s="2" t="s">
        <v>649</v>
      </c>
      <c r="C274" s="2" t="s">
        <v>263</v>
      </c>
      <c r="D274" s="7">
        <v>13400</v>
      </c>
      <c r="E274" s="7">
        <v>13400</v>
      </c>
      <c r="F274" s="10">
        <f t="shared" si="21"/>
        <v>0</v>
      </c>
      <c r="G274" s="2" t="s">
        <v>661</v>
      </c>
      <c r="H274" s="2"/>
      <c r="L274" s="45"/>
      <c r="M274" s="21"/>
    </row>
    <row r="275" spans="1:13" ht="15" customHeight="1" x14ac:dyDescent="0.25">
      <c r="A275" s="5">
        <v>42772</v>
      </c>
      <c r="B275" s="2" t="s">
        <v>650</v>
      </c>
      <c r="C275" s="2" t="s">
        <v>264</v>
      </c>
      <c r="D275" s="7">
        <v>18080</v>
      </c>
      <c r="E275" s="7">
        <v>18080</v>
      </c>
      <c r="F275" s="10">
        <f t="shared" si="21"/>
        <v>0</v>
      </c>
      <c r="G275" s="2" t="s">
        <v>653</v>
      </c>
      <c r="H275" s="2"/>
      <c r="L275" s="45"/>
      <c r="M275" s="21"/>
    </row>
    <row r="276" spans="1:13" ht="30" customHeight="1" x14ac:dyDescent="0.25">
      <c r="A276" s="5">
        <v>42772</v>
      </c>
      <c r="B276" s="2" t="s">
        <v>651</v>
      </c>
      <c r="C276" s="2" t="s">
        <v>265</v>
      </c>
      <c r="D276" s="7">
        <v>9400</v>
      </c>
      <c r="E276" s="7">
        <v>9400</v>
      </c>
      <c r="F276" s="10">
        <f t="shared" si="21"/>
        <v>0</v>
      </c>
      <c r="G276" s="2" t="s">
        <v>654</v>
      </c>
      <c r="H276" s="2"/>
      <c r="L276" s="45"/>
      <c r="M276" s="21"/>
    </row>
    <row r="277" spans="1:13" ht="15" customHeight="1" x14ac:dyDescent="0.25">
      <c r="A277" s="5">
        <v>42772</v>
      </c>
      <c r="B277" s="2" t="s">
        <v>652</v>
      </c>
      <c r="C277" s="2" t="s">
        <v>266</v>
      </c>
      <c r="D277" s="7">
        <v>9400</v>
      </c>
      <c r="E277" s="7">
        <v>9400</v>
      </c>
      <c r="F277" s="10">
        <f t="shared" si="21"/>
        <v>0</v>
      </c>
      <c r="G277" s="2" t="s">
        <v>655</v>
      </c>
      <c r="H277" s="2"/>
      <c r="L277" s="45"/>
      <c r="M277" s="21"/>
    </row>
    <row r="278" spans="1:13" ht="15" customHeight="1" x14ac:dyDescent="0.25">
      <c r="A278" s="5">
        <v>42772</v>
      </c>
      <c r="B278" s="2" t="s">
        <v>639</v>
      </c>
      <c r="C278" s="2" t="s">
        <v>267</v>
      </c>
      <c r="D278" s="7">
        <v>9400</v>
      </c>
      <c r="E278" s="7">
        <v>9400</v>
      </c>
      <c r="F278" s="10">
        <f t="shared" si="21"/>
        <v>0</v>
      </c>
      <c r="G278" s="2" t="s">
        <v>656</v>
      </c>
      <c r="H278" s="2"/>
      <c r="L278" s="45"/>
      <c r="M278" s="21"/>
    </row>
    <row r="279" spans="1:13" ht="15" customHeight="1" x14ac:dyDescent="0.25">
      <c r="A279" s="5">
        <v>42772</v>
      </c>
      <c r="B279" s="2" t="s">
        <v>640</v>
      </c>
      <c r="C279" s="2" t="s">
        <v>268</v>
      </c>
      <c r="D279" s="7">
        <v>63765.07</v>
      </c>
      <c r="E279" s="7">
        <v>63765.07</v>
      </c>
      <c r="F279" s="10">
        <f t="shared" si="21"/>
        <v>0</v>
      </c>
      <c r="G279" s="2" t="s">
        <v>657</v>
      </c>
      <c r="H279" s="2"/>
      <c r="L279" s="45"/>
      <c r="M279" s="21"/>
    </row>
    <row r="280" spans="1:13" ht="15" customHeight="1" x14ac:dyDescent="0.25">
      <c r="A280" s="5">
        <v>42772</v>
      </c>
      <c r="B280" s="2" t="s">
        <v>641</v>
      </c>
      <c r="C280" s="2" t="s">
        <v>269</v>
      </c>
      <c r="D280" s="7">
        <v>6600</v>
      </c>
      <c r="E280" s="7">
        <v>6600</v>
      </c>
      <c r="F280" s="10">
        <f t="shared" si="21"/>
        <v>0</v>
      </c>
      <c r="G280" s="2" t="s">
        <v>658</v>
      </c>
      <c r="H280" s="2"/>
      <c r="L280" s="45"/>
      <c r="M280" s="21"/>
    </row>
    <row r="281" spans="1:13" ht="15" customHeight="1" x14ac:dyDescent="0.25">
      <c r="A281" s="5">
        <v>42772</v>
      </c>
      <c r="B281" s="2" t="s">
        <v>642</v>
      </c>
      <c r="C281" s="2" t="s">
        <v>270</v>
      </c>
      <c r="D281" s="7">
        <v>33996</v>
      </c>
      <c r="E281" s="7">
        <v>33996</v>
      </c>
      <c r="F281" s="10">
        <f t="shared" si="21"/>
        <v>0</v>
      </c>
      <c r="G281" s="2" t="s">
        <v>659</v>
      </c>
      <c r="H281" s="2"/>
      <c r="L281" s="45"/>
      <c r="M281" s="21"/>
    </row>
    <row r="282" spans="1:13" ht="15" customHeight="1" x14ac:dyDescent="0.25">
      <c r="A282" s="5">
        <v>42772</v>
      </c>
      <c r="B282" s="2" t="s">
        <v>643</v>
      </c>
      <c r="C282" s="2" t="s">
        <v>271</v>
      </c>
      <c r="D282" s="7">
        <v>11074</v>
      </c>
      <c r="E282" s="7">
        <v>11074</v>
      </c>
      <c r="F282" s="10">
        <f t="shared" si="21"/>
        <v>0</v>
      </c>
      <c r="G282" s="2" t="s">
        <v>660</v>
      </c>
      <c r="H282" s="2"/>
      <c r="L282" s="45"/>
      <c r="M282" s="21"/>
    </row>
    <row r="283" spans="1:13" ht="30" customHeight="1" x14ac:dyDescent="0.25">
      <c r="A283" s="5">
        <v>42772</v>
      </c>
      <c r="B283" s="2" t="s">
        <v>644</v>
      </c>
      <c r="C283" s="2" t="s">
        <v>272</v>
      </c>
      <c r="D283" s="7">
        <v>18320</v>
      </c>
      <c r="E283" s="7">
        <v>18320</v>
      </c>
      <c r="F283" s="10">
        <f t="shared" si="21"/>
        <v>0</v>
      </c>
      <c r="G283" s="2" t="s">
        <v>661</v>
      </c>
      <c r="H283" s="2"/>
      <c r="L283" s="45"/>
      <c r="M283" s="21"/>
    </row>
    <row r="284" spans="1:13" ht="30" customHeight="1" x14ac:dyDescent="0.25">
      <c r="A284" s="5">
        <v>42772</v>
      </c>
      <c r="B284" s="2" t="s">
        <v>645</v>
      </c>
      <c r="C284" s="2" t="s">
        <v>273</v>
      </c>
      <c r="D284" s="7">
        <v>10026.4</v>
      </c>
      <c r="E284" s="7">
        <v>10026.4</v>
      </c>
      <c r="F284" s="10">
        <f t="shared" si="21"/>
        <v>0</v>
      </c>
      <c r="G284" s="2" t="s">
        <v>653</v>
      </c>
      <c r="H284" s="2"/>
      <c r="L284" s="45"/>
      <c r="M284" s="21"/>
    </row>
    <row r="285" spans="1:13" ht="30" customHeight="1" x14ac:dyDescent="0.25">
      <c r="A285" s="5">
        <v>42772</v>
      </c>
      <c r="B285" s="2" t="s">
        <v>639</v>
      </c>
      <c r="C285" s="2" t="s">
        <v>274</v>
      </c>
      <c r="D285" s="7">
        <v>20784</v>
      </c>
      <c r="E285" s="7">
        <v>20784</v>
      </c>
      <c r="F285" s="10">
        <f t="shared" si="21"/>
        <v>0</v>
      </c>
      <c r="G285" s="2" t="s">
        <v>654</v>
      </c>
      <c r="H285" s="2"/>
      <c r="L285" s="45"/>
      <c r="M285" s="21"/>
    </row>
    <row r="286" spans="1:13" ht="30" customHeight="1" x14ac:dyDescent="0.25">
      <c r="A286" s="5">
        <v>42772</v>
      </c>
      <c r="B286" s="2" t="s">
        <v>640</v>
      </c>
      <c r="C286" s="2" t="s">
        <v>275</v>
      </c>
      <c r="D286" s="7">
        <v>407118.33</v>
      </c>
      <c r="E286" s="7">
        <v>407118.33</v>
      </c>
      <c r="F286" s="10">
        <f t="shared" si="21"/>
        <v>0</v>
      </c>
      <c r="G286" s="2" t="s">
        <v>655</v>
      </c>
      <c r="H286" s="2"/>
      <c r="L286" s="45"/>
      <c r="M286" s="21"/>
    </row>
    <row r="287" spans="1:13" ht="30" customHeight="1" x14ac:dyDescent="0.25">
      <c r="A287" s="5">
        <v>42773</v>
      </c>
      <c r="B287" s="2" t="s">
        <v>641</v>
      </c>
      <c r="C287" s="2" t="s">
        <v>511</v>
      </c>
      <c r="D287" s="7">
        <v>13000</v>
      </c>
      <c r="E287" s="7">
        <v>13000</v>
      </c>
      <c r="F287" s="10">
        <f t="shared" si="21"/>
        <v>0</v>
      </c>
      <c r="G287" s="2" t="s">
        <v>656</v>
      </c>
      <c r="H287" s="2"/>
      <c r="L287" s="45"/>
      <c r="M287" s="21"/>
    </row>
    <row r="288" spans="1:13" ht="30" customHeight="1" x14ac:dyDescent="0.25">
      <c r="A288" s="5">
        <v>42774</v>
      </c>
      <c r="B288" s="2" t="s">
        <v>642</v>
      </c>
      <c r="C288" s="2"/>
      <c r="D288" s="7">
        <v>393701.34</v>
      </c>
      <c r="E288" s="7">
        <v>393701.34</v>
      </c>
      <c r="F288" s="10">
        <f t="shared" si="21"/>
        <v>0</v>
      </c>
      <c r="G288" s="2" t="s">
        <v>657</v>
      </c>
      <c r="H288" s="2"/>
      <c r="L288" s="45"/>
      <c r="M288" s="21"/>
    </row>
    <row r="289" spans="1:13" ht="30" customHeight="1" x14ac:dyDescent="0.25">
      <c r="A289" s="5">
        <v>42774</v>
      </c>
      <c r="B289" s="2" t="s">
        <v>643</v>
      </c>
      <c r="C289" s="2" t="s">
        <v>276</v>
      </c>
      <c r="D289" s="7">
        <v>38876.199999999997</v>
      </c>
      <c r="E289" s="7">
        <v>38876.199999999997</v>
      </c>
      <c r="F289" s="10">
        <f t="shared" si="21"/>
        <v>0</v>
      </c>
      <c r="G289" s="2" t="s">
        <v>658</v>
      </c>
      <c r="H289" s="2"/>
      <c r="L289" s="45"/>
      <c r="M289" s="21"/>
    </row>
    <row r="290" spans="1:13" ht="30" customHeight="1" x14ac:dyDescent="0.25">
      <c r="A290" s="5">
        <v>42775</v>
      </c>
      <c r="B290" s="2" t="s">
        <v>644</v>
      </c>
      <c r="C290" s="2" t="s">
        <v>277</v>
      </c>
      <c r="D290" s="7">
        <v>33210.07</v>
      </c>
      <c r="E290" s="7">
        <v>33210.07</v>
      </c>
      <c r="F290" s="10">
        <f t="shared" si="21"/>
        <v>0</v>
      </c>
      <c r="G290" s="2" t="s">
        <v>659</v>
      </c>
      <c r="H290" s="2"/>
      <c r="L290" s="45"/>
      <c r="M290" s="21"/>
    </row>
    <row r="291" spans="1:13" ht="30" customHeight="1" x14ac:dyDescent="0.25">
      <c r="A291" s="5">
        <v>42775</v>
      </c>
      <c r="B291" s="2" t="s">
        <v>645</v>
      </c>
      <c r="C291" s="2" t="s">
        <v>277</v>
      </c>
      <c r="D291" s="7">
        <v>8016.22</v>
      </c>
      <c r="E291" s="7">
        <v>8016.22</v>
      </c>
      <c r="F291" s="10">
        <f t="shared" si="21"/>
        <v>0</v>
      </c>
      <c r="G291" s="2" t="s">
        <v>660</v>
      </c>
      <c r="H291" s="2"/>
      <c r="L291" s="45"/>
      <c r="M291" s="21"/>
    </row>
    <row r="292" spans="1:13" ht="30" customHeight="1" x14ac:dyDescent="0.25">
      <c r="A292" s="5">
        <v>42775</v>
      </c>
      <c r="B292" s="2" t="s">
        <v>646</v>
      </c>
      <c r="C292" s="2" t="s">
        <v>277</v>
      </c>
      <c r="D292" s="7">
        <v>56621.67</v>
      </c>
      <c r="E292" s="7">
        <v>56621.67</v>
      </c>
      <c r="F292" s="10">
        <f t="shared" si="21"/>
        <v>0</v>
      </c>
      <c r="G292" s="2" t="s">
        <v>661</v>
      </c>
      <c r="H292" s="2"/>
      <c r="L292" s="45"/>
      <c r="M292" s="21"/>
    </row>
    <row r="293" spans="1:13" ht="30" customHeight="1" x14ac:dyDescent="0.25">
      <c r="A293" s="5">
        <v>42775</v>
      </c>
      <c r="B293" s="2" t="s">
        <v>647</v>
      </c>
      <c r="C293" s="2" t="s">
        <v>277</v>
      </c>
      <c r="D293" s="7">
        <v>221938.48</v>
      </c>
      <c r="E293" s="7">
        <v>221938.48</v>
      </c>
      <c r="F293" s="10">
        <f t="shared" si="21"/>
        <v>0</v>
      </c>
      <c r="G293" s="2" t="s">
        <v>653</v>
      </c>
      <c r="H293" s="2"/>
      <c r="L293" s="45"/>
      <c r="M293" s="21"/>
    </row>
    <row r="294" spans="1:13" ht="30" customHeight="1" x14ac:dyDescent="0.25">
      <c r="A294" s="5">
        <v>42775</v>
      </c>
      <c r="B294" s="2" t="s">
        <v>648</v>
      </c>
      <c r="C294" s="2" t="s">
        <v>278</v>
      </c>
      <c r="D294" s="7">
        <v>731774.96</v>
      </c>
      <c r="E294" s="7">
        <v>731774.96</v>
      </c>
      <c r="F294" s="10">
        <f t="shared" si="21"/>
        <v>0</v>
      </c>
      <c r="G294" s="2" t="s">
        <v>654</v>
      </c>
      <c r="H294" s="2"/>
      <c r="L294" s="45"/>
      <c r="M294" s="21"/>
    </row>
    <row r="295" spans="1:13" ht="45" customHeight="1" x14ac:dyDescent="0.25">
      <c r="A295" s="5">
        <v>42775</v>
      </c>
      <c r="B295" s="2" t="s">
        <v>649</v>
      </c>
      <c r="C295" s="2" t="s">
        <v>279</v>
      </c>
      <c r="D295" s="7">
        <v>930945.42</v>
      </c>
      <c r="E295" s="7">
        <v>930945.42</v>
      </c>
      <c r="F295" s="10">
        <f t="shared" si="21"/>
        <v>0</v>
      </c>
      <c r="G295" s="2" t="s">
        <v>655</v>
      </c>
      <c r="H295" s="2"/>
      <c r="L295" s="45"/>
      <c r="M295" s="21"/>
    </row>
    <row r="296" spans="1:13" ht="45" customHeight="1" x14ac:dyDescent="0.25">
      <c r="A296" s="5">
        <v>42775</v>
      </c>
      <c r="B296" s="2" t="s">
        <v>650</v>
      </c>
      <c r="C296" s="2" t="s">
        <v>282</v>
      </c>
      <c r="D296" s="7">
        <v>500</v>
      </c>
      <c r="E296" s="7">
        <v>500</v>
      </c>
      <c r="F296" s="10">
        <f t="shared" si="21"/>
        <v>0</v>
      </c>
      <c r="G296" s="2" t="s">
        <v>656</v>
      </c>
      <c r="H296" s="2"/>
      <c r="L296" s="45"/>
      <c r="M296" s="41"/>
    </row>
    <row r="297" spans="1:13" ht="15" customHeight="1" x14ac:dyDescent="0.25">
      <c r="A297" s="5">
        <v>42775</v>
      </c>
      <c r="B297" s="2" t="s">
        <v>651</v>
      </c>
      <c r="C297" s="2" t="s">
        <v>280</v>
      </c>
      <c r="D297" s="7">
        <v>500</v>
      </c>
      <c r="E297" s="7">
        <v>500</v>
      </c>
      <c r="F297" s="10">
        <f t="shared" si="21"/>
        <v>0</v>
      </c>
      <c r="G297" s="2" t="s">
        <v>657</v>
      </c>
      <c r="H297" s="2"/>
      <c r="L297" s="45"/>
      <c r="M297" s="41"/>
    </row>
    <row r="298" spans="1:13" ht="15" customHeight="1" x14ac:dyDescent="0.25">
      <c r="A298" s="5">
        <v>42775</v>
      </c>
      <c r="B298" s="2" t="s">
        <v>652</v>
      </c>
      <c r="C298" s="2" t="s">
        <v>281</v>
      </c>
      <c r="D298" s="7">
        <v>500</v>
      </c>
      <c r="E298" s="7">
        <v>500</v>
      </c>
      <c r="F298" s="10">
        <f t="shared" si="21"/>
        <v>0</v>
      </c>
      <c r="G298" s="2" t="s">
        <v>658</v>
      </c>
      <c r="H298" s="2"/>
      <c r="L298" s="45"/>
      <c r="M298" s="41"/>
    </row>
    <row r="299" spans="1:13" ht="15" customHeight="1" x14ac:dyDescent="0.25">
      <c r="A299" s="5">
        <v>42775</v>
      </c>
      <c r="B299" s="2" t="s">
        <v>639</v>
      </c>
      <c r="C299" s="2" t="s">
        <v>283</v>
      </c>
      <c r="D299" s="7">
        <v>500</v>
      </c>
      <c r="E299" s="7">
        <v>500</v>
      </c>
      <c r="F299" s="10">
        <f t="shared" si="21"/>
        <v>0</v>
      </c>
      <c r="G299" s="2" t="s">
        <v>659</v>
      </c>
      <c r="H299" s="2"/>
      <c r="L299" s="45"/>
      <c r="M299" s="41"/>
    </row>
    <row r="300" spans="1:13" ht="15" customHeight="1" x14ac:dyDescent="0.25">
      <c r="A300" s="5">
        <v>42775</v>
      </c>
      <c r="B300" s="2" t="s">
        <v>640</v>
      </c>
      <c r="C300" s="2" t="s">
        <v>284</v>
      </c>
      <c r="D300" s="7">
        <v>250</v>
      </c>
      <c r="E300" s="7">
        <v>250</v>
      </c>
      <c r="F300" s="10">
        <f t="shared" si="21"/>
        <v>0</v>
      </c>
      <c r="G300" s="2" t="s">
        <v>660</v>
      </c>
      <c r="H300" s="2"/>
      <c r="L300" s="45"/>
      <c r="M300" s="41"/>
    </row>
    <row r="301" spans="1:13" ht="15" customHeight="1" x14ac:dyDescent="0.25">
      <c r="A301" s="5">
        <v>42775</v>
      </c>
      <c r="B301" s="2" t="s">
        <v>641</v>
      </c>
      <c r="C301" s="2" t="s">
        <v>285</v>
      </c>
      <c r="D301" s="7">
        <v>500</v>
      </c>
      <c r="E301" s="7">
        <v>500</v>
      </c>
      <c r="F301" s="10">
        <f t="shared" si="21"/>
        <v>0</v>
      </c>
      <c r="G301" s="2" t="s">
        <v>661</v>
      </c>
      <c r="H301" s="2"/>
      <c r="L301" s="45"/>
      <c r="M301" s="41"/>
    </row>
    <row r="302" spans="1:13" ht="15" customHeight="1" x14ac:dyDescent="0.25">
      <c r="A302" s="5">
        <v>42775</v>
      </c>
      <c r="B302" s="2" t="s">
        <v>642</v>
      </c>
      <c r="C302" s="2" t="s">
        <v>286</v>
      </c>
      <c r="D302" s="7">
        <v>250</v>
      </c>
      <c r="E302" s="7">
        <v>250</v>
      </c>
      <c r="F302" s="10">
        <f t="shared" si="21"/>
        <v>0</v>
      </c>
      <c r="G302" s="2" t="s">
        <v>653</v>
      </c>
      <c r="H302" s="2"/>
      <c r="L302" s="45"/>
      <c r="M302" s="41"/>
    </row>
    <row r="303" spans="1:13" ht="15" customHeight="1" x14ac:dyDescent="0.25">
      <c r="A303" s="5">
        <v>42775</v>
      </c>
      <c r="B303" s="2" t="s">
        <v>643</v>
      </c>
      <c r="C303" s="2" t="s">
        <v>287</v>
      </c>
      <c r="D303" s="7">
        <v>250</v>
      </c>
      <c r="E303" s="7">
        <v>250</v>
      </c>
      <c r="F303" s="10">
        <f t="shared" si="21"/>
        <v>0</v>
      </c>
      <c r="G303" s="2" t="s">
        <v>654</v>
      </c>
      <c r="H303" s="2"/>
      <c r="L303" s="45"/>
      <c r="M303" s="41"/>
    </row>
    <row r="304" spans="1:13" ht="15" customHeight="1" x14ac:dyDescent="0.25">
      <c r="A304" s="5">
        <v>42775</v>
      </c>
      <c r="B304" s="2" t="s">
        <v>644</v>
      </c>
      <c r="C304" s="2" t="s">
        <v>288</v>
      </c>
      <c r="D304" s="7">
        <v>250</v>
      </c>
      <c r="E304" s="7">
        <v>250</v>
      </c>
      <c r="F304" s="10">
        <f t="shared" si="21"/>
        <v>0</v>
      </c>
      <c r="G304" s="2" t="s">
        <v>655</v>
      </c>
      <c r="H304" s="2"/>
      <c r="L304" s="45"/>
      <c r="M304" s="41"/>
    </row>
    <row r="305" spans="1:13" ht="15" customHeight="1" x14ac:dyDescent="0.25">
      <c r="A305" s="5">
        <v>42775</v>
      </c>
      <c r="B305" s="2" t="s">
        <v>645</v>
      </c>
      <c r="C305" s="2" t="s">
        <v>289</v>
      </c>
      <c r="D305" s="7">
        <v>250</v>
      </c>
      <c r="E305" s="7">
        <v>250</v>
      </c>
      <c r="F305" s="10">
        <f t="shared" si="21"/>
        <v>0</v>
      </c>
      <c r="G305" s="2" t="s">
        <v>656</v>
      </c>
      <c r="H305" s="2"/>
      <c r="L305" s="45"/>
      <c r="M305" s="41"/>
    </row>
    <row r="306" spans="1:13" ht="15" customHeight="1" x14ac:dyDescent="0.25">
      <c r="A306" s="5">
        <v>42775</v>
      </c>
      <c r="B306" s="2" t="s">
        <v>646</v>
      </c>
      <c r="C306" s="2" t="s">
        <v>290</v>
      </c>
      <c r="D306" s="7">
        <v>2500</v>
      </c>
      <c r="E306" s="7">
        <v>2500</v>
      </c>
      <c r="F306" s="10">
        <f t="shared" si="21"/>
        <v>0</v>
      </c>
      <c r="G306" s="2" t="s">
        <v>657</v>
      </c>
      <c r="H306" s="2"/>
      <c r="L306" s="45"/>
      <c r="M306" s="41"/>
    </row>
    <row r="307" spans="1:13" ht="15" customHeight="1" x14ac:dyDescent="0.25">
      <c r="A307" s="5">
        <v>42775</v>
      </c>
      <c r="B307" s="2" t="s">
        <v>647</v>
      </c>
      <c r="C307" s="2" t="s">
        <v>291</v>
      </c>
      <c r="D307" s="7">
        <v>1500</v>
      </c>
      <c r="E307" s="7">
        <v>1500</v>
      </c>
      <c r="F307" s="10">
        <f t="shared" si="21"/>
        <v>0</v>
      </c>
      <c r="G307" s="2" t="s">
        <v>658</v>
      </c>
      <c r="H307" s="2"/>
      <c r="L307" s="45"/>
      <c r="M307" s="41"/>
    </row>
    <row r="308" spans="1:13" ht="15" customHeight="1" x14ac:dyDescent="0.25">
      <c r="A308" s="5">
        <v>42775</v>
      </c>
      <c r="B308" s="2" t="s">
        <v>648</v>
      </c>
      <c r="C308" s="2" t="s">
        <v>292</v>
      </c>
      <c r="D308" s="7">
        <v>29630</v>
      </c>
      <c r="E308" s="7">
        <v>29630</v>
      </c>
      <c r="F308" s="10">
        <f t="shared" si="21"/>
        <v>0</v>
      </c>
      <c r="G308" s="2" t="s">
        <v>659</v>
      </c>
      <c r="H308" s="2"/>
      <c r="L308" s="45"/>
      <c r="M308" s="41"/>
    </row>
    <row r="309" spans="1:13" ht="15" customHeight="1" x14ac:dyDescent="0.25">
      <c r="A309" s="5">
        <v>42775</v>
      </c>
      <c r="B309" s="2" t="s">
        <v>649</v>
      </c>
      <c r="C309" s="2" t="s">
        <v>293</v>
      </c>
      <c r="D309" s="7">
        <v>20485</v>
      </c>
      <c r="E309" s="7">
        <v>20485</v>
      </c>
      <c r="F309" s="10">
        <f t="shared" si="21"/>
        <v>0</v>
      </c>
      <c r="G309" s="2" t="s">
        <v>660</v>
      </c>
      <c r="H309" s="2"/>
      <c r="L309" s="45"/>
      <c r="M309" s="41"/>
    </row>
    <row r="310" spans="1:13" ht="15" customHeight="1" x14ac:dyDescent="0.25">
      <c r="A310" s="5">
        <v>42775</v>
      </c>
      <c r="B310" s="2" t="s">
        <v>650</v>
      </c>
      <c r="C310" s="2" t="s">
        <v>294</v>
      </c>
      <c r="D310" s="7">
        <v>76150</v>
      </c>
      <c r="E310" s="7">
        <v>76150</v>
      </c>
      <c r="F310" s="10">
        <f t="shared" si="21"/>
        <v>0</v>
      </c>
      <c r="G310" s="2" t="s">
        <v>661</v>
      </c>
      <c r="H310" s="2"/>
      <c r="L310" s="45"/>
      <c r="M310" s="41"/>
    </row>
    <row r="311" spans="1:13" ht="15" customHeight="1" x14ac:dyDescent="0.25">
      <c r="A311" s="5">
        <v>42775</v>
      </c>
      <c r="B311" s="2" t="s">
        <v>651</v>
      </c>
      <c r="C311" s="2" t="s">
        <v>295</v>
      </c>
      <c r="D311" s="7">
        <v>12476.44</v>
      </c>
      <c r="E311" s="7">
        <v>12476.44</v>
      </c>
      <c r="F311" s="10">
        <f t="shared" ref="F311:F374" si="22">D311-E311</f>
        <v>0</v>
      </c>
      <c r="G311" s="2" t="s">
        <v>653</v>
      </c>
      <c r="H311" s="2"/>
      <c r="L311" s="45"/>
      <c r="M311" s="41"/>
    </row>
    <row r="312" spans="1:13" ht="15" customHeight="1" x14ac:dyDescent="0.25">
      <c r="A312" s="5">
        <v>42775</v>
      </c>
      <c r="B312" s="2" t="s">
        <v>652</v>
      </c>
      <c r="C312" s="2" t="s">
        <v>296</v>
      </c>
      <c r="D312" s="7">
        <v>9870.61</v>
      </c>
      <c r="E312" s="7">
        <v>9870.61</v>
      </c>
      <c r="F312" s="10">
        <f t="shared" si="22"/>
        <v>0</v>
      </c>
      <c r="G312" s="2" t="s">
        <v>654</v>
      </c>
      <c r="H312" s="2"/>
      <c r="L312" s="45"/>
      <c r="M312" s="41"/>
    </row>
    <row r="313" spans="1:13" ht="15" customHeight="1" x14ac:dyDescent="0.25">
      <c r="A313" s="5">
        <v>42775</v>
      </c>
      <c r="B313" s="2" t="s">
        <v>639</v>
      </c>
      <c r="C313" s="2" t="s">
        <v>297</v>
      </c>
      <c r="D313" s="7">
        <v>47622</v>
      </c>
      <c r="E313" s="7">
        <v>47622</v>
      </c>
      <c r="F313" s="10">
        <f t="shared" si="22"/>
        <v>0</v>
      </c>
      <c r="G313" s="2" t="s">
        <v>655</v>
      </c>
      <c r="H313" s="2"/>
      <c r="L313" s="45"/>
      <c r="M313" s="41"/>
    </row>
    <row r="314" spans="1:13" ht="15" customHeight="1" x14ac:dyDescent="0.25">
      <c r="A314" s="5">
        <v>42775</v>
      </c>
      <c r="B314" s="2" t="s">
        <v>640</v>
      </c>
      <c r="C314" s="2" t="s">
        <v>298</v>
      </c>
      <c r="D314" s="7">
        <v>47250</v>
      </c>
      <c r="E314" s="7">
        <v>47250</v>
      </c>
      <c r="F314" s="10">
        <f t="shared" si="22"/>
        <v>0</v>
      </c>
      <c r="G314" s="2" t="s">
        <v>656</v>
      </c>
      <c r="H314" s="2"/>
      <c r="L314" s="45"/>
      <c r="M314" s="41"/>
    </row>
    <row r="315" spans="1:13" ht="15" customHeight="1" x14ac:dyDescent="0.25">
      <c r="A315" s="5">
        <v>42775</v>
      </c>
      <c r="B315" s="2" t="s">
        <v>641</v>
      </c>
      <c r="C315" s="2" t="s">
        <v>299</v>
      </c>
      <c r="D315" s="7">
        <v>75142.5</v>
      </c>
      <c r="E315" s="7">
        <v>75142.5</v>
      </c>
      <c r="F315" s="10">
        <f t="shared" si="22"/>
        <v>0</v>
      </c>
      <c r="G315" s="2" t="s">
        <v>657</v>
      </c>
      <c r="H315" s="2"/>
      <c r="L315" s="45"/>
      <c r="M315" s="41"/>
    </row>
    <row r="316" spans="1:13" ht="15" customHeight="1" x14ac:dyDescent="0.25">
      <c r="A316" s="5">
        <v>42775</v>
      </c>
      <c r="B316" s="2" t="s">
        <v>642</v>
      </c>
      <c r="C316" s="2" t="s">
        <v>300</v>
      </c>
      <c r="D316" s="7">
        <v>68800</v>
      </c>
      <c r="E316" s="7">
        <v>68800</v>
      </c>
      <c r="F316" s="10">
        <f t="shared" si="22"/>
        <v>0</v>
      </c>
      <c r="G316" s="2" t="s">
        <v>658</v>
      </c>
      <c r="H316" s="2"/>
      <c r="L316" s="45"/>
      <c r="M316" s="41"/>
    </row>
    <row r="317" spans="1:13" ht="30" customHeight="1" x14ac:dyDescent="0.25">
      <c r="A317" s="5">
        <v>42775</v>
      </c>
      <c r="B317" s="2" t="s">
        <v>643</v>
      </c>
      <c r="C317" s="2" t="s">
        <v>301</v>
      </c>
      <c r="D317" s="7">
        <v>40850</v>
      </c>
      <c r="E317" s="7">
        <v>40850</v>
      </c>
      <c r="F317" s="10">
        <f t="shared" si="22"/>
        <v>0</v>
      </c>
      <c r="G317" s="2" t="s">
        <v>659</v>
      </c>
      <c r="H317" s="2"/>
      <c r="L317" s="45"/>
      <c r="M317" s="41"/>
    </row>
    <row r="318" spans="1:13" ht="45" customHeight="1" x14ac:dyDescent="0.25">
      <c r="A318" s="5">
        <v>42775</v>
      </c>
      <c r="B318" s="2" t="s">
        <v>644</v>
      </c>
      <c r="C318" s="2" t="s">
        <v>302</v>
      </c>
      <c r="D318" s="7">
        <v>52260</v>
      </c>
      <c r="E318" s="7">
        <v>52260</v>
      </c>
      <c r="F318" s="10">
        <f t="shared" si="22"/>
        <v>0</v>
      </c>
      <c r="G318" s="2" t="s">
        <v>660</v>
      </c>
      <c r="H318" s="2"/>
      <c r="L318" s="45"/>
      <c r="M318" s="41"/>
    </row>
    <row r="319" spans="1:13" ht="30" customHeight="1" x14ac:dyDescent="0.25">
      <c r="A319" s="5">
        <v>42775</v>
      </c>
      <c r="B319" s="2" t="s">
        <v>645</v>
      </c>
      <c r="C319" s="2" t="s">
        <v>303</v>
      </c>
      <c r="D319" s="7">
        <v>16121.22</v>
      </c>
      <c r="E319" s="7">
        <v>16121.22</v>
      </c>
      <c r="F319" s="10">
        <f t="shared" si="22"/>
        <v>0</v>
      </c>
      <c r="G319" s="2" t="s">
        <v>661</v>
      </c>
      <c r="H319" s="2"/>
      <c r="L319" s="45"/>
      <c r="M319" s="41"/>
    </row>
    <row r="320" spans="1:13" ht="30" customHeight="1" x14ac:dyDescent="0.25">
      <c r="A320" s="5">
        <v>42775</v>
      </c>
      <c r="B320" s="2" t="s">
        <v>639</v>
      </c>
      <c r="C320" s="2" t="s">
        <v>304</v>
      </c>
      <c r="D320" s="7">
        <v>33550</v>
      </c>
      <c r="E320" s="7">
        <v>33550</v>
      </c>
      <c r="F320" s="10">
        <f t="shared" si="22"/>
        <v>0</v>
      </c>
      <c r="G320" s="2" t="s">
        <v>653</v>
      </c>
      <c r="H320" s="2"/>
      <c r="L320" s="45"/>
      <c r="M320" s="41"/>
    </row>
    <row r="321" spans="1:13" ht="30" customHeight="1" x14ac:dyDescent="0.25">
      <c r="A321" s="5">
        <v>42775</v>
      </c>
      <c r="B321" s="2" t="s">
        <v>640</v>
      </c>
      <c r="C321" s="2" t="s">
        <v>305</v>
      </c>
      <c r="D321" s="7">
        <v>31200</v>
      </c>
      <c r="E321" s="7">
        <v>31200</v>
      </c>
      <c r="F321" s="10">
        <f t="shared" si="22"/>
        <v>0</v>
      </c>
      <c r="G321" s="2" t="s">
        <v>654</v>
      </c>
      <c r="H321" s="2"/>
      <c r="L321" s="45"/>
      <c r="M321" s="41"/>
    </row>
    <row r="322" spans="1:13" ht="30" customHeight="1" x14ac:dyDescent="0.25">
      <c r="A322" s="5">
        <v>42775</v>
      </c>
      <c r="B322" s="2" t="s">
        <v>641</v>
      </c>
      <c r="C322" s="2" t="s">
        <v>306</v>
      </c>
      <c r="D322" s="7">
        <v>45160</v>
      </c>
      <c r="E322" s="7">
        <v>45160</v>
      </c>
      <c r="F322" s="10">
        <f t="shared" si="22"/>
        <v>0</v>
      </c>
      <c r="G322" s="2" t="s">
        <v>655</v>
      </c>
      <c r="H322" s="2"/>
      <c r="L322" s="45"/>
      <c r="M322" s="41"/>
    </row>
    <row r="323" spans="1:13" ht="30" customHeight="1" x14ac:dyDescent="0.25">
      <c r="A323" s="5">
        <v>42775</v>
      </c>
      <c r="B323" s="2" t="s">
        <v>642</v>
      </c>
      <c r="C323" s="2" t="s">
        <v>307</v>
      </c>
      <c r="D323" s="7">
        <v>39400</v>
      </c>
      <c r="E323" s="7">
        <v>39400</v>
      </c>
      <c r="F323" s="10">
        <f t="shared" si="22"/>
        <v>0</v>
      </c>
      <c r="G323" s="2" t="s">
        <v>656</v>
      </c>
      <c r="H323" s="2"/>
      <c r="L323" s="45"/>
      <c r="M323" s="41"/>
    </row>
    <row r="324" spans="1:13" ht="15" customHeight="1" x14ac:dyDescent="0.25">
      <c r="A324" s="5">
        <v>42775</v>
      </c>
      <c r="B324" s="2" t="s">
        <v>643</v>
      </c>
      <c r="C324" s="2" t="s">
        <v>308</v>
      </c>
      <c r="D324" s="7">
        <v>29630</v>
      </c>
      <c r="E324" s="7">
        <v>29630</v>
      </c>
      <c r="F324" s="10">
        <f t="shared" si="22"/>
        <v>0</v>
      </c>
      <c r="G324" s="2" t="s">
        <v>657</v>
      </c>
      <c r="H324" s="2"/>
      <c r="L324" s="45"/>
      <c r="M324" s="41"/>
    </row>
    <row r="325" spans="1:13" ht="15" customHeight="1" x14ac:dyDescent="0.25">
      <c r="A325" s="5">
        <v>42775</v>
      </c>
      <c r="B325" s="2" t="s">
        <v>644</v>
      </c>
      <c r="C325" s="2" t="s">
        <v>309</v>
      </c>
      <c r="D325" s="7">
        <v>53890</v>
      </c>
      <c r="E325" s="7">
        <v>53890</v>
      </c>
      <c r="F325" s="10">
        <f t="shared" si="22"/>
        <v>0</v>
      </c>
      <c r="G325" s="2" t="s">
        <v>658</v>
      </c>
      <c r="H325" s="2"/>
      <c r="L325" s="45"/>
      <c r="M325" s="41"/>
    </row>
    <row r="326" spans="1:13" ht="15" customHeight="1" x14ac:dyDescent="0.25">
      <c r="A326" s="5">
        <v>42775</v>
      </c>
      <c r="B326" s="2" t="s">
        <v>645</v>
      </c>
      <c r="C326" s="2" t="s">
        <v>310</v>
      </c>
      <c r="D326" s="7">
        <v>46260</v>
      </c>
      <c r="E326" s="7">
        <v>46260</v>
      </c>
      <c r="F326" s="10">
        <f t="shared" si="22"/>
        <v>0</v>
      </c>
      <c r="G326" s="2" t="s">
        <v>659</v>
      </c>
      <c r="H326" s="2"/>
      <c r="L326" s="45"/>
      <c r="M326" s="41"/>
    </row>
    <row r="327" spans="1:13" ht="15" customHeight="1" x14ac:dyDescent="0.25">
      <c r="A327" s="5">
        <v>42775</v>
      </c>
      <c r="B327" s="2" t="s">
        <v>646</v>
      </c>
      <c r="C327" s="2" t="s">
        <v>311</v>
      </c>
      <c r="D327" s="7">
        <v>25200</v>
      </c>
      <c r="E327" s="7">
        <v>25200</v>
      </c>
      <c r="F327" s="10">
        <f t="shared" si="22"/>
        <v>0</v>
      </c>
      <c r="G327" s="2" t="s">
        <v>660</v>
      </c>
      <c r="H327" s="2"/>
      <c r="L327" s="45"/>
      <c r="M327" s="41"/>
    </row>
    <row r="328" spans="1:13" ht="15" customHeight="1" x14ac:dyDescent="0.25">
      <c r="A328" s="5">
        <v>42775</v>
      </c>
      <c r="B328" s="2" t="s">
        <v>647</v>
      </c>
      <c r="C328" s="2" t="s">
        <v>312</v>
      </c>
      <c r="D328" s="7">
        <v>266351</v>
      </c>
      <c r="E328" s="7">
        <v>266351</v>
      </c>
      <c r="F328" s="10">
        <f t="shared" si="22"/>
        <v>0</v>
      </c>
      <c r="G328" s="2" t="s">
        <v>661</v>
      </c>
      <c r="H328" s="2"/>
      <c r="L328" s="45"/>
      <c r="M328" s="41"/>
    </row>
    <row r="329" spans="1:13" ht="30" customHeight="1" x14ac:dyDescent="0.25">
      <c r="A329" s="5">
        <v>42775</v>
      </c>
      <c r="B329" s="2" t="s">
        <v>648</v>
      </c>
      <c r="C329" s="2" t="s">
        <v>314</v>
      </c>
      <c r="D329" s="7">
        <v>55980</v>
      </c>
      <c r="E329" s="7">
        <v>55980</v>
      </c>
      <c r="F329" s="10">
        <f t="shared" si="22"/>
        <v>0</v>
      </c>
      <c r="G329" s="2" t="s">
        <v>653</v>
      </c>
      <c r="H329" s="2"/>
      <c r="L329" s="45"/>
      <c r="M329" s="41"/>
    </row>
    <row r="330" spans="1:13" ht="30" customHeight="1" x14ac:dyDescent="0.25">
      <c r="A330" s="5">
        <v>42775</v>
      </c>
      <c r="B330" s="2" t="s">
        <v>649</v>
      </c>
      <c r="C330" s="2" t="s">
        <v>313</v>
      </c>
      <c r="D330" s="7">
        <v>5997.49</v>
      </c>
      <c r="E330" s="7">
        <v>5997.49</v>
      </c>
      <c r="F330" s="10">
        <f t="shared" si="22"/>
        <v>0</v>
      </c>
      <c r="G330" s="2" t="s">
        <v>654</v>
      </c>
      <c r="H330" s="2"/>
      <c r="L330" s="45"/>
      <c r="M330" s="41"/>
    </row>
    <row r="331" spans="1:13" ht="30" customHeight="1" x14ac:dyDescent="0.25">
      <c r="A331" s="5">
        <v>42775</v>
      </c>
      <c r="B331" s="2" t="s">
        <v>650</v>
      </c>
      <c r="C331" s="2" t="s">
        <v>315</v>
      </c>
      <c r="D331" s="7">
        <v>1294169.2</v>
      </c>
      <c r="E331" s="7">
        <v>1294169.2</v>
      </c>
      <c r="F331" s="10">
        <f t="shared" si="22"/>
        <v>0</v>
      </c>
      <c r="G331" s="2" t="s">
        <v>655</v>
      </c>
      <c r="H331" s="2"/>
      <c r="L331" s="45"/>
      <c r="M331" s="41"/>
    </row>
    <row r="332" spans="1:13" ht="27" customHeight="1" x14ac:dyDescent="0.25">
      <c r="A332" s="5">
        <v>42775</v>
      </c>
      <c r="B332" s="2" t="s">
        <v>651</v>
      </c>
      <c r="C332" s="2" t="s">
        <v>316</v>
      </c>
      <c r="D332" s="7">
        <v>3541645.6</v>
      </c>
      <c r="E332" s="7">
        <v>3541645.6</v>
      </c>
      <c r="F332" s="10">
        <f t="shared" si="22"/>
        <v>0</v>
      </c>
      <c r="G332" s="2" t="s">
        <v>656</v>
      </c>
      <c r="H332" s="2"/>
      <c r="L332" s="45"/>
      <c r="M332" s="41"/>
    </row>
    <row r="333" spans="1:13" ht="27" customHeight="1" x14ac:dyDescent="0.25">
      <c r="A333" s="5">
        <v>42775</v>
      </c>
      <c r="B333" s="2" t="s">
        <v>652</v>
      </c>
      <c r="C333" s="2" t="s">
        <v>317</v>
      </c>
      <c r="D333" s="7">
        <v>4800</v>
      </c>
      <c r="E333" s="7">
        <v>4800</v>
      </c>
      <c r="F333" s="10">
        <f t="shared" si="22"/>
        <v>0</v>
      </c>
      <c r="G333" s="2" t="s">
        <v>657</v>
      </c>
      <c r="H333" s="2"/>
      <c r="L333" s="45"/>
      <c r="M333" s="41"/>
    </row>
    <row r="334" spans="1:13" ht="27" customHeight="1" x14ac:dyDescent="0.25">
      <c r="A334" s="5">
        <v>42775</v>
      </c>
      <c r="B334" s="2" t="s">
        <v>639</v>
      </c>
      <c r="C334" s="2" t="s">
        <v>318</v>
      </c>
      <c r="D334" s="7">
        <v>9400</v>
      </c>
      <c r="E334" s="7">
        <v>9400</v>
      </c>
      <c r="F334" s="10">
        <f t="shared" si="22"/>
        <v>0</v>
      </c>
      <c r="G334" s="2" t="s">
        <v>658</v>
      </c>
      <c r="H334" s="2"/>
      <c r="L334" s="45"/>
      <c r="M334" s="41"/>
    </row>
    <row r="335" spans="1:13" ht="30" customHeight="1" x14ac:dyDescent="0.25">
      <c r="A335" s="5">
        <v>42775</v>
      </c>
      <c r="B335" s="2" t="s">
        <v>640</v>
      </c>
      <c r="C335" s="2" t="s">
        <v>319</v>
      </c>
      <c r="D335" s="7">
        <v>4500</v>
      </c>
      <c r="E335" s="7">
        <v>4500</v>
      </c>
      <c r="F335" s="10">
        <f t="shared" si="22"/>
        <v>0</v>
      </c>
      <c r="G335" s="2" t="s">
        <v>659</v>
      </c>
      <c r="H335" s="2"/>
      <c r="L335" s="45"/>
      <c r="M335" s="41"/>
    </row>
    <row r="336" spans="1:13" ht="30" customHeight="1" x14ac:dyDescent="0.25">
      <c r="A336" s="5">
        <v>42775</v>
      </c>
      <c r="B336" s="2" t="s">
        <v>641</v>
      </c>
      <c r="C336" s="2" t="s">
        <v>320</v>
      </c>
      <c r="D336" s="7">
        <v>4500</v>
      </c>
      <c r="E336" s="7">
        <v>4500</v>
      </c>
      <c r="F336" s="10">
        <f t="shared" si="22"/>
        <v>0</v>
      </c>
      <c r="G336" s="2" t="s">
        <v>660</v>
      </c>
      <c r="H336" s="2"/>
      <c r="L336" s="45"/>
      <c r="M336" s="41"/>
    </row>
    <row r="337" spans="1:13" ht="45" customHeight="1" x14ac:dyDescent="0.25">
      <c r="A337" s="5">
        <v>42775</v>
      </c>
      <c r="B337" s="2" t="s">
        <v>642</v>
      </c>
      <c r="C337" s="2" t="s">
        <v>321</v>
      </c>
      <c r="D337" s="7">
        <v>17475</v>
      </c>
      <c r="E337" s="7">
        <v>17475</v>
      </c>
      <c r="F337" s="10">
        <f t="shared" si="22"/>
        <v>0</v>
      </c>
      <c r="G337" s="2" t="s">
        <v>661</v>
      </c>
      <c r="H337" s="2"/>
      <c r="L337" s="45"/>
      <c r="M337" s="41"/>
    </row>
    <row r="338" spans="1:13" ht="45" customHeight="1" x14ac:dyDescent="0.25">
      <c r="A338" s="5">
        <v>42775</v>
      </c>
      <c r="B338" s="2" t="s">
        <v>643</v>
      </c>
      <c r="C338" s="2" t="s">
        <v>322</v>
      </c>
      <c r="D338" s="7">
        <v>53453.63</v>
      </c>
      <c r="E338" s="7">
        <v>53453.63</v>
      </c>
      <c r="F338" s="10">
        <f t="shared" si="22"/>
        <v>0</v>
      </c>
      <c r="G338" s="2" t="s">
        <v>653</v>
      </c>
      <c r="H338" s="2"/>
      <c r="L338" s="45"/>
      <c r="M338" s="41"/>
    </row>
    <row r="339" spans="1:13" ht="15" customHeight="1" x14ac:dyDescent="0.25">
      <c r="A339" s="5">
        <v>42775</v>
      </c>
      <c r="B339" s="2" t="s">
        <v>644</v>
      </c>
      <c r="C339" s="2" t="s">
        <v>323</v>
      </c>
      <c r="D339" s="7">
        <v>63040</v>
      </c>
      <c r="E339" s="7">
        <v>63040</v>
      </c>
      <c r="F339" s="10">
        <f t="shared" si="22"/>
        <v>0</v>
      </c>
      <c r="G339" s="2" t="s">
        <v>654</v>
      </c>
      <c r="H339" s="2"/>
      <c r="L339" s="45"/>
      <c r="M339" s="41"/>
    </row>
    <row r="340" spans="1:13" ht="15" customHeight="1" x14ac:dyDescent="0.25">
      <c r="A340" s="5">
        <v>42775</v>
      </c>
      <c r="B340" s="2" t="s">
        <v>645</v>
      </c>
      <c r="C340" s="2" t="s">
        <v>324</v>
      </c>
      <c r="D340" s="7">
        <v>4800</v>
      </c>
      <c r="E340" s="7">
        <v>4800</v>
      </c>
      <c r="F340" s="10">
        <f t="shared" si="22"/>
        <v>0</v>
      </c>
      <c r="G340" s="2" t="s">
        <v>655</v>
      </c>
      <c r="H340" s="2"/>
      <c r="L340" s="45"/>
      <c r="M340" s="41"/>
    </row>
    <row r="341" spans="1:13" ht="15" customHeight="1" x14ac:dyDescent="0.25">
      <c r="A341" s="5">
        <v>42775</v>
      </c>
      <c r="B341" s="2" t="s">
        <v>646</v>
      </c>
      <c r="C341" s="2" t="s">
        <v>325</v>
      </c>
      <c r="D341" s="7">
        <v>14400</v>
      </c>
      <c r="E341" s="7">
        <v>14400</v>
      </c>
      <c r="F341" s="10">
        <f t="shared" si="22"/>
        <v>0</v>
      </c>
      <c r="G341" s="2" t="s">
        <v>656</v>
      </c>
      <c r="H341" s="2"/>
      <c r="L341" s="45"/>
      <c r="M341" s="41"/>
    </row>
    <row r="342" spans="1:13" ht="15" customHeight="1" x14ac:dyDescent="0.25">
      <c r="A342" s="5">
        <v>42775</v>
      </c>
      <c r="B342" s="2" t="s">
        <v>647</v>
      </c>
      <c r="C342" s="2" t="s">
        <v>326</v>
      </c>
      <c r="D342" s="7">
        <v>4800</v>
      </c>
      <c r="E342" s="7">
        <v>4800</v>
      </c>
      <c r="F342" s="10">
        <f t="shared" si="22"/>
        <v>0</v>
      </c>
      <c r="G342" s="2" t="s">
        <v>657</v>
      </c>
      <c r="H342" s="2"/>
      <c r="L342" s="45"/>
      <c r="M342" s="41"/>
    </row>
    <row r="343" spans="1:13" ht="15" customHeight="1" x14ac:dyDescent="0.25">
      <c r="A343" s="5">
        <v>42775</v>
      </c>
      <c r="B343" s="2" t="s">
        <v>648</v>
      </c>
      <c r="C343" s="2" t="s">
        <v>327</v>
      </c>
      <c r="D343" s="7">
        <v>6500</v>
      </c>
      <c r="E343" s="7">
        <v>6500</v>
      </c>
      <c r="F343" s="10">
        <f t="shared" si="22"/>
        <v>0</v>
      </c>
      <c r="G343" s="2" t="s">
        <v>658</v>
      </c>
      <c r="H343" s="2"/>
      <c r="L343" s="45"/>
      <c r="M343" s="41"/>
    </row>
    <row r="344" spans="1:13" ht="15" customHeight="1" x14ac:dyDescent="0.25">
      <c r="A344" s="5">
        <v>42775</v>
      </c>
      <c r="B344" s="2" t="s">
        <v>649</v>
      </c>
      <c r="C344" s="2" t="s">
        <v>328</v>
      </c>
      <c r="D344" s="7">
        <v>6500</v>
      </c>
      <c r="E344" s="7">
        <v>6500</v>
      </c>
      <c r="F344" s="10">
        <f t="shared" si="22"/>
        <v>0</v>
      </c>
      <c r="G344" s="2" t="s">
        <v>659</v>
      </c>
      <c r="H344" s="2"/>
      <c r="L344" s="45"/>
      <c r="M344" s="41"/>
    </row>
    <row r="345" spans="1:13" ht="15" customHeight="1" x14ac:dyDescent="0.25">
      <c r="A345" s="5">
        <v>42775</v>
      </c>
      <c r="B345" s="2" t="s">
        <v>650</v>
      </c>
      <c r="C345" s="2" t="s">
        <v>329</v>
      </c>
      <c r="D345" s="7">
        <v>6500</v>
      </c>
      <c r="E345" s="7">
        <v>6500</v>
      </c>
      <c r="F345" s="10">
        <f t="shared" si="22"/>
        <v>0</v>
      </c>
      <c r="G345" s="2" t="s">
        <v>660</v>
      </c>
      <c r="H345" s="2"/>
      <c r="L345" s="45"/>
      <c r="M345" s="41"/>
    </row>
    <row r="346" spans="1:13" ht="15" customHeight="1" x14ac:dyDescent="0.25">
      <c r="A346" s="5">
        <v>42775</v>
      </c>
      <c r="B346" s="2" t="s">
        <v>651</v>
      </c>
      <c r="C346" s="2" t="s">
        <v>330</v>
      </c>
      <c r="D346" s="7">
        <v>5889</v>
      </c>
      <c r="E346" s="7">
        <v>5889</v>
      </c>
      <c r="F346" s="10">
        <f t="shared" si="22"/>
        <v>0</v>
      </c>
      <c r="G346" s="2" t="s">
        <v>661</v>
      </c>
      <c r="H346" s="2"/>
      <c r="L346" s="45"/>
      <c r="M346" s="41"/>
    </row>
    <row r="347" spans="1:13" ht="15" customHeight="1" x14ac:dyDescent="0.25">
      <c r="A347" s="5">
        <v>42775</v>
      </c>
      <c r="B347" s="2" t="s">
        <v>652</v>
      </c>
      <c r="C347" s="2" t="s">
        <v>331</v>
      </c>
      <c r="D347" s="7">
        <v>23449</v>
      </c>
      <c r="E347" s="7">
        <v>23449</v>
      </c>
      <c r="F347" s="10">
        <f t="shared" si="22"/>
        <v>0</v>
      </c>
      <c r="G347" s="2" t="s">
        <v>653</v>
      </c>
      <c r="H347" s="2"/>
      <c r="L347" s="45"/>
      <c r="M347" s="41"/>
    </row>
    <row r="348" spans="1:13" ht="15" customHeight="1" x14ac:dyDescent="0.25">
      <c r="A348" s="5">
        <v>42775</v>
      </c>
      <c r="B348" s="2" t="s">
        <v>639</v>
      </c>
      <c r="C348" s="2" t="s">
        <v>332</v>
      </c>
      <c r="D348" s="7">
        <v>19200</v>
      </c>
      <c r="E348" s="7">
        <v>19200</v>
      </c>
      <c r="F348" s="10">
        <f t="shared" si="22"/>
        <v>0</v>
      </c>
      <c r="G348" s="2" t="s">
        <v>654</v>
      </c>
      <c r="H348" s="2"/>
      <c r="L348" s="45"/>
      <c r="M348" s="41"/>
    </row>
    <row r="349" spans="1:13" ht="15" customHeight="1" x14ac:dyDescent="0.25">
      <c r="A349" s="5">
        <v>42775</v>
      </c>
      <c r="B349" s="2" t="s">
        <v>640</v>
      </c>
      <c r="C349" s="2" t="s">
        <v>333</v>
      </c>
      <c r="D349" s="7">
        <v>4800</v>
      </c>
      <c r="E349" s="7">
        <v>4800</v>
      </c>
      <c r="F349" s="10">
        <f t="shared" si="22"/>
        <v>0</v>
      </c>
      <c r="G349" s="2" t="s">
        <v>655</v>
      </c>
      <c r="H349" s="2"/>
      <c r="L349" s="45"/>
      <c r="M349" s="41"/>
    </row>
    <row r="350" spans="1:13" ht="15" customHeight="1" x14ac:dyDescent="0.25">
      <c r="A350" s="5">
        <v>42775</v>
      </c>
      <c r="B350" s="2" t="s">
        <v>641</v>
      </c>
      <c r="C350" s="2" t="s">
        <v>334</v>
      </c>
      <c r="D350" s="7">
        <v>20998</v>
      </c>
      <c r="E350" s="7">
        <v>20998</v>
      </c>
      <c r="F350" s="10">
        <f t="shared" si="22"/>
        <v>0</v>
      </c>
      <c r="G350" s="2" t="s">
        <v>656</v>
      </c>
      <c r="H350" s="2"/>
      <c r="L350" s="45"/>
      <c r="M350" s="41"/>
    </row>
    <row r="351" spans="1:13" ht="15" customHeight="1" x14ac:dyDescent="0.25">
      <c r="A351" s="5">
        <v>42775</v>
      </c>
      <c r="B351" s="2" t="s">
        <v>642</v>
      </c>
      <c r="C351" s="2" t="s">
        <v>335</v>
      </c>
      <c r="D351" s="7">
        <v>135414</v>
      </c>
      <c r="E351" s="7">
        <v>135414</v>
      </c>
      <c r="F351" s="10">
        <f t="shared" si="22"/>
        <v>0</v>
      </c>
      <c r="G351" s="2" t="s">
        <v>657</v>
      </c>
      <c r="H351" s="2"/>
      <c r="L351" s="45"/>
      <c r="M351" s="41"/>
    </row>
    <row r="352" spans="1:13" ht="15" customHeight="1" x14ac:dyDescent="0.25">
      <c r="A352" s="5">
        <v>42775</v>
      </c>
      <c r="B352" s="2" t="s">
        <v>643</v>
      </c>
      <c r="C352" s="2" t="s">
        <v>336</v>
      </c>
      <c r="D352" s="7">
        <v>25684</v>
      </c>
      <c r="E352" s="7">
        <v>25684</v>
      </c>
      <c r="F352" s="10">
        <f t="shared" si="22"/>
        <v>0</v>
      </c>
      <c r="G352" s="2" t="s">
        <v>658</v>
      </c>
      <c r="H352" s="2"/>
      <c r="L352" s="45"/>
      <c r="M352" s="41"/>
    </row>
    <row r="353" spans="1:13" ht="15" customHeight="1" x14ac:dyDescent="0.25">
      <c r="A353" s="5">
        <v>42776</v>
      </c>
      <c r="B353" s="2" t="s">
        <v>644</v>
      </c>
      <c r="C353" s="2" t="s">
        <v>337</v>
      </c>
      <c r="D353" s="7">
        <v>84688</v>
      </c>
      <c r="E353" s="7">
        <v>84688</v>
      </c>
      <c r="F353" s="10">
        <f t="shared" si="22"/>
        <v>0</v>
      </c>
      <c r="G353" s="2" t="s">
        <v>659</v>
      </c>
      <c r="H353" s="2"/>
      <c r="L353" s="45"/>
      <c r="M353" s="41"/>
    </row>
    <row r="354" spans="1:13" ht="15" customHeight="1" x14ac:dyDescent="0.25">
      <c r="A354" s="5">
        <v>42779</v>
      </c>
      <c r="B354" s="2" t="s">
        <v>645</v>
      </c>
      <c r="C354" s="2" t="s">
        <v>228</v>
      </c>
      <c r="D354" s="7">
        <v>496460</v>
      </c>
      <c r="E354" s="7">
        <v>496460</v>
      </c>
      <c r="F354" s="10">
        <f t="shared" si="22"/>
        <v>0</v>
      </c>
      <c r="G354" s="2" t="s">
        <v>660</v>
      </c>
      <c r="H354" s="2"/>
      <c r="L354" s="45"/>
      <c r="M354" s="21"/>
    </row>
    <row r="355" spans="1:13" ht="30" customHeight="1" x14ac:dyDescent="0.25">
      <c r="A355" s="5">
        <v>42779</v>
      </c>
      <c r="B355" s="2" t="s">
        <v>639</v>
      </c>
      <c r="C355" s="2" t="s">
        <v>338</v>
      </c>
      <c r="D355" s="7">
        <v>84000</v>
      </c>
      <c r="E355" s="7">
        <v>84000</v>
      </c>
      <c r="F355" s="10">
        <f t="shared" si="22"/>
        <v>0</v>
      </c>
      <c r="G355" s="2" t="s">
        <v>661</v>
      </c>
      <c r="H355" s="2"/>
      <c r="L355" s="45"/>
      <c r="M355" s="21"/>
    </row>
    <row r="356" spans="1:13" ht="45" customHeight="1" x14ac:dyDescent="0.25">
      <c r="A356" s="5">
        <v>42779</v>
      </c>
      <c r="B356" s="2" t="s">
        <v>640</v>
      </c>
      <c r="C356" s="2" t="s">
        <v>339</v>
      </c>
      <c r="D356" s="7">
        <v>22693.74</v>
      </c>
      <c r="E356" s="7">
        <v>22693.74</v>
      </c>
      <c r="F356" s="10">
        <f t="shared" si="22"/>
        <v>0</v>
      </c>
      <c r="G356" s="2" t="s">
        <v>653</v>
      </c>
      <c r="H356" s="2"/>
      <c r="L356" s="45"/>
      <c r="M356" s="21"/>
    </row>
    <row r="357" spans="1:13" ht="30" customHeight="1" x14ac:dyDescent="0.25">
      <c r="A357" s="5">
        <v>42779</v>
      </c>
      <c r="B357" s="2" t="s">
        <v>641</v>
      </c>
      <c r="C357" s="2" t="s">
        <v>340</v>
      </c>
      <c r="D357" s="7">
        <v>15320</v>
      </c>
      <c r="E357" s="7">
        <v>15320</v>
      </c>
      <c r="F357" s="10">
        <f t="shared" si="22"/>
        <v>0</v>
      </c>
      <c r="G357" s="2" t="s">
        <v>654</v>
      </c>
      <c r="H357" s="2"/>
      <c r="L357" s="45"/>
      <c r="M357" s="21"/>
    </row>
    <row r="358" spans="1:13" ht="30" customHeight="1" x14ac:dyDescent="0.25">
      <c r="A358" s="5">
        <v>42779</v>
      </c>
      <c r="B358" s="2" t="s">
        <v>642</v>
      </c>
      <c r="C358" s="2" t="s">
        <v>341</v>
      </c>
      <c r="D358" s="7">
        <v>39453.550000000003</v>
      </c>
      <c r="E358" s="7">
        <v>39453.550000000003</v>
      </c>
      <c r="F358" s="10">
        <f t="shared" si="22"/>
        <v>0</v>
      </c>
      <c r="G358" s="2" t="s">
        <v>655</v>
      </c>
      <c r="H358" s="2"/>
      <c r="L358" s="45"/>
      <c r="M358" s="21"/>
    </row>
    <row r="359" spans="1:13" ht="30" customHeight="1" x14ac:dyDescent="0.25">
      <c r="A359" s="5">
        <v>42779</v>
      </c>
      <c r="B359" s="2" t="s">
        <v>643</v>
      </c>
      <c r="C359" s="2" t="s">
        <v>342</v>
      </c>
      <c r="D359" s="7">
        <v>229815.4</v>
      </c>
      <c r="E359" s="7">
        <v>229815.4</v>
      </c>
      <c r="F359" s="10">
        <f t="shared" si="22"/>
        <v>0</v>
      </c>
      <c r="G359" s="2" t="s">
        <v>656</v>
      </c>
      <c r="H359" s="2"/>
      <c r="L359" s="45"/>
      <c r="M359" s="21"/>
    </row>
    <row r="360" spans="1:13" ht="30" customHeight="1" x14ac:dyDescent="0.25">
      <c r="A360" s="5">
        <v>42779</v>
      </c>
      <c r="B360" s="2" t="s">
        <v>644</v>
      </c>
      <c r="C360" s="2" t="s">
        <v>343</v>
      </c>
      <c r="D360" s="7">
        <v>34727.78</v>
      </c>
      <c r="E360" s="7">
        <v>34727.78</v>
      </c>
      <c r="F360" s="10">
        <f t="shared" si="22"/>
        <v>0</v>
      </c>
      <c r="G360" s="2" t="s">
        <v>657</v>
      </c>
      <c r="H360" s="2"/>
      <c r="L360" s="45"/>
      <c r="M360" s="21"/>
    </row>
    <row r="361" spans="1:13" ht="15" customHeight="1" x14ac:dyDescent="0.25">
      <c r="A361" s="5">
        <v>42779</v>
      </c>
      <c r="B361" s="2" t="s">
        <v>645</v>
      </c>
      <c r="C361" s="2" t="s">
        <v>344</v>
      </c>
      <c r="D361" s="7">
        <v>109572.17</v>
      </c>
      <c r="E361" s="7">
        <v>109572.17</v>
      </c>
      <c r="F361" s="10">
        <f t="shared" si="22"/>
        <v>0</v>
      </c>
      <c r="G361" s="2" t="s">
        <v>658</v>
      </c>
      <c r="H361" s="2"/>
      <c r="L361" s="45"/>
      <c r="M361" s="21"/>
    </row>
    <row r="362" spans="1:13" ht="15" customHeight="1" x14ac:dyDescent="0.25">
      <c r="A362" s="5">
        <v>42779</v>
      </c>
      <c r="B362" s="2" t="s">
        <v>646</v>
      </c>
      <c r="C362" s="2" t="s">
        <v>346</v>
      </c>
      <c r="D362" s="7">
        <v>102398.55</v>
      </c>
      <c r="E362" s="7">
        <v>102398.55</v>
      </c>
      <c r="F362" s="10">
        <f t="shared" si="22"/>
        <v>0</v>
      </c>
      <c r="G362" s="2" t="s">
        <v>659</v>
      </c>
      <c r="H362" s="2"/>
      <c r="L362" s="45"/>
      <c r="M362" s="21"/>
    </row>
    <row r="363" spans="1:13" ht="15" customHeight="1" x14ac:dyDescent="0.25">
      <c r="A363" s="5">
        <v>42779</v>
      </c>
      <c r="B363" s="2" t="s">
        <v>647</v>
      </c>
      <c r="C363" s="2" t="s">
        <v>345</v>
      </c>
      <c r="D363" s="7">
        <v>110002.3</v>
      </c>
      <c r="E363" s="7">
        <v>110002.3</v>
      </c>
      <c r="F363" s="10">
        <f t="shared" si="22"/>
        <v>0</v>
      </c>
      <c r="G363" s="2" t="s">
        <v>660</v>
      </c>
      <c r="H363" s="2"/>
      <c r="L363" s="45"/>
      <c r="M363" s="21"/>
    </row>
    <row r="364" spans="1:13" x14ac:dyDescent="0.25">
      <c r="A364" s="5">
        <v>42779</v>
      </c>
      <c r="B364" s="2" t="s">
        <v>648</v>
      </c>
      <c r="C364" s="2"/>
      <c r="D364" s="7">
        <v>17012.939999999999</v>
      </c>
      <c r="E364" s="7">
        <v>17012.939999999999</v>
      </c>
      <c r="F364" s="10">
        <f t="shared" si="22"/>
        <v>0</v>
      </c>
      <c r="G364" s="2" t="s">
        <v>661</v>
      </c>
      <c r="H364" s="2"/>
      <c r="L364" s="45"/>
      <c r="M364" s="21"/>
    </row>
    <row r="365" spans="1:13" x14ac:dyDescent="0.25">
      <c r="A365" s="5">
        <v>42779</v>
      </c>
      <c r="B365" s="2" t="s">
        <v>649</v>
      </c>
      <c r="C365" s="2"/>
      <c r="D365" s="7">
        <v>2542</v>
      </c>
      <c r="E365" s="7">
        <v>2542</v>
      </c>
      <c r="F365" s="10">
        <f t="shared" si="22"/>
        <v>0</v>
      </c>
      <c r="G365" s="2" t="s">
        <v>653</v>
      </c>
      <c r="H365" s="2"/>
      <c r="L365" s="45"/>
      <c r="M365" s="21"/>
    </row>
    <row r="366" spans="1:13" ht="30" x14ac:dyDescent="0.25">
      <c r="A366" s="5">
        <v>42782</v>
      </c>
      <c r="B366" s="2" t="s">
        <v>650</v>
      </c>
      <c r="C366" s="2" t="s">
        <v>348</v>
      </c>
      <c r="D366" s="7">
        <v>110300</v>
      </c>
      <c r="E366" s="7">
        <v>110300</v>
      </c>
      <c r="F366" s="10">
        <f t="shared" si="22"/>
        <v>0</v>
      </c>
      <c r="G366" s="2" t="s">
        <v>654</v>
      </c>
      <c r="H366" s="2"/>
      <c r="L366" s="45"/>
      <c r="M366" s="21"/>
    </row>
    <row r="367" spans="1:13" ht="30" customHeight="1" x14ac:dyDescent="0.25">
      <c r="A367" s="5">
        <v>42783</v>
      </c>
      <c r="B367" s="2" t="s">
        <v>651</v>
      </c>
      <c r="C367" s="2" t="s">
        <v>357</v>
      </c>
      <c r="D367" s="7">
        <v>7628557.6600000001</v>
      </c>
      <c r="E367" s="7">
        <v>2352084.63</v>
      </c>
      <c r="F367" s="9">
        <f t="shared" si="22"/>
        <v>5276473.03</v>
      </c>
      <c r="G367" s="2" t="s">
        <v>655</v>
      </c>
      <c r="H367" s="2"/>
      <c r="L367" s="45"/>
      <c r="M367" s="21"/>
    </row>
    <row r="368" spans="1:13" ht="30" customHeight="1" x14ac:dyDescent="0.25">
      <c r="A368" s="5">
        <v>42783</v>
      </c>
      <c r="B368" s="2" t="s">
        <v>652</v>
      </c>
      <c r="C368" s="2" t="s">
        <v>358</v>
      </c>
      <c r="D368" s="7">
        <v>17621192.75</v>
      </c>
      <c r="E368" s="7"/>
      <c r="F368" s="9">
        <f t="shared" si="22"/>
        <v>17621192.75</v>
      </c>
      <c r="G368" s="2" t="s">
        <v>656</v>
      </c>
      <c r="H368" s="2"/>
      <c r="L368" s="45"/>
      <c r="M368" s="21"/>
    </row>
    <row r="369" spans="1:13" ht="30" customHeight="1" x14ac:dyDescent="0.25">
      <c r="A369" s="5">
        <v>42783</v>
      </c>
      <c r="B369" s="2" t="s">
        <v>639</v>
      </c>
      <c r="C369" s="2" t="s">
        <v>582</v>
      </c>
      <c r="D369" s="7">
        <v>62809.66</v>
      </c>
      <c r="E369" s="7"/>
      <c r="F369" s="9">
        <f t="shared" si="22"/>
        <v>62809.66</v>
      </c>
      <c r="G369" s="2" t="s">
        <v>657</v>
      </c>
      <c r="H369" s="2"/>
      <c r="L369" s="45"/>
      <c r="M369" s="41"/>
    </row>
    <row r="370" spans="1:13" ht="15" customHeight="1" x14ac:dyDescent="0.25">
      <c r="A370" s="5">
        <v>42783</v>
      </c>
      <c r="B370" s="2" t="s">
        <v>640</v>
      </c>
      <c r="C370" s="2" t="s">
        <v>349</v>
      </c>
      <c r="D370" s="7">
        <v>193030.72</v>
      </c>
      <c r="E370" s="7">
        <v>193030.72</v>
      </c>
      <c r="F370" s="10">
        <f t="shared" si="22"/>
        <v>0</v>
      </c>
      <c r="G370" s="2" t="s">
        <v>658</v>
      </c>
      <c r="H370" s="2"/>
      <c r="L370" s="45"/>
      <c r="M370" s="21"/>
    </row>
    <row r="371" spans="1:13" ht="15" customHeight="1" x14ac:dyDescent="0.25">
      <c r="A371" s="5">
        <v>42783</v>
      </c>
      <c r="B371" s="2" t="s">
        <v>641</v>
      </c>
      <c r="C371" s="2" t="s">
        <v>350</v>
      </c>
      <c r="D371" s="7">
        <v>500</v>
      </c>
      <c r="E371" s="7">
        <v>500</v>
      </c>
      <c r="F371" s="10">
        <f t="shared" si="22"/>
        <v>0</v>
      </c>
      <c r="G371" s="2" t="s">
        <v>659</v>
      </c>
      <c r="H371" s="2"/>
      <c r="L371" s="45"/>
      <c r="M371" s="21"/>
    </row>
    <row r="372" spans="1:13" ht="30" customHeight="1" x14ac:dyDescent="0.25">
      <c r="A372" s="5">
        <v>42783</v>
      </c>
      <c r="B372" s="2" t="s">
        <v>642</v>
      </c>
      <c r="C372" s="2" t="s">
        <v>351</v>
      </c>
      <c r="D372" s="7">
        <v>3000</v>
      </c>
      <c r="E372" s="7">
        <v>3000</v>
      </c>
      <c r="F372" s="10">
        <f t="shared" si="22"/>
        <v>0</v>
      </c>
      <c r="G372" s="2" t="s">
        <v>660</v>
      </c>
      <c r="H372" s="2"/>
      <c r="L372" s="45"/>
      <c r="M372" s="21"/>
    </row>
    <row r="373" spans="1:13" ht="30" customHeight="1" x14ac:dyDescent="0.25">
      <c r="A373" s="5">
        <v>42783</v>
      </c>
      <c r="B373" s="2" t="s">
        <v>643</v>
      </c>
      <c r="C373" s="2" t="s">
        <v>352</v>
      </c>
      <c r="D373" s="7">
        <v>2500</v>
      </c>
      <c r="E373" s="7">
        <v>2500</v>
      </c>
      <c r="F373" s="10">
        <f t="shared" si="22"/>
        <v>0</v>
      </c>
      <c r="G373" s="2" t="s">
        <v>661</v>
      </c>
      <c r="H373" s="2"/>
      <c r="L373" s="45"/>
      <c r="M373" s="21"/>
    </row>
    <row r="374" spans="1:13" ht="45" customHeight="1" x14ac:dyDescent="0.25">
      <c r="A374" s="5">
        <v>42783</v>
      </c>
      <c r="B374" s="2" t="s">
        <v>644</v>
      </c>
      <c r="C374" s="2" t="s">
        <v>353</v>
      </c>
      <c r="D374" s="7">
        <v>500</v>
      </c>
      <c r="E374" s="7">
        <v>500</v>
      </c>
      <c r="F374" s="10">
        <f t="shared" si="22"/>
        <v>0</v>
      </c>
      <c r="G374" s="2" t="s">
        <v>653</v>
      </c>
      <c r="H374" s="2"/>
      <c r="L374" s="45"/>
      <c r="M374" s="21"/>
    </row>
    <row r="375" spans="1:13" ht="45" customHeight="1" x14ac:dyDescent="0.25">
      <c r="A375" s="5">
        <v>42783</v>
      </c>
      <c r="B375" s="2" t="s">
        <v>645</v>
      </c>
      <c r="C375" s="2" t="s">
        <v>354</v>
      </c>
      <c r="D375" s="7">
        <v>144100</v>
      </c>
      <c r="E375" s="7">
        <v>144100</v>
      </c>
      <c r="F375" s="10">
        <f t="shared" ref="F375:F430" si="23">D375-E375</f>
        <v>0</v>
      </c>
      <c r="G375" s="2" t="s">
        <v>654</v>
      </c>
      <c r="H375" s="2"/>
      <c r="L375" s="45"/>
      <c r="M375" s="21"/>
    </row>
    <row r="376" spans="1:13" ht="15" customHeight="1" x14ac:dyDescent="0.25">
      <c r="A376" s="5">
        <v>42783</v>
      </c>
      <c r="B376" s="2" t="s">
        <v>646</v>
      </c>
      <c r="C376" s="2" t="s">
        <v>355</v>
      </c>
      <c r="D376" s="7">
        <v>53470</v>
      </c>
      <c r="E376" s="7">
        <v>53470</v>
      </c>
      <c r="F376" s="10">
        <f t="shared" si="23"/>
        <v>0</v>
      </c>
      <c r="G376" s="2" t="s">
        <v>655</v>
      </c>
      <c r="H376" s="2"/>
      <c r="L376" s="45"/>
      <c r="M376" s="41"/>
    </row>
    <row r="377" spans="1:13" ht="15" customHeight="1" x14ac:dyDescent="0.25">
      <c r="A377" s="5">
        <v>42783</v>
      </c>
      <c r="B377" s="2" t="s">
        <v>647</v>
      </c>
      <c r="C377" s="2" t="s">
        <v>356</v>
      </c>
      <c r="D377" s="7">
        <v>5866300.4800000004</v>
      </c>
      <c r="E377" s="7">
        <v>5866300.4800000004</v>
      </c>
      <c r="F377" s="10">
        <f t="shared" si="23"/>
        <v>0</v>
      </c>
      <c r="G377" s="2" t="s">
        <v>656</v>
      </c>
      <c r="H377" s="2"/>
      <c r="L377" s="45"/>
      <c r="M377" s="41"/>
    </row>
    <row r="378" spans="1:13" ht="42.75" customHeight="1" x14ac:dyDescent="0.25">
      <c r="A378" s="5">
        <v>42786</v>
      </c>
      <c r="B378" s="2" t="s">
        <v>648</v>
      </c>
      <c r="C378" s="2" t="s">
        <v>359</v>
      </c>
      <c r="D378" s="7">
        <v>3350.25</v>
      </c>
      <c r="E378" s="7">
        <v>3350.25</v>
      </c>
      <c r="F378" s="10">
        <f t="shared" si="23"/>
        <v>0</v>
      </c>
      <c r="G378" s="2" t="s">
        <v>657</v>
      </c>
      <c r="H378" s="2"/>
      <c r="L378" s="45"/>
      <c r="M378" s="21"/>
    </row>
    <row r="379" spans="1:13" ht="15" customHeight="1" x14ac:dyDescent="0.25">
      <c r="A379" s="5">
        <v>42786</v>
      </c>
      <c r="B379" s="2" t="s">
        <v>649</v>
      </c>
      <c r="C379" s="2" t="s">
        <v>360</v>
      </c>
      <c r="D379" s="7">
        <v>1081000</v>
      </c>
      <c r="E379" s="7">
        <v>1081000</v>
      </c>
      <c r="F379" s="10">
        <f t="shared" si="23"/>
        <v>0</v>
      </c>
      <c r="G379" s="2" t="s">
        <v>658</v>
      </c>
      <c r="H379" s="2"/>
      <c r="L379" s="45"/>
      <c r="M379" s="21"/>
    </row>
    <row r="380" spans="1:13" ht="15" customHeight="1" x14ac:dyDescent="0.25">
      <c r="A380" s="5">
        <v>42786</v>
      </c>
      <c r="B380" s="2" t="s">
        <v>650</v>
      </c>
      <c r="C380" s="2" t="s">
        <v>361</v>
      </c>
      <c r="D380" s="7">
        <v>2500</v>
      </c>
      <c r="E380" s="7">
        <v>2500</v>
      </c>
      <c r="F380" s="10">
        <f t="shared" si="23"/>
        <v>0</v>
      </c>
      <c r="G380" s="2" t="s">
        <v>659</v>
      </c>
      <c r="H380" s="2"/>
      <c r="L380" s="45"/>
      <c r="M380" s="21"/>
    </row>
    <row r="381" spans="1:13" ht="45" customHeight="1" x14ac:dyDescent="0.25">
      <c r="A381" s="5">
        <v>42786</v>
      </c>
      <c r="B381" s="2" t="s">
        <v>651</v>
      </c>
      <c r="C381" s="2" t="s">
        <v>362</v>
      </c>
      <c r="D381" s="7">
        <v>8060</v>
      </c>
      <c r="E381" s="7">
        <v>8060</v>
      </c>
      <c r="F381" s="10">
        <f t="shared" si="23"/>
        <v>0</v>
      </c>
      <c r="G381" s="2" t="s">
        <v>660</v>
      </c>
      <c r="H381" s="2"/>
      <c r="L381" s="45"/>
      <c r="M381" s="21"/>
    </row>
    <row r="382" spans="1:13" ht="15" customHeight="1" x14ac:dyDescent="0.25">
      <c r="A382" s="5">
        <f>A381</f>
        <v>42786</v>
      </c>
      <c r="B382" s="2" t="s">
        <v>652</v>
      </c>
      <c r="C382" s="2" t="s">
        <v>126</v>
      </c>
      <c r="D382" s="7">
        <v>70800</v>
      </c>
      <c r="E382" s="7">
        <v>70800</v>
      </c>
      <c r="F382" s="10">
        <f t="shared" si="23"/>
        <v>0</v>
      </c>
      <c r="G382" s="2" t="s">
        <v>661</v>
      </c>
      <c r="H382" s="2"/>
      <c r="L382" s="45"/>
      <c r="M382" s="42"/>
    </row>
    <row r="383" spans="1:13" ht="45" customHeight="1" x14ac:dyDescent="0.25">
      <c r="A383" s="5">
        <v>42786</v>
      </c>
      <c r="B383" s="2" t="s">
        <v>639</v>
      </c>
      <c r="C383" s="2" t="s">
        <v>365</v>
      </c>
      <c r="D383" s="7">
        <v>1980</v>
      </c>
      <c r="E383" s="7">
        <v>1980</v>
      </c>
      <c r="F383" s="10">
        <f t="shared" si="23"/>
        <v>0</v>
      </c>
      <c r="G383" s="2" t="s">
        <v>653</v>
      </c>
      <c r="H383" s="2"/>
      <c r="L383" s="45"/>
      <c r="M383" s="21"/>
    </row>
    <row r="384" spans="1:13" ht="15" customHeight="1" x14ac:dyDescent="0.25">
      <c r="A384" s="5">
        <v>42786</v>
      </c>
      <c r="B384" s="2" t="s">
        <v>640</v>
      </c>
      <c r="C384" s="2" t="s">
        <v>366</v>
      </c>
      <c r="D384" s="7">
        <v>30000</v>
      </c>
      <c r="E384" s="7">
        <v>30000</v>
      </c>
      <c r="F384" s="10">
        <f t="shared" si="23"/>
        <v>0</v>
      </c>
      <c r="G384" s="2" t="s">
        <v>654</v>
      </c>
      <c r="H384" s="2"/>
      <c r="L384" s="45"/>
      <c r="M384" s="21"/>
    </row>
    <row r="385" spans="1:13" ht="15" customHeight="1" x14ac:dyDescent="0.25">
      <c r="A385" s="5">
        <v>42786</v>
      </c>
      <c r="B385" s="2" t="s">
        <v>641</v>
      </c>
      <c r="C385" s="2" t="s">
        <v>367</v>
      </c>
      <c r="D385" s="7">
        <v>30000</v>
      </c>
      <c r="E385" s="7">
        <v>30000</v>
      </c>
      <c r="F385" s="10">
        <f t="shared" si="23"/>
        <v>0</v>
      </c>
      <c r="G385" s="2" t="s">
        <v>655</v>
      </c>
      <c r="H385" s="2"/>
      <c r="L385" s="45"/>
      <c r="M385" s="21"/>
    </row>
    <row r="386" spans="1:13" ht="15" customHeight="1" x14ac:dyDescent="0.25">
      <c r="A386" s="5">
        <v>42786</v>
      </c>
      <c r="B386" s="2" t="s">
        <v>642</v>
      </c>
      <c r="C386" s="2" t="s">
        <v>368</v>
      </c>
      <c r="D386" s="7">
        <v>9000</v>
      </c>
      <c r="E386" s="7">
        <v>9000</v>
      </c>
      <c r="F386" s="10">
        <f t="shared" si="23"/>
        <v>0</v>
      </c>
      <c r="G386" s="2" t="s">
        <v>656</v>
      </c>
      <c r="H386" s="2"/>
      <c r="L386" s="45"/>
      <c r="M386" s="21"/>
    </row>
    <row r="387" spans="1:13" ht="15" customHeight="1" x14ac:dyDescent="0.25">
      <c r="A387" s="5">
        <v>42786</v>
      </c>
      <c r="B387" s="2" t="s">
        <v>643</v>
      </c>
      <c r="C387" s="2" t="s">
        <v>369</v>
      </c>
      <c r="D387" s="7">
        <v>9000</v>
      </c>
      <c r="E387" s="7">
        <v>9000</v>
      </c>
      <c r="F387" s="10">
        <f t="shared" si="23"/>
        <v>0</v>
      </c>
      <c r="G387" s="2" t="s">
        <v>657</v>
      </c>
      <c r="H387" s="2"/>
      <c r="L387" s="45"/>
      <c r="M387" s="21"/>
    </row>
    <row r="388" spans="1:13" ht="15" customHeight="1" x14ac:dyDescent="0.25">
      <c r="A388" s="5">
        <v>42786</v>
      </c>
      <c r="B388" s="2" t="s">
        <v>644</v>
      </c>
      <c r="C388" s="2" t="s">
        <v>370</v>
      </c>
      <c r="D388" s="7">
        <v>9000</v>
      </c>
      <c r="E388" s="7">
        <v>9000</v>
      </c>
      <c r="F388" s="10">
        <f t="shared" si="23"/>
        <v>0</v>
      </c>
      <c r="G388" s="2" t="s">
        <v>658</v>
      </c>
      <c r="H388" s="2"/>
      <c r="L388" s="45"/>
      <c r="M388" s="21"/>
    </row>
    <row r="389" spans="1:13" ht="15" customHeight="1" x14ac:dyDescent="0.25">
      <c r="A389" s="5">
        <v>42786</v>
      </c>
      <c r="B389" s="2" t="s">
        <v>645</v>
      </c>
      <c r="C389" s="2" t="s">
        <v>371</v>
      </c>
      <c r="D389" s="7">
        <v>4700</v>
      </c>
      <c r="E389" s="7">
        <v>4700</v>
      </c>
      <c r="F389" s="10">
        <f t="shared" si="23"/>
        <v>0</v>
      </c>
      <c r="G389" s="2" t="s">
        <v>659</v>
      </c>
      <c r="H389" s="2"/>
      <c r="L389" s="45"/>
      <c r="M389" s="21"/>
    </row>
    <row r="390" spans="1:13" ht="48.75" customHeight="1" x14ac:dyDescent="0.25">
      <c r="A390" s="5">
        <v>42786</v>
      </c>
      <c r="B390" s="2" t="s">
        <v>639</v>
      </c>
      <c r="C390" s="2" t="s">
        <v>372</v>
      </c>
      <c r="D390" s="7">
        <v>16500</v>
      </c>
      <c r="E390" s="7">
        <v>16500</v>
      </c>
      <c r="F390" s="10">
        <f t="shared" si="23"/>
        <v>0</v>
      </c>
      <c r="G390" s="2" t="s">
        <v>660</v>
      </c>
      <c r="H390" s="2"/>
      <c r="L390" s="45"/>
      <c r="M390" s="21"/>
    </row>
    <row r="391" spans="1:13" ht="30" customHeight="1" x14ac:dyDescent="0.25">
      <c r="A391" s="5">
        <v>42786</v>
      </c>
      <c r="B391" s="2" t="s">
        <v>640</v>
      </c>
      <c r="C391" s="2" t="s">
        <v>373</v>
      </c>
      <c r="D391" s="7">
        <v>9209.02</v>
      </c>
      <c r="E391" s="7">
        <v>9209.02</v>
      </c>
      <c r="F391" s="10">
        <f t="shared" si="23"/>
        <v>0</v>
      </c>
      <c r="G391" s="2" t="s">
        <v>661</v>
      </c>
      <c r="H391" s="2"/>
      <c r="L391" s="45"/>
      <c r="M391" s="21"/>
    </row>
    <row r="392" spans="1:13" ht="15" customHeight="1" x14ac:dyDescent="0.25">
      <c r="A392" s="5">
        <v>42786</v>
      </c>
      <c r="B392" s="2" t="s">
        <v>641</v>
      </c>
      <c r="C392" s="2" t="s">
        <v>374</v>
      </c>
      <c r="D392" s="7">
        <v>1000</v>
      </c>
      <c r="E392" s="7">
        <v>1000</v>
      </c>
      <c r="F392" s="10">
        <f t="shared" si="23"/>
        <v>0</v>
      </c>
      <c r="G392" s="2" t="s">
        <v>653</v>
      </c>
      <c r="H392" s="2"/>
      <c r="L392" s="45"/>
      <c r="M392" s="21"/>
    </row>
    <row r="393" spans="1:13" ht="15" customHeight="1" x14ac:dyDescent="0.25">
      <c r="A393" s="5">
        <v>42786</v>
      </c>
      <c r="B393" s="2" t="s">
        <v>642</v>
      </c>
      <c r="C393" s="2" t="s">
        <v>375</v>
      </c>
      <c r="D393" s="7">
        <v>18236.14</v>
      </c>
      <c r="E393" s="7">
        <v>18236.14</v>
      </c>
      <c r="F393" s="10">
        <f t="shared" si="23"/>
        <v>0</v>
      </c>
      <c r="G393" s="2" t="s">
        <v>654</v>
      </c>
      <c r="H393" s="2"/>
      <c r="L393" s="45"/>
      <c r="M393" s="21"/>
    </row>
    <row r="394" spans="1:13" ht="15" customHeight="1" x14ac:dyDescent="0.25">
      <c r="A394" s="5">
        <v>42786</v>
      </c>
      <c r="B394" s="2" t="s">
        <v>643</v>
      </c>
      <c r="C394" s="2" t="s">
        <v>376</v>
      </c>
      <c r="D394" s="7">
        <v>20408</v>
      </c>
      <c r="E394" s="7">
        <v>20408</v>
      </c>
      <c r="F394" s="10">
        <f t="shared" si="23"/>
        <v>0</v>
      </c>
      <c r="G394" s="2" t="s">
        <v>655</v>
      </c>
      <c r="H394" s="2"/>
      <c r="L394" s="45"/>
      <c r="M394" s="21"/>
    </row>
    <row r="395" spans="1:13" ht="15" customHeight="1" x14ac:dyDescent="0.25">
      <c r="A395" s="5">
        <v>42786</v>
      </c>
      <c r="B395" s="2" t="s">
        <v>644</v>
      </c>
      <c r="C395" s="2" t="s">
        <v>363</v>
      </c>
      <c r="D395" s="7">
        <v>193600</v>
      </c>
      <c r="E395" s="7">
        <v>193600</v>
      </c>
      <c r="F395" s="10">
        <f t="shared" si="23"/>
        <v>0</v>
      </c>
      <c r="G395" s="2" t="s">
        <v>656</v>
      </c>
      <c r="H395" s="2"/>
      <c r="L395" s="45"/>
      <c r="M395" s="42"/>
    </row>
    <row r="396" spans="1:13" ht="30" customHeight="1" x14ac:dyDescent="0.25">
      <c r="A396" s="5">
        <v>42786</v>
      </c>
      <c r="B396" s="2" t="s">
        <v>645</v>
      </c>
      <c r="C396" s="2" t="s">
        <v>377</v>
      </c>
      <c r="D396" s="7">
        <v>127440</v>
      </c>
      <c r="E396" s="7">
        <v>127440</v>
      </c>
      <c r="F396" s="10">
        <f t="shared" si="23"/>
        <v>0</v>
      </c>
      <c r="G396" s="2" t="s">
        <v>657</v>
      </c>
      <c r="H396" s="2"/>
      <c r="L396" s="45"/>
      <c r="M396" s="21"/>
    </row>
    <row r="397" spans="1:13" x14ac:dyDescent="0.25">
      <c r="A397" s="49">
        <v>42786</v>
      </c>
      <c r="B397" s="2" t="s">
        <v>646</v>
      </c>
      <c r="C397" s="50" t="s">
        <v>364</v>
      </c>
      <c r="D397" s="51">
        <v>43960</v>
      </c>
      <c r="E397" s="51">
        <v>43960</v>
      </c>
      <c r="F397" s="52">
        <f>D397-E397</f>
        <v>0</v>
      </c>
      <c r="G397" s="2" t="s">
        <v>658</v>
      </c>
      <c r="H397" s="50"/>
      <c r="L397" s="53"/>
      <c r="M397" s="54"/>
    </row>
    <row r="398" spans="1:13" ht="15" customHeight="1" x14ac:dyDescent="0.25">
      <c r="A398" s="5">
        <v>42786</v>
      </c>
      <c r="B398" s="2" t="s">
        <v>647</v>
      </c>
      <c r="C398" s="2" t="s">
        <v>379</v>
      </c>
      <c r="D398" s="7">
        <v>35404.01</v>
      </c>
      <c r="E398" s="7">
        <v>35404.01</v>
      </c>
      <c r="F398" s="10">
        <f t="shared" si="23"/>
        <v>0</v>
      </c>
      <c r="G398" s="2" t="s">
        <v>659</v>
      </c>
      <c r="H398" s="2"/>
      <c r="L398" s="45"/>
      <c r="M398" s="21"/>
    </row>
    <row r="399" spans="1:13" ht="15" customHeight="1" x14ac:dyDescent="0.25">
      <c r="A399" s="5">
        <v>42786</v>
      </c>
      <c r="B399" s="2" t="s">
        <v>648</v>
      </c>
      <c r="C399" s="2" t="s">
        <v>380</v>
      </c>
      <c r="D399" s="7">
        <v>4700</v>
      </c>
      <c r="E399" s="7">
        <v>4700</v>
      </c>
      <c r="F399" s="10">
        <f t="shared" si="23"/>
        <v>0</v>
      </c>
      <c r="G399" s="2" t="s">
        <v>660</v>
      </c>
      <c r="H399" s="2"/>
      <c r="L399" s="45"/>
      <c r="M399" s="21"/>
    </row>
    <row r="400" spans="1:13" ht="15" customHeight="1" x14ac:dyDescent="0.25">
      <c r="A400" s="5">
        <v>42786</v>
      </c>
      <c r="B400" s="2" t="s">
        <v>649</v>
      </c>
      <c r="C400" s="2" t="s">
        <v>381</v>
      </c>
      <c r="D400" s="7">
        <v>6390</v>
      </c>
      <c r="E400" s="7">
        <v>6390</v>
      </c>
      <c r="F400" s="10">
        <f t="shared" si="23"/>
        <v>0</v>
      </c>
      <c r="G400" s="2" t="s">
        <v>661</v>
      </c>
      <c r="H400" s="2"/>
      <c r="L400" s="45"/>
      <c r="M400" s="21"/>
    </row>
    <row r="401" spans="1:13" ht="15" customHeight="1" x14ac:dyDescent="0.25">
      <c r="A401" s="5">
        <v>42786</v>
      </c>
      <c r="B401" s="2" t="s">
        <v>650</v>
      </c>
      <c r="C401" s="2" t="s">
        <v>382</v>
      </c>
      <c r="D401" s="7">
        <v>24932</v>
      </c>
      <c r="E401" s="7">
        <v>24932</v>
      </c>
      <c r="F401" s="10">
        <f t="shared" si="23"/>
        <v>0</v>
      </c>
      <c r="G401" s="2" t="s">
        <v>653</v>
      </c>
      <c r="H401" s="2"/>
      <c r="L401" s="45"/>
      <c r="M401" s="41"/>
    </row>
    <row r="402" spans="1:13" ht="15" customHeight="1" x14ac:dyDescent="0.25">
      <c r="A402" s="5">
        <v>42786</v>
      </c>
      <c r="B402" s="2" t="s">
        <v>651</v>
      </c>
      <c r="C402" s="2" t="s">
        <v>383</v>
      </c>
      <c r="D402" s="7">
        <v>15700</v>
      </c>
      <c r="E402" s="7">
        <v>15700</v>
      </c>
      <c r="F402" s="10">
        <f t="shared" si="23"/>
        <v>0</v>
      </c>
      <c r="G402" s="2" t="s">
        <v>654</v>
      </c>
      <c r="H402" s="2"/>
      <c r="L402" s="45"/>
      <c r="M402" s="21"/>
    </row>
    <row r="403" spans="1:13" ht="29.25" customHeight="1" x14ac:dyDescent="0.25">
      <c r="A403" s="5">
        <v>42786</v>
      </c>
      <c r="B403" s="2" t="s">
        <v>652</v>
      </c>
      <c r="C403" s="2" t="s">
        <v>384</v>
      </c>
      <c r="D403" s="7">
        <v>24338</v>
      </c>
      <c r="E403" s="7">
        <v>24338</v>
      </c>
      <c r="F403" s="10">
        <f t="shared" si="23"/>
        <v>0</v>
      </c>
      <c r="G403" s="2" t="s">
        <v>655</v>
      </c>
      <c r="H403" s="2"/>
      <c r="L403" s="45"/>
      <c r="M403" s="21"/>
    </row>
    <row r="404" spans="1:13" ht="15" customHeight="1" x14ac:dyDescent="0.25">
      <c r="A404" s="5">
        <v>42786</v>
      </c>
      <c r="B404" s="2" t="s">
        <v>639</v>
      </c>
      <c r="C404" s="2" t="s">
        <v>385</v>
      </c>
      <c r="D404" s="7">
        <v>99349</v>
      </c>
      <c r="E404" s="7">
        <v>99349</v>
      </c>
      <c r="F404" s="10">
        <f t="shared" si="23"/>
        <v>0</v>
      </c>
      <c r="G404" s="2" t="s">
        <v>656</v>
      </c>
      <c r="H404" s="2"/>
      <c r="L404" s="45"/>
      <c r="M404" s="21"/>
    </row>
    <row r="405" spans="1:13" ht="15" customHeight="1" x14ac:dyDescent="0.25">
      <c r="A405" s="5">
        <v>42786</v>
      </c>
      <c r="B405" s="2" t="s">
        <v>640</v>
      </c>
      <c r="C405" s="2" t="s">
        <v>386</v>
      </c>
      <c r="D405" s="7">
        <v>24557</v>
      </c>
      <c r="E405" s="7">
        <v>24557</v>
      </c>
      <c r="F405" s="10">
        <f t="shared" si="23"/>
        <v>0</v>
      </c>
      <c r="G405" s="2" t="s">
        <v>657</v>
      </c>
      <c r="H405" s="2"/>
      <c r="L405" s="45"/>
      <c r="M405" s="21"/>
    </row>
    <row r="406" spans="1:13" ht="15" customHeight="1" x14ac:dyDescent="0.25">
      <c r="A406" s="5">
        <v>42786</v>
      </c>
      <c r="B406" s="2" t="s">
        <v>641</v>
      </c>
      <c r="C406" s="2" t="s">
        <v>387</v>
      </c>
      <c r="D406" s="7">
        <v>135561</v>
      </c>
      <c r="E406" s="7">
        <v>135561</v>
      </c>
      <c r="F406" s="10">
        <f t="shared" si="23"/>
        <v>0</v>
      </c>
      <c r="G406" s="2" t="s">
        <v>658</v>
      </c>
      <c r="H406" s="2"/>
      <c r="L406" s="45"/>
      <c r="M406" s="21"/>
    </row>
    <row r="407" spans="1:13" ht="30" customHeight="1" x14ac:dyDescent="0.25">
      <c r="A407" s="5">
        <v>42786</v>
      </c>
      <c r="B407" s="2" t="s">
        <v>642</v>
      </c>
      <c r="C407" s="2" t="s">
        <v>388</v>
      </c>
      <c r="D407" s="7">
        <v>36000</v>
      </c>
      <c r="E407" s="7">
        <v>36000</v>
      </c>
      <c r="F407" s="10">
        <f t="shared" si="23"/>
        <v>0</v>
      </c>
      <c r="G407" s="2" t="s">
        <v>659</v>
      </c>
      <c r="H407" s="2"/>
      <c r="L407" s="45"/>
      <c r="M407" s="21"/>
    </row>
    <row r="408" spans="1:13" ht="15" customHeight="1" x14ac:dyDescent="0.25">
      <c r="A408" s="5">
        <v>42786</v>
      </c>
      <c r="B408" s="2" t="s">
        <v>643</v>
      </c>
      <c r="C408" s="2" t="s">
        <v>389</v>
      </c>
      <c r="D408" s="7">
        <v>18424</v>
      </c>
      <c r="E408" s="7">
        <v>18424</v>
      </c>
      <c r="F408" s="10">
        <f t="shared" si="23"/>
        <v>0</v>
      </c>
      <c r="G408" s="2" t="s">
        <v>660</v>
      </c>
      <c r="H408" s="2"/>
      <c r="L408" s="45"/>
      <c r="M408" s="21"/>
    </row>
    <row r="409" spans="1:13" ht="15" customHeight="1" x14ac:dyDescent="0.25">
      <c r="A409" s="5">
        <v>42786</v>
      </c>
      <c r="B409" s="2" t="s">
        <v>644</v>
      </c>
      <c r="C409" s="2" t="s">
        <v>390</v>
      </c>
      <c r="D409" s="7">
        <v>11000</v>
      </c>
      <c r="E409" s="7">
        <v>11000</v>
      </c>
      <c r="F409" s="10">
        <f t="shared" si="23"/>
        <v>0</v>
      </c>
      <c r="G409" s="2" t="s">
        <v>661</v>
      </c>
      <c r="H409" s="2"/>
      <c r="L409" s="45"/>
      <c r="M409" s="21"/>
    </row>
    <row r="410" spans="1:13" ht="45" customHeight="1" x14ac:dyDescent="0.25">
      <c r="A410" s="5">
        <v>42786</v>
      </c>
      <c r="B410" s="2" t="s">
        <v>645</v>
      </c>
      <c r="C410" s="2" t="s">
        <v>391</v>
      </c>
      <c r="D410" s="7">
        <v>16052</v>
      </c>
      <c r="E410" s="7">
        <v>16052</v>
      </c>
      <c r="F410" s="10">
        <f t="shared" si="23"/>
        <v>0</v>
      </c>
      <c r="G410" s="2" t="s">
        <v>653</v>
      </c>
      <c r="H410" s="2"/>
      <c r="L410" s="45"/>
      <c r="M410" s="21"/>
    </row>
    <row r="411" spans="1:13" ht="15" customHeight="1" x14ac:dyDescent="0.25">
      <c r="A411" s="5">
        <v>42786</v>
      </c>
      <c r="B411" s="2" t="s">
        <v>646</v>
      </c>
      <c r="C411" s="2" t="s">
        <v>392</v>
      </c>
      <c r="D411" s="7">
        <v>26628</v>
      </c>
      <c r="E411" s="7">
        <v>26628</v>
      </c>
      <c r="F411" s="10">
        <f t="shared" si="23"/>
        <v>0</v>
      </c>
      <c r="G411" s="2" t="s">
        <v>654</v>
      </c>
      <c r="H411" s="2"/>
      <c r="L411" s="45"/>
      <c r="M411" s="21"/>
    </row>
    <row r="412" spans="1:13" ht="15" customHeight="1" x14ac:dyDescent="0.25">
      <c r="A412" s="5">
        <v>42786</v>
      </c>
      <c r="B412" s="2" t="s">
        <v>647</v>
      </c>
      <c r="C412" s="2" t="s">
        <v>393</v>
      </c>
      <c r="D412" s="7">
        <v>31018</v>
      </c>
      <c r="E412" s="7">
        <v>31018</v>
      </c>
      <c r="F412" s="10">
        <f t="shared" si="23"/>
        <v>0</v>
      </c>
      <c r="G412" s="2" t="s">
        <v>655</v>
      </c>
      <c r="H412" s="2"/>
      <c r="L412" s="45"/>
      <c r="M412" s="21"/>
    </row>
    <row r="413" spans="1:13" ht="15" customHeight="1" x14ac:dyDescent="0.25">
      <c r="A413" s="5">
        <v>42786</v>
      </c>
      <c r="B413" s="2" t="s">
        <v>648</v>
      </c>
      <c r="C413" s="2" t="s">
        <v>394</v>
      </c>
      <c r="D413" s="7">
        <v>4700</v>
      </c>
      <c r="E413" s="7">
        <v>4700</v>
      </c>
      <c r="F413" s="10">
        <f t="shared" si="23"/>
        <v>0</v>
      </c>
      <c r="G413" s="2" t="s">
        <v>656</v>
      </c>
      <c r="H413" s="2"/>
      <c r="L413" s="45"/>
      <c r="M413" s="21"/>
    </row>
    <row r="414" spans="1:13" ht="15" customHeight="1" x14ac:dyDescent="0.25">
      <c r="A414" s="5">
        <v>42786</v>
      </c>
      <c r="B414" s="2" t="s">
        <v>649</v>
      </c>
      <c r="C414" s="2" t="s">
        <v>395</v>
      </c>
      <c r="D414" s="7">
        <v>9400</v>
      </c>
      <c r="E414" s="7">
        <v>9400</v>
      </c>
      <c r="F414" s="10">
        <f t="shared" si="23"/>
        <v>0</v>
      </c>
      <c r="G414" s="2" t="s">
        <v>657</v>
      </c>
      <c r="H414" s="2"/>
      <c r="L414" s="45"/>
      <c r="M414" s="21"/>
    </row>
    <row r="415" spans="1:13" ht="15" customHeight="1" x14ac:dyDescent="0.25">
      <c r="A415" s="5">
        <v>42786</v>
      </c>
      <c r="B415" s="2" t="s">
        <v>650</v>
      </c>
      <c r="C415" s="2" t="s">
        <v>396</v>
      </c>
      <c r="D415" s="7">
        <v>36160</v>
      </c>
      <c r="E415" s="7">
        <v>36160</v>
      </c>
      <c r="F415" s="10">
        <f t="shared" si="23"/>
        <v>0</v>
      </c>
      <c r="G415" s="2" t="s">
        <v>658</v>
      </c>
      <c r="H415" s="2"/>
      <c r="L415" s="45"/>
      <c r="M415" s="21"/>
    </row>
    <row r="416" spans="1:13" ht="15" customHeight="1" x14ac:dyDescent="0.25">
      <c r="A416" s="5">
        <v>42786</v>
      </c>
      <c r="B416" s="2" t="s">
        <v>651</v>
      </c>
      <c r="C416" s="2" t="s">
        <v>397</v>
      </c>
      <c r="D416" s="7">
        <v>19926</v>
      </c>
      <c r="E416" s="7">
        <v>19926</v>
      </c>
      <c r="F416" s="10">
        <f t="shared" si="23"/>
        <v>0</v>
      </c>
      <c r="G416" s="2" t="s">
        <v>659</v>
      </c>
      <c r="H416" s="2"/>
      <c r="L416" s="45"/>
      <c r="M416" s="21"/>
    </row>
    <row r="417" spans="1:13" ht="15" customHeight="1" x14ac:dyDescent="0.25">
      <c r="A417" s="5">
        <v>42786</v>
      </c>
      <c r="B417" s="2" t="s">
        <v>652</v>
      </c>
      <c r="C417" s="2" t="s">
        <v>398</v>
      </c>
      <c r="D417" s="7">
        <v>9600</v>
      </c>
      <c r="E417" s="7">
        <v>9600</v>
      </c>
      <c r="F417" s="10">
        <f t="shared" si="23"/>
        <v>0</v>
      </c>
      <c r="G417" s="2" t="s">
        <v>660</v>
      </c>
      <c r="H417" s="2"/>
      <c r="L417" s="45"/>
      <c r="M417" s="42"/>
    </row>
    <row r="418" spans="1:13" ht="15" customHeight="1" x14ac:dyDescent="0.25">
      <c r="A418" s="5">
        <v>42786</v>
      </c>
      <c r="B418" s="2" t="s">
        <v>639</v>
      </c>
      <c r="C418" s="2" t="s">
        <v>399</v>
      </c>
      <c r="D418" s="7">
        <v>15900</v>
      </c>
      <c r="E418" s="7">
        <v>15900</v>
      </c>
      <c r="F418" s="10">
        <f t="shared" si="23"/>
        <v>0</v>
      </c>
      <c r="G418" s="2" t="s">
        <v>661</v>
      </c>
      <c r="H418" s="2"/>
      <c r="L418" s="45"/>
      <c r="M418" s="21"/>
    </row>
    <row r="419" spans="1:13" ht="15" customHeight="1" x14ac:dyDescent="0.25">
      <c r="A419" s="5">
        <v>42786</v>
      </c>
      <c r="B419" s="2" t="s">
        <v>640</v>
      </c>
      <c r="C419" s="2" t="s">
        <v>400</v>
      </c>
      <c r="D419" s="7">
        <v>312655.03000000003</v>
      </c>
      <c r="E419" s="7">
        <v>312655.03000000003</v>
      </c>
      <c r="F419" s="10">
        <f t="shared" si="23"/>
        <v>0</v>
      </c>
      <c r="G419" s="2" t="s">
        <v>653</v>
      </c>
      <c r="H419" s="2"/>
      <c r="L419" s="45"/>
      <c r="M419" s="21"/>
    </row>
    <row r="420" spans="1:13" ht="60.75" customHeight="1" x14ac:dyDescent="0.25">
      <c r="A420" s="5">
        <v>42786</v>
      </c>
      <c r="B420" s="2" t="s">
        <v>641</v>
      </c>
      <c r="C420" s="2" t="s">
        <v>401</v>
      </c>
      <c r="D420" s="7">
        <v>4738</v>
      </c>
      <c r="E420" s="7">
        <v>4738</v>
      </c>
      <c r="F420" s="10">
        <f t="shared" si="23"/>
        <v>0</v>
      </c>
      <c r="G420" s="2" t="s">
        <v>654</v>
      </c>
      <c r="H420" s="2"/>
      <c r="L420" s="45"/>
      <c r="M420" s="21"/>
    </row>
    <row r="421" spans="1:13" ht="30" customHeight="1" x14ac:dyDescent="0.25">
      <c r="A421" s="5">
        <v>42786</v>
      </c>
      <c r="B421" s="2" t="s">
        <v>642</v>
      </c>
      <c r="C421" s="2" t="s">
        <v>402</v>
      </c>
      <c r="D421" s="7">
        <v>10144</v>
      </c>
      <c r="E421" s="7">
        <v>10144</v>
      </c>
      <c r="F421" s="10">
        <f t="shared" si="23"/>
        <v>0</v>
      </c>
      <c r="G421" s="2" t="s">
        <v>655</v>
      </c>
      <c r="H421" s="2"/>
      <c r="L421" s="45"/>
      <c r="M421" s="21"/>
    </row>
    <row r="422" spans="1:13" ht="30" customHeight="1" x14ac:dyDescent="0.25">
      <c r="A422" s="5">
        <v>42786</v>
      </c>
      <c r="B422" s="2" t="s">
        <v>643</v>
      </c>
      <c r="C422" s="2" t="s">
        <v>378</v>
      </c>
      <c r="D422" s="7">
        <v>88500</v>
      </c>
      <c r="E422" s="7">
        <v>88500</v>
      </c>
      <c r="F422" s="10">
        <f t="shared" si="23"/>
        <v>0</v>
      </c>
      <c r="G422" s="2" t="s">
        <v>656</v>
      </c>
      <c r="H422" s="2"/>
      <c r="L422" s="45"/>
      <c r="M422" s="21"/>
    </row>
    <row r="423" spans="1:13" ht="30" customHeight="1" x14ac:dyDescent="0.25">
      <c r="A423" s="5">
        <v>42786</v>
      </c>
      <c r="B423" s="2" t="s">
        <v>644</v>
      </c>
      <c r="C423" s="2" t="s">
        <v>404</v>
      </c>
      <c r="D423" s="7">
        <v>16148</v>
      </c>
      <c r="E423" s="7">
        <v>16148</v>
      </c>
      <c r="F423" s="10">
        <f t="shared" si="23"/>
        <v>0</v>
      </c>
      <c r="G423" s="2" t="s">
        <v>657</v>
      </c>
      <c r="H423" s="2"/>
      <c r="L423" s="45"/>
      <c r="M423" s="21"/>
    </row>
    <row r="424" spans="1:13" ht="15" customHeight="1" x14ac:dyDescent="0.25">
      <c r="A424" s="5">
        <v>42786</v>
      </c>
      <c r="B424" s="2" t="s">
        <v>645</v>
      </c>
      <c r="C424" s="2" t="s">
        <v>405</v>
      </c>
      <c r="D424" s="7">
        <v>221008</v>
      </c>
      <c r="E424" s="7">
        <v>221008</v>
      </c>
      <c r="F424" s="10">
        <f t="shared" si="23"/>
        <v>0</v>
      </c>
      <c r="G424" s="2" t="s">
        <v>658</v>
      </c>
      <c r="H424" s="2"/>
      <c r="L424" s="45"/>
      <c r="M424" s="21"/>
    </row>
    <row r="425" spans="1:13" ht="15" customHeight="1" x14ac:dyDescent="0.25">
      <c r="A425" s="5">
        <v>42786</v>
      </c>
      <c r="B425" s="2" t="s">
        <v>639</v>
      </c>
      <c r="C425" s="2" t="s">
        <v>406</v>
      </c>
      <c r="D425" s="7">
        <v>11000</v>
      </c>
      <c r="E425" s="7">
        <v>11000</v>
      </c>
      <c r="F425" s="10">
        <f t="shared" si="23"/>
        <v>0</v>
      </c>
      <c r="G425" s="2" t="s">
        <v>659</v>
      </c>
      <c r="H425" s="2"/>
      <c r="L425" s="45"/>
      <c r="M425" s="21"/>
    </row>
    <row r="426" spans="1:13" ht="15" customHeight="1" x14ac:dyDescent="0.25">
      <c r="A426" s="5">
        <v>42786</v>
      </c>
      <c r="B426" s="2" t="s">
        <v>640</v>
      </c>
      <c r="C426" s="2" t="s">
        <v>407</v>
      </c>
      <c r="D426" s="7">
        <v>19500</v>
      </c>
      <c r="E426" s="7">
        <v>19500</v>
      </c>
      <c r="F426" s="10">
        <f t="shared" si="23"/>
        <v>0</v>
      </c>
      <c r="G426" s="2" t="s">
        <v>660</v>
      </c>
      <c r="H426" s="2"/>
      <c r="L426" s="45"/>
      <c r="M426" s="21"/>
    </row>
    <row r="427" spans="1:13" ht="15" customHeight="1" x14ac:dyDescent="0.25">
      <c r="A427" s="5">
        <v>42786</v>
      </c>
      <c r="B427" s="2" t="s">
        <v>641</v>
      </c>
      <c r="C427" s="2" t="s">
        <v>408</v>
      </c>
      <c r="D427" s="7">
        <v>65256.480000000003</v>
      </c>
      <c r="E427" s="7">
        <v>65256.480000000003</v>
      </c>
      <c r="F427" s="10">
        <f t="shared" si="23"/>
        <v>0</v>
      </c>
      <c r="G427" s="2" t="s">
        <v>661</v>
      </c>
      <c r="H427" s="2"/>
      <c r="L427" s="45"/>
      <c r="M427" s="21"/>
    </row>
    <row r="428" spans="1:13" ht="30" customHeight="1" x14ac:dyDescent="0.25">
      <c r="A428" s="5">
        <v>42786</v>
      </c>
      <c r="B428" s="2" t="s">
        <v>642</v>
      </c>
      <c r="C428" s="2" t="s">
        <v>409</v>
      </c>
      <c r="D428" s="7">
        <v>69552</v>
      </c>
      <c r="E428" s="7">
        <v>69552</v>
      </c>
      <c r="F428" s="10">
        <f t="shared" si="23"/>
        <v>0</v>
      </c>
      <c r="G428" s="2" t="s">
        <v>653</v>
      </c>
      <c r="H428" s="2"/>
      <c r="L428" s="45"/>
      <c r="M428" s="21"/>
    </row>
    <row r="429" spans="1:13" ht="45" customHeight="1" x14ac:dyDescent="0.25">
      <c r="A429" s="5">
        <v>42786</v>
      </c>
      <c r="B429" s="2" t="s">
        <v>643</v>
      </c>
      <c r="C429" s="2" t="s">
        <v>410</v>
      </c>
      <c r="D429" s="7">
        <v>36237.67</v>
      </c>
      <c r="E429" s="7">
        <v>36237.67</v>
      </c>
      <c r="F429" s="10">
        <f t="shared" si="23"/>
        <v>0</v>
      </c>
      <c r="G429" s="2" t="s">
        <v>654</v>
      </c>
      <c r="H429" s="2"/>
      <c r="L429" s="45"/>
      <c r="M429" s="21"/>
    </row>
    <row r="430" spans="1:13" ht="45" customHeight="1" x14ac:dyDescent="0.25">
      <c r="A430" s="5">
        <v>42786</v>
      </c>
      <c r="B430" s="2" t="s">
        <v>644</v>
      </c>
      <c r="C430" s="2" t="s">
        <v>403</v>
      </c>
      <c r="D430" s="7">
        <v>467280</v>
      </c>
      <c r="E430" s="7">
        <v>467280</v>
      </c>
      <c r="F430" s="10">
        <f t="shared" si="23"/>
        <v>0</v>
      </c>
      <c r="G430" s="2" t="s">
        <v>655</v>
      </c>
      <c r="H430" s="2"/>
      <c r="L430" s="45"/>
      <c r="M430" s="21"/>
    </row>
    <row r="431" spans="1:13" ht="45" customHeight="1" x14ac:dyDescent="0.25">
      <c r="A431" s="5">
        <v>42787</v>
      </c>
      <c r="B431" s="2" t="s">
        <v>645</v>
      </c>
      <c r="C431" s="2" t="s">
        <v>581</v>
      </c>
      <c r="D431" s="7">
        <v>1821.58</v>
      </c>
      <c r="E431" s="7"/>
      <c r="F431" s="9">
        <f>D431</f>
        <v>1821.58</v>
      </c>
      <c r="G431" s="2" t="s">
        <v>656</v>
      </c>
      <c r="H431" s="2"/>
      <c r="L431" s="45"/>
      <c r="M431" s="21"/>
    </row>
    <row r="432" spans="1:13" ht="58.5" customHeight="1" x14ac:dyDescent="0.25">
      <c r="A432" s="5">
        <v>42788</v>
      </c>
      <c r="B432" s="2" t="s">
        <v>646</v>
      </c>
      <c r="C432" s="2" t="s">
        <v>14</v>
      </c>
      <c r="D432" s="7">
        <v>16445</v>
      </c>
      <c r="E432" s="7">
        <v>16445</v>
      </c>
      <c r="F432" s="10">
        <f t="shared" ref="F432:F464" si="24">D432-E432</f>
        <v>0</v>
      </c>
      <c r="G432" s="2" t="s">
        <v>657</v>
      </c>
      <c r="H432" s="2"/>
      <c r="L432" s="45"/>
      <c r="M432" s="21"/>
    </row>
    <row r="433" spans="1:13" ht="30" customHeight="1" x14ac:dyDescent="0.25">
      <c r="A433" s="5">
        <v>42788</v>
      </c>
      <c r="B433" s="2" t="s">
        <v>647</v>
      </c>
      <c r="C433" s="2" t="s">
        <v>14</v>
      </c>
      <c r="D433" s="7">
        <v>148006</v>
      </c>
      <c r="E433" s="7">
        <v>148006</v>
      </c>
      <c r="F433" s="10">
        <f t="shared" si="24"/>
        <v>0</v>
      </c>
      <c r="G433" s="2" t="s">
        <v>658</v>
      </c>
      <c r="H433" s="2"/>
      <c r="L433" s="45"/>
      <c r="M433" s="21"/>
    </row>
    <row r="434" spans="1:13" ht="15" customHeight="1" x14ac:dyDescent="0.25">
      <c r="A434" s="5">
        <v>42788</v>
      </c>
      <c r="B434" s="2" t="s">
        <v>648</v>
      </c>
      <c r="C434" s="2" t="s">
        <v>14</v>
      </c>
      <c r="D434" s="7">
        <v>17251542</v>
      </c>
      <c r="E434" s="7">
        <v>17251542</v>
      </c>
      <c r="F434" s="10">
        <f t="shared" si="24"/>
        <v>0</v>
      </c>
      <c r="G434" s="2" t="s">
        <v>659</v>
      </c>
      <c r="H434" s="2"/>
      <c r="L434" s="45"/>
      <c r="M434" s="21"/>
    </row>
    <row r="435" spans="1:13" x14ac:dyDescent="0.25">
      <c r="A435" s="5">
        <v>42788</v>
      </c>
      <c r="B435" s="2" t="s">
        <v>649</v>
      </c>
      <c r="C435" s="2" t="s">
        <v>411</v>
      </c>
      <c r="D435" s="7">
        <v>60000</v>
      </c>
      <c r="E435" s="7">
        <v>60000</v>
      </c>
      <c r="F435" s="10">
        <f>D435-E435</f>
        <v>0</v>
      </c>
      <c r="G435" s="2" t="s">
        <v>660</v>
      </c>
      <c r="H435" s="2"/>
      <c r="L435" s="45"/>
      <c r="M435" s="43"/>
    </row>
    <row r="436" spans="1:13" ht="45" customHeight="1" x14ac:dyDescent="0.25">
      <c r="A436" s="5">
        <v>42793</v>
      </c>
      <c r="B436" s="2" t="s">
        <v>650</v>
      </c>
      <c r="C436" s="2" t="s">
        <v>347</v>
      </c>
      <c r="D436" s="23">
        <v>9576.5400000000009</v>
      </c>
      <c r="E436" s="7">
        <v>9576.5400000000009</v>
      </c>
      <c r="F436" s="10">
        <f t="shared" si="24"/>
        <v>0</v>
      </c>
      <c r="G436" s="2" t="s">
        <v>661</v>
      </c>
      <c r="H436" s="2"/>
      <c r="L436" s="45"/>
      <c r="M436" s="21"/>
    </row>
    <row r="437" spans="1:13" ht="15" customHeight="1" x14ac:dyDescent="0.25">
      <c r="A437" s="5">
        <v>42793</v>
      </c>
      <c r="B437" s="2" t="s">
        <v>651</v>
      </c>
      <c r="C437" s="2" t="s">
        <v>14</v>
      </c>
      <c r="D437" s="7">
        <v>1431</v>
      </c>
      <c r="E437" s="7">
        <v>1431</v>
      </c>
      <c r="F437" s="10">
        <f t="shared" si="24"/>
        <v>0</v>
      </c>
      <c r="G437" s="2" t="s">
        <v>653</v>
      </c>
      <c r="H437" s="2"/>
      <c r="L437" s="45"/>
      <c r="M437" s="21"/>
    </row>
    <row r="438" spans="1:13" ht="15" customHeight="1" x14ac:dyDescent="0.25">
      <c r="A438" s="5">
        <v>42793</v>
      </c>
      <c r="B438" s="2" t="s">
        <v>652</v>
      </c>
      <c r="C438" s="2" t="s">
        <v>412</v>
      </c>
      <c r="D438" s="7">
        <v>15000</v>
      </c>
      <c r="E438" s="7">
        <f>11000+4000</f>
        <v>15000</v>
      </c>
      <c r="F438" s="10">
        <f t="shared" si="24"/>
        <v>0</v>
      </c>
      <c r="G438" s="2" t="s">
        <v>654</v>
      </c>
      <c r="H438" s="2"/>
      <c r="L438" s="45"/>
      <c r="M438" s="21"/>
    </row>
    <row r="439" spans="1:13" ht="15" customHeight="1" x14ac:dyDescent="0.25">
      <c r="A439" s="5">
        <v>42793</v>
      </c>
      <c r="B439" s="2" t="s">
        <v>639</v>
      </c>
      <c r="C439" s="2" t="s">
        <v>413</v>
      </c>
      <c r="D439" s="7">
        <v>248525.05</v>
      </c>
      <c r="E439" s="7">
        <v>248525.05</v>
      </c>
      <c r="F439" s="10">
        <f t="shared" si="24"/>
        <v>0</v>
      </c>
      <c r="G439" s="2" t="s">
        <v>655</v>
      </c>
      <c r="H439" s="2"/>
      <c r="L439" s="45"/>
      <c r="M439" s="21"/>
    </row>
    <row r="440" spans="1:13" ht="15" customHeight="1" x14ac:dyDescent="0.25">
      <c r="A440" s="5">
        <v>42793</v>
      </c>
      <c r="B440" s="2" t="s">
        <v>640</v>
      </c>
      <c r="C440" s="2" t="s">
        <v>414</v>
      </c>
      <c r="D440" s="7">
        <v>26828.48</v>
      </c>
      <c r="E440" s="7">
        <v>26828.48</v>
      </c>
      <c r="F440" s="10">
        <f t="shared" si="24"/>
        <v>0</v>
      </c>
      <c r="G440" s="2" t="s">
        <v>656</v>
      </c>
      <c r="H440" s="2"/>
      <c r="L440" s="45"/>
      <c r="M440" s="21"/>
    </row>
    <row r="441" spans="1:13" ht="15" customHeight="1" x14ac:dyDescent="0.25">
      <c r="A441" s="5">
        <v>42793</v>
      </c>
      <c r="B441" s="2" t="s">
        <v>641</v>
      </c>
      <c r="C441" s="2" t="s">
        <v>415</v>
      </c>
      <c r="D441" s="7">
        <v>2500</v>
      </c>
      <c r="E441" s="7">
        <v>2500</v>
      </c>
      <c r="F441" s="10">
        <f t="shared" si="24"/>
        <v>0</v>
      </c>
      <c r="G441" s="2" t="s">
        <v>657</v>
      </c>
      <c r="H441" s="2"/>
      <c r="L441" s="45"/>
      <c r="M441" s="21"/>
    </row>
    <row r="442" spans="1:13" ht="15" customHeight="1" x14ac:dyDescent="0.25">
      <c r="A442" s="5">
        <v>42793</v>
      </c>
      <c r="B442" s="2" t="s">
        <v>642</v>
      </c>
      <c r="C442" s="2" t="s">
        <v>416</v>
      </c>
      <c r="D442" s="7">
        <v>1500</v>
      </c>
      <c r="E442" s="7">
        <v>1500</v>
      </c>
      <c r="F442" s="10">
        <f t="shared" si="24"/>
        <v>0</v>
      </c>
      <c r="G442" s="2" t="s">
        <v>658</v>
      </c>
      <c r="H442" s="2"/>
      <c r="L442" s="45"/>
      <c r="M442" s="21"/>
    </row>
    <row r="443" spans="1:13" ht="15" customHeight="1" x14ac:dyDescent="0.25">
      <c r="A443" s="5">
        <v>42794</v>
      </c>
      <c r="B443" s="2" t="s">
        <v>643</v>
      </c>
      <c r="C443" s="2" t="s">
        <v>417</v>
      </c>
      <c r="D443" s="7">
        <v>404.8</v>
      </c>
      <c r="E443" s="7">
        <v>404.8</v>
      </c>
      <c r="F443" s="10">
        <f t="shared" si="24"/>
        <v>0</v>
      </c>
      <c r="G443" s="2" t="s">
        <v>659</v>
      </c>
      <c r="H443" s="2"/>
      <c r="L443" s="45"/>
      <c r="M443" s="21"/>
    </row>
    <row r="444" spans="1:13" ht="15" customHeight="1" x14ac:dyDescent="0.25">
      <c r="A444" s="5">
        <v>42794</v>
      </c>
      <c r="B444" s="2" t="s">
        <v>644</v>
      </c>
      <c r="C444" s="2" t="s">
        <v>14</v>
      </c>
      <c r="D444" s="7">
        <v>4208</v>
      </c>
      <c r="E444" s="7">
        <v>4208</v>
      </c>
      <c r="F444" s="10">
        <f t="shared" si="24"/>
        <v>0</v>
      </c>
      <c r="G444" s="2" t="s">
        <v>660</v>
      </c>
      <c r="H444" s="2"/>
      <c r="L444" s="45"/>
      <c r="M444" s="21"/>
    </row>
    <row r="445" spans="1:13" ht="58.5" customHeight="1" x14ac:dyDescent="0.25">
      <c r="A445" s="5">
        <v>42794</v>
      </c>
      <c r="B445" s="2" t="s">
        <v>645</v>
      </c>
      <c r="C445" s="2" t="s">
        <v>418</v>
      </c>
      <c r="D445" s="7">
        <v>87890</v>
      </c>
      <c r="E445" s="7">
        <f>86330+1560</f>
        <v>87890</v>
      </c>
      <c r="F445" s="10">
        <f t="shared" si="24"/>
        <v>0</v>
      </c>
      <c r="G445" s="2" t="s">
        <v>661</v>
      </c>
      <c r="H445" s="2"/>
      <c r="L445" s="45"/>
      <c r="M445" s="21"/>
    </row>
    <row r="446" spans="1:13" ht="30" customHeight="1" x14ac:dyDescent="0.25">
      <c r="A446" s="5">
        <v>42794</v>
      </c>
      <c r="B446" s="2" t="s">
        <v>646</v>
      </c>
      <c r="C446" s="2" t="s">
        <v>419</v>
      </c>
      <c r="D446" s="7">
        <v>21846.47</v>
      </c>
      <c r="E446" s="7">
        <v>21846.47</v>
      </c>
      <c r="F446" s="10">
        <f t="shared" si="24"/>
        <v>0</v>
      </c>
      <c r="G446" s="2" t="s">
        <v>653</v>
      </c>
      <c r="H446" s="2"/>
      <c r="L446" s="45"/>
      <c r="M446" s="21"/>
    </row>
    <row r="447" spans="1:13" ht="30" customHeight="1" x14ac:dyDescent="0.25">
      <c r="A447" s="5">
        <v>42794</v>
      </c>
      <c r="B447" s="2" t="s">
        <v>647</v>
      </c>
      <c r="C447" s="2" t="s">
        <v>421</v>
      </c>
      <c r="D447" s="7">
        <v>12000</v>
      </c>
      <c r="E447" s="7">
        <v>12000</v>
      </c>
      <c r="F447" s="10">
        <f t="shared" si="24"/>
        <v>0</v>
      </c>
      <c r="G447" s="2" t="s">
        <v>654</v>
      </c>
      <c r="H447" s="2"/>
      <c r="L447" s="45"/>
      <c r="M447" s="21"/>
    </row>
    <row r="448" spans="1:13" ht="15" customHeight="1" x14ac:dyDescent="0.25">
      <c r="A448" s="5">
        <v>42794</v>
      </c>
      <c r="B448" s="2" t="s">
        <v>648</v>
      </c>
      <c r="C448" s="2" t="s">
        <v>422</v>
      </c>
      <c r="D448" s="7">
        <v>46500</v>
      </c>
      <c r="E448" s="7">
        <v>46500</v>
      </c>
      <c r="F448" s="10">
        <f t="shared" si="24"/>
        <v>0</v>
      </c>
      <c r="G448" s="2" t="s">
        <v>655</v>
      </c>
      <c r="H448" s="2"/>
      <c r="L448" s="45"/>
      <c r="M448" s="21"/>
    </row>
    <row r="449" spans="1:13" ht="30" customHeight="1" x14ac:dyDescent="0.25">
      <c r="A449" s="5">
        <v>42794</v>
      </c>
      <c r="B449" s="2" t="s">
        <v>649</v>
      </c>
      <c r="C449" s="2" t="s">
        <v>423</v>
      </c>
      <c r="D449" s="7">
        <v>14250</v>
      </c>
      <c r="E449" s="7">
        <v>14250</v>
      </c>
      <c r="F449" s="10">
        <f t="shared" si="24"/>
        <v>0</v>
      </c>
      <c r="G449" s="2" t="s">
        <v>656</v>
      </c>
      <c r="H449" s="2"/>
      <c r="L449" s="45"/>
      <c r="M449" s="21"/>
    </row>
    <row r="450" spans="1:13" ht="30" customHeight="1" x14ac:dyDescent="0.25">
      <c r="A450" s="5">
        <v>42794</v>
      </c>
      <c r="B450" s="2" t="s">
        <v>650</v>
      </c>
      <c r="C450" s="2" t="s">
        <v>424</v>
      </c>
      <c r="D450" s="7">
        <v>12000</v>
      </c>
      <c r="E450" s="7">
        <v>12000</v>
      </c>
      <c r="F450" s="10">
        <f t="shared" si="24"/>
        <v>0</v>
      </c>
      <c r="G450" s="2" t="s">
        <v>657</v>
      </c>
      <c r="H450" s="2"/>
      <c r="L450" s="45"/>
      <c r="M450" s="21"/>
    </row>
    <row r="451" spans="1:13" ht="15" customHeight="1" x14ac:dyDescent="0.25">
      <c r="A451" s="5">
        <v>42794</v>
      </c>
      <c r="B451" s="2" t="s">
        <v>651</v>
      </c>
      <c r="C451" s="2" t="s">
        <v>425</v>
      </c>
      <c r="D451" s="7">
        <v>78750</v>
      </c>
      <c r="E451" s="7">
        <v>78750</v>
      </c>
      <c r="F451" s="10">
        <f t="shared" si="24"/>
        <v>0</v>
      </c>
      <c r="G451" s="2" t="s">
        <v>658</v>
      </c>
      <c r="H451" s="2"/>
      <c r="L451" s="45"/>
      <c r="M451" s="21"/>
    </row>
    <row r="452" spans="1:13" ht="15" customHeight="1" x14ac:dyDescent="0.25">
      <c r="A452" s="5">
        <v>42794</v>
      </c>
      <c r="B452" s="2" t="s">
        <v>652</v>
      </c>
      <c r="C452" s="2" t="s">
        <v>426</v>
      </c>
      <c r="D452" s="7">
        <v>15000</v>
      </c>
      <c r="E452" s="7">
        <v>15000</v>
      </c>
      <c r="F452" s="10">
        <f t="shared" si="24"/>
        <v>0</v>
      </c>
      <c r="G452" s="2" t="s">
        <v>659</v>
      </c>
      <c r="H452" s="2"/>
      <c r="L452" s="45"/>
      <c r="M452" s="21"/>
    </row>
    <row r="453" spans="1:13" ht="15" customHeight="1" x14ac:dyDescent="0.25">
      <c r="A453" s="5">
        <v>42794</v>
      </c>
      <c r="B453" s="2" t="s">
        <v>639</v>
      </c>
      <c r="C453" s="2" t="s">
        <v>420</v>
      </c>
      <c r="D453" s="7">
        <v>44600</v>
      </c>
      <c r="E453" s="7">
        <v>44600</v>
      </c>
      <c r="F453" s="10">
        <f t="shared" si="24"/>
        <v>0</v>
      </c>
      <c r="G453" s="2" t="s">
        <v>660</v>
      </c>
      <c r="H453" s="2"/>
      <c r="L453" s="45"/>
      <c r="M453" s="21"/>
    </row>
    <row r="454" spans="1:13" ht="15" customHeight="1" x14ac:dyDescent="0.25">
      <c r="A454" s="5">
        <v>42794</v>
      </c>
      <c r="B454" s="2" t="s">
        <v>640</v>
      </c>
      <c r="C454" s="2" t="s">
        <v>427</v>
      </c>
      <c r="D454" s="7">
        <v>41608</v>
      </c>
      <c r="E454" s="7">
        <v>41608</v>
      </c>
      <c r="F454" s="10">
        <f t="shared" si="24"/>
        <v>0</v>
      </c>
      <c r="G454" s="2" t="s">
        <v>661</v>
      </c>
      <c r="H454" s="2"/>
      <c r="L454" s="45"/>
      <c r="M454" s="21"/>
    </row>
    <row r="455" spans="1:13" ht="15" customHeight="1" x14ac:dyDescent="0.25">
      <c r="A455" s="5">
        <v>42794</v>
      </c>
      <c r="B455" s="2" t="s">
        <v>641</v>
      </c>
      <c r="C455" s="2" t="s">
        <v>428</v>
      </c>
      <c r="D455" s="7">
        <v>38800</v>
      </c>
      <c r="E455" s="7">
        <v>38800</v>
      </c>
      <c r="F455" s="10">
        <f t="shared" si="24"/>
        <v>0</v>
      </c>
      <c r="G455" s="2" t="s">
        <v>653</v>
      </c>
      <c r="H455" s="2"/>
      <c r="L455" s="45"/>
      <c r="M455" s="21"/>
    </row>
    <row r="456" spans="1:13" ht="15" customHeight="1" x14ac:dyDescent="0.25">
      <c r="A456" s="5">
        <v>42794</v>
      </c>
      <c r="B456" s="2" t="s">
        <v>642</v>
      </c>
      <c r="C456" s="2" t="s">
        <v>429</v>
      </c>
      <c r="D456" s="7">
        <v>52885</v>
      </c>
      <c r="E456" s="7">
        <v>52885</v>
      </c>
      <c r="F456" s="10">
        <f t="shared" si="24"/>
        <v>0</v>
      </c>
      <c r="G456" s="2" t="s">
        <v>654</v>
      </c>
      <c r="H456" s="2"/>
      <c r="L456" s="45"/>
      <c r="M456" s="21"/>
    </row>
    <row r="457" spans="1:13" ht="34.5" customHeight="1" x14ac:dyDescent="0.25">
      <c r="A457" s="5">
        <v>42794</v>
      </c>
      <c r="B457" s="2" t="s">
        <v>643</v>
      </c>
      <c r="C457" s="2" t="s">
        <v>430</v>
      </c>
      <c r="D457" s="7">
        <v>59909</v>
      </c>
      <c r="E457" s="7">
        <v>59909</v>
      </c>
      <c r="F457" s="10">
        <f t="shared" si="24"/>
        <v>0</v>
      </c>
      <c r="G457" s="2" t="s">
        <v>655</v>
      </c>
      <c r="H457" s="2"/>
      <c r="L457" s="45"/>
      <c r="M457" s="21"/>
    </row>
    <row r="458" spans="1:13" ht="15" customHeight="1" x14ac:dyDescent="0.25">
      <c r="A458" s="5">
        <v>42794</v>
      </c>
      <c r="B458" s="2" t="s">
        <v>644</v>
      </c>
      <c r="C458" s="2" t="s">
        <v>431</v>
      </c>
      <c r="D458" s="7">
        <v>21259</v>
      </c>
      <c r="E458" s="7">
        <v>21259</v>
      </c>
      <c r="F458" s="10">
        <f t="shared" si="24"/>
        <v>0</v>
      </c>
      <c r="G458" s="2" t="s">
        <v>656</v>
      </c>
      <c r="H458" s="2"/>
      <c r="L458" s="45"/>
      <c r="M458" s="21"/>
    </row>
    <row r="459" spans="1:13" ht="15" customHeight="1" x14ac:dyDescent="0.25">
      <c r="A459" s="5">
        <v>42794</v>
      </c>
      <c r="B459" s="2" t="s">
        <v>645</v>
      </c>
      <c r="C459" s="2" t="s">
        <v>432</v>
      </c>
      <c r="D459" s="7">
        <v>4587</v>
      </c>
      <c r="E459" s="7">
        <v>4587</v>
      </c>
      <c r="F459" s="10">
        <f t="shared" si="24"/>
        <v>0</v>
      </c>
      <c r="G459" s="2" t="s">
        <v>657</v>
      </c>
      <c r="H459" s="2"/>
      <c r="L459" s="45"/>
      <c r="M459" s="21"/>
    </row>
    <row r="460" spans="1:13" ht="15" customHeight="1" x14ac:dyDescent="0.25">
      <c r="A460" s="5">
        <v>42794</v>
      </c>
      <c r="B460" s="2" t="s">
        <v>639</v>
      </c>
      <c r="C460" s="2" t="s">
        <v>433</v>
      </c>
      <c r="D460" s="7">
        <v>33520</v>
      </c>
      <c r="E460" s="7">
        <v>33520</v>
      </c>
      <c r="F460" s="10">
        <f t="shared" si="24"/>
        <v>0</v>
      </c>
      <c r="G460" s="2" t="s">
        <v>658</v>
      </c>
      <c r="H460" s="2"/>
      <c r="L460" s="45"/>
      <c r="M460" s="21"/>
    </row>
    <row r="461" spans="1:13" ht="15" customHeight="1" x14ac:dyDescent="0.25">
      <c r="A461" s="5">
        <v>42794</v>
      </c>
      <c r="B461" s="2" t="s">
        <v>640</v>
      </c>
      <c r="C461" s="2" t="s">
        <v>434</v>
      </c>
      <c r="D461" s="7">
        <v>22746</v>
      </c>
      <c r="E461" s="7">
        <v>22746</v>
      </c>
      <c r="F461" s="10">
        <f t="shared" si="24"/>
        <v>0</v>
      </c>
      <c r="G461" s="2" t="s">
        <v>659</v>
      </c>
      <c r="H461" s="2"/>
      <c r="L461" s="45"/>
      <c r="M461" s="21"/>
    </row>
    <row r="462" spans="1:13" ht="15" customHeight="1" x14ac:dyDescent="0.25">
      <c r="A462" s="5">
        <v>42794</v>
      </c>
      <c r="B462" s="2" t="s">
        <v>641</v>
      </c>
      <c r="C462" s="2" t="s">
        <v>435</v>
      </c>
      <c r="D462" s="7">
        <v>83333</v>
      </c>
      <c r="E462" s="7">
        <v>83333</v>
      </c>
      <c r="F462" s="10">
        <f t="shared" si="24"/>
        <v>0</v>
      </c>
      <c r="G462" s="2" t="s">
        <v>660</v>
      </c>
      <c r="H462" s="2"/>
      <c r="L462" s="45"/>
      <c r="M462" s="21"/>
    </row>
    <row r="463" spans="1:13" ht="15" customHeight="1" x14ac:dyDescent="0.25">
      <c r="A463" s="5">
        <v>42794</v>
      </c>
      <c r="B463" s="2" t="s">
        <v>642</v>
      </c>
      <c r="C463" s="2" t="s">
        <v>436</v>
      </c>
      <c r="D463" s="7">
        <v>71680</v>
      </c>
      <c r="E463" s="7">
        <v>71680</v>
      </c>
      <c r="F463" s="10">
        <f t="shared" si="24"/>
        <v>0</v>
      </c>
      <c r="G463" s="2" t="s">
        <v>661</v>
      </c>
      <c r="H463" s="2"/>
      <c r="L463" s="45"/>
      <c r="M463" s="21"/>
    </row>
    <row r="464" spans="1:13" ht="30" customHeight="1" x14ac:dyDescent="0.25">
      <c r="A464" s="5">
        <v>42794</v>
      </c>
      <c r="B464" s="2" t="s">
        <v>643</v>
      </c>
      <c r="C464" s="2" t="s">
        <v>437</v>
      </c>
      <c r="D464" s="7">
        <v>127520.12</v>
      </c>
      <c r="E464" s="7">
        <v>127520.12</v>
      </c>
      <c r="F464" s="10">
        <f t="shared" si="24"/>
        <v>0</v>
      </c>
      <c r="G464" s="2" t="s">
        <v>653</v>
      </c>
      <c r="H464" s="2"/>
      <c r="L464" s="45"/>
      <c r="M464" s="21"/>
    </row>
    <row r="465" spans="1:13" ht="15" customHeight="1" x14ac:dyDescent="0.25">
      <c r="A465" s="5">
        <v>42794</v>
      </c>
      <c r="B465" s="2" t="s">
        <v>644</v>
      </c>
      <c r="C465" s="2" t="s">
        <v>438</v>
      </c>
      <c r="D465" s="7">
        <v>29984.74</v>
      </c>
      <c r="E465" s="7">
        <v>29984.74</v>
      </c>
      <c r="F465" s="10">
        <f t="shared" ref="F465:F496" si="25">D465-E465</f>
        <v>0</v>
      </c>
      <c r="G465" s="2" t="s">
        <v>654</v>
      </c>
      <c r="H465" s="2"/>
      <c r="L465" s="45"/>
      <c r="M465" s="21"/>
    </row>
    <row r="466" spans="1:13" ht="30" customHeight="1" x14ac:dyDescent="0.25">
      <c r="A466" s="5">
        <v>42794</v>
      </c>
      <c r="B466" s="2" t="s">
        <v>645</v>
      </c>
      <c r="C466" s="2" t="s">
        <v>439</v>
      </c>
      <c r="D466" s="7">
        <v>58996.57</v>
      </c>
      <c r="E466" s="7">
        <v>58996.57</v>
      </c>
      <c r="F466" s="10">
        <f t="shared" si="25"/>
        <v>0</v>
      </c>
      <c r="G466" s="2" t="s">
        <v>655</v>
      </c>
      <c r="H466" s="2"/>
      <c r="L466" s="45"/>
      <c r="M466" s="21"/>
    </row>
    <row r="467" spans="1:13" ht="15" customHeight="1" x14ac:dyDescent="0.25">
      <c r="A467" s="5">
        <v>42794</v>
      </c>
      <c r="B467" s="2" t="s">
        <v>646</v>
      </c>
      <c r="C467" s="2" t="s">
        <v>440</v>
      </c>
      <c r="D467" s="7">
        <v>45446.07</v>
      </c>
      <c r="E467" s="7">
        <v>45446.07</v>
      </c>
      <c r="F467" s="10">
        <f t="shared" si="25"/>
        <v>0</v>
      </c>
      <c r="G467" s="2" t="s">
        <v>656</v>
      </c>
      <c r="H467" s="2"/>
      <c r="L467" s="45"/>
      <c r="M467" s="21"/>
    </row>
    <row r="468" spans="1:13" ht="15" customHeight="1" x14ac:dyDescent="0.25">
      <c r="A468" s="5">
        <v>42794</v>
      </c>
      <c r="B468" s="2" t="s">
        <v>647</v>
      </c>
      <c r="C468" s="2" t="s">
        <v>441</v>
      </c>
      <c r="D468" s="7">
        <v>22012.85</v>
      </c>
      <c r="E468" s="7">
        <v>22012.85</v>
      </c>
      <c r="F468" s="10">
        <f t="shared" si="25"/>
        <v>0</v>
      </c>
      <c r="G468" s="2" t="s">
        <v>657</v>
      </c>
      <c r="H468" s="2"/>
      <c r="L468" s="45"/>
      <c r="M468" s="21"/>
    </row>
    <row r="469" spans="1:13" ht="15" customHeight="1" x14ac:dyDescent="0.25">
      <c r="A469" s="5">
        <v>42794</v>
      </c>
      <c r="B469" s="2" t="s">
        <v>648</v>
      </c>
      <c r="C469" s="2" t="s">
        <v>442</v>
      </c>
      <c r="D469" s="7">
        <v>76554.41</v>
      </c>
      <c r="E469" s="7">
        <v>76554.41</v>
      </c>
      <c r="F469" s="10">
        <f t="shared" si="25"/>
        <v>0</v>
      </c>
      <c r="G469" s="2" t="s">
        <v>658</v>
      </c>
      <c r="H469" s="2"/>
      <c r="L469" s="45"/>
      <c r="M469" s="21"/>
    </row>
    <row r="470" spans="1:13" ht="15" customHeight="1" x14ac:dyDescent="0.25">
      <c r="A470" s="5">
        <v>42794</v>
      </c>
      <c r="B470" s="2" t="s">
        <v>649</v>
      </c>
      <c r="C470" s="2" t="s">
        <v>443</v>
      </c>
      <c r="D470" s="7">
        <v>33767.03</v>
      </c>
      <c r="E470" s="7">
        <v>33767.03</v>
      </c>
      <c r="F470" s="10">
        <f t="shared" si="25"/>
        <v>0</v>
      </c>
      <c r="G470" s="2" t="s">
        <v>659</v>
      </c>
      <c r="H470" s="2"/>
      <c r="L470" s="45"/>
      <c r="M470" s="21"/>
    </row>
    <row r="471" spans="1:13" ht="15" customHeight="1" x14ac:dyDescent="0.25">
      <c r="A471" s="5">
        <v>42794</v>
      </c>
      <c r="B471" s="2" t="s">
        <v>650</v>
      </c>
      <c r="C471" s="2" t="s">
        <v>444</v>
      </c>
      <c r="D471" s="7">
        <v>25907.52</v>
      </c>
      <c r="E471" s="7">
        <v>25907.52</v>
      </c>
      <c r="F471" s="10">
        <f t="shared" si="25"/>
        <v>0</v>
      </c>
      <c r="G471" s="2" t="s">
        <v>660</v>
      </c>
      <c r="H471" s="2"/>
      <c r="L471" s="45"/>
      <c r="M471" s="21"/>
    </row>
    <row r="472" spans="1:13" ht="25.5" customHeight="1" x14ac:dyDescent="0.25">
      <c r="A472" s="5">
        <v>42794</v>
      </c>
      <c r="B472" s="2" t="s">
        <v>651</v>
      </c>
      <c r="C472" s="2" t="s">
        <v>445</v>
      </c>
      <c r="D472" s="7">
        <v>60621.4</v>
      </c>
      <c r="E472" s="7">
        <v>60621.4</v>
      </c>
      <c r="F472" s="10">
        <f t="shared" si="25"/>
        <v>0</v>
      </c>
      <c r="G472" s="2" t="s">
        <v>661</v>
      </c>
      <c r="H472" s="2"/>
      <c r="L472" s="45"/>
      <c r="M472" s="21"/>
    </row>
    <row r="473" spans="1:13" ht="25.5" customHeight="1" x14ac:dyDescent="0.25">
      <c r="A473" s="5">
        <v>42794</v>
      </c>
      <c r="B473" s="2" t="s">
        <v>652</v>
      </c>
      <c r="C473" s="2" t="s">
        <v>446</v>
      </c>
      <c r="D473" s="7">
        <v>35291.25</v>
      </c>
      <c r="E473" s="7">
        <v>35291.25</v>
      </c>
      <c r="F473" s="10">
        <f t="shared" si="25"/>
        <v>0</v>
      </c>
      <c r="G473" s="2" t="s">
        <v>653</v>
      </c>
      <c r="H473" s="2"/>
      <c r="L473" s="45"/>
      <c r="M473" s="21"/>
    </row>
    <row r="474" spans="1:13" ht="15" customHeight="1" x14ac:dyDescent="0.25">
      <c r="A474" s="5">
        <v>42794</v>
      </c>
      <c r="B474" s="2" t="s">
        <v>639</v>
      </c>
      <c r="C474" s="2" t="s">
        <v>447</v>
      </c>
      <c r="D474" s="7">
        <v>47000</v>
      </c>
      <c r="E474" s="7">
        <v>47000</v>
      </c>
      <c r="F474" s="10">
        <f t="shared" si="25"/>
        <v>0</v>
      </c>
      <c r="G474" s="2" t="s">
        <v>654</v>
      </c>
      <c r="H474" s="2"/>
      <c r="L474" s="45"/>
      <c r="M474" s="21"/>
    </row>
    <row r="475" spans="1:13" ht="15" customHeight="1" x14ac:dyDescent="0.25">
      <c r="A475" s="5">
        <v>42794</v>
      </c>
      <c r="B475" s="2" t="s">
        <v>640</v>
      </c>
      <c r="C475" s="2" t="s">
        <v>448</v>
      </c>
      <c r="D475" s="7">
        <v>28200</v>
      </c>
      <c r="E475" s="7">
        <v>28200</v>
      </c>
      <c r="F475" s="10">
        <f t="shared" si="25"/>
        <v>0</v>
      </c>
      <c r="G475" s="2" t="s">
        <v>655</v>
      </c>
      <c r="H475" s="2"/>
      <c r="L475" s="45"/>
      <c r="M475" s="21"/>
    </row>
    <row r="476" spans="1:13" ht="45" customHeight="1" x14ac:dyDescent="0.25">
      <c r="A476" s="5">
        <v>42794</v>
      </c>
      <c r="B476" s="2" t="s">
        <v>641</v>
      </c>
      <c r="C476" s="2" t="s">
        <v>449</v>
      </c>
      <c r="D476" s="7">
        <v>20400</v>
      </c>
      <c r="E476" s="7">
        <v>20400</v>
      </c>
      <c r="F476" s="10">
        <f t="shared" si="25"/>
        <v>0</v>
      </c>
      <c r="G476" s="2" t="s">
        <v>656</v>
      </c>
      <c r="H476" s="2"/>
      <c r="L476" s="45"/>
      <c r="M476" s="21"/>
    </row>
    <row r="477" spans="1:13" ht="36" customHeight="1" x14ac:dyDescent="0.25">
      <c r="A477" s="5">
        <v>42794</v>
      </c>
      <c r="B477" s="2" t="s">
        <v>642</v>
      </c>
      <c r="C477" s="2" t="s">
        <v>450</v>
      </c>
      <c r="D477" s="7">
        <v>4700</v>
      </c>
      <c r="E477" s="7">
        <v>4700</v>
      </c>
      <c r="F477" s="10">
        <f t="shared" si="25"/>
        <v>0</v>
      </c>
      <c r="G477" s="2" t="s">
        <v>657</v>
      </c>
      <c r="H477" s="2"/>
      <c r="L477" s="45"/>
      <c r="M477" s="21"/>
    </row>
    <row r="478" spans="1:13" ht="15" customHeight="1" x14ac:dyDescent="0.25">
      <c r="A478" s="5">
        <v>42794</v>
      </c>
      <c r="B478" s="2" t="s">
        <v>643</v>
      </c>
      <c r="C478" s="2" t="s">
        <v>451</v>
      </c>
      <c r="D478" s="7">
        <v>11000</v>
      </c>
      <c r="E478" s="7">
        <v>11000</v>
      </c>
      <c r="F478" s="10">
        <f t="shared" si="25"/>
        <v>0</v>
      </c>
      <c r="G478" s="2" t="s">
        <v>658</v>
      </c>
      <c r="H478" s="2"/>
      <c r="L478" s="45"/>
      <c r="M478" s="21"/>
    </row>
    <row r="479" spans="1:13" ht="15" customHeight="1" x14ac:dyDescent="0.25">
      <c r="A479" s="5">
        <v>42794</v>
      </c>
      <c r="B479" s="2" t="s">
        <v>644</v>
      </c>
      <c r="C479" s="2" t="s">
        <v>452</v>
      </c>
      <c r="D479" s="7">
        <v>4700</v>
      </c>
      <c r="E479" s="7">
        <v>4700</v>
      </c>
      <c r="F479" s="10">
        <f t="shared" si="25"/>
        <v>0</v>
      </c>
      <c r="G479" s="2" t="s">
        <v>659</v>
      </c>
      <c r="H479" s="2"/>
      <c r="L479" s="45"/>
      <c r="M479" s="21"/>
    </row>
    <row r="480" spans="1:13" x14ac:dyDescent="0.25">
      <c r="A480" s="5">
        <v>42794</v>
      </c>
      <c r="B480" s="2" t="s">
        <v>645</v>
      </c>
      <c r="C480" s="2" t="s">
        <v>453</v>
      </c>
      <c r="D480" s="7">
        <v>5500</v>
      </c>
      <c r="E480" s="7">
        <v>5500</v>
      </c>
      <c r="F480" s="10">
        <f t="shared" si="25"/>
        <v>0</v>
      </c>
      <c r="G480" s="2" t="s">
        <v>660</v>
      </c>
      <c r="H480" s="2"/>
      <c r="L480" s="45"/>
      <c r="M480" s="21"/>
    </row>
    <row r="481" spans="1:13" ht="30" customHeight="1" x14ac:dyDescent="0.25">
      <c r="A481" s="5">
        <v>42795</v>
      </c>
      <c r="B481" s="2" t="s">
        <v>646</v>
      </c>
      <c r="C481" s="2" t="s">
        <v>454</v>
      </c>
      <c r="D481" s="7">
        <v>393701.34</v>
      </c>
      <c r="E481" s="7">
        <v>393701.34</v>
      </c>
      <c r="F481" s="10">
        <f t="shared" si="25"/>
        <v>0</v>
      </c>
      <c r="G481" s="2" t="s">
        <v>661</v>
      </c>
      <c r="H481" s="2"/>
      <c r="L481" s="45"/>
      <c r="M481" s="21"/>
    </row>
    <row r="482" spans="1:13" ht="30" customHeight="1" x14ac:dyDescent="0.25">
      <c r="A482" s="5">
        <v>42795</v>
      </c>
      <c r="B482" s="2" t="s">
        <v>647</v>
      </c>
      <c r="C482" s="2" t="s">
        <v>14</v>
      </c>
      <c r="D482" s="7">
        <v>3380627.47</v>
      </c>
      <c r="E482" s="7">
        <v>3380627.47</v>
      </c>
      <c r="F482" s="10">
        <f t="shared" si="25"/>
        <v>0</v>
      </c>
      <c r="G482" s="2" t="s">
        <v>653</v>
      </c>
      <c r="H482" s="21"/>
      <c r="L482" s="45"/>
      <c r="M482" s="21"/>
    </row>
    <row r="483" spans="1:13" ht="30" customHeight="1" x14ac:dyDescent="0.25">
      <c r="A483" s="5">
        <v>42795</v>
      </c>
      <c r="B483" s="2" t="s">
        <v>648</v>
      </c>
      <c r="C483" s="2" t="s">
        <v>14</v>
      </c>
      <c r="D483" s="7">
        <v>95784</v>
      </c>
      <c r="E483" s="7">
        <v>95784</v>
      </c>
      <c r="F483" s="10">
        <f t="shared" si="25"/>
        <v>0</v>
      </c>
      <c r="G483" s="2" t="s">
        <v>654</v>
      </c>
      <c r="H483" s="21"/>
      <c r="L483" s="45"/>
      <c r="M483" s="21"/>
    </row>
    <row r="484" spans="1:13" ht="23.25" customHeight="1" x14ac:dyDescent="0.25">
      <c r="A484" s="5">
        <v>42795</v>
      </c>
      <c r="B484" s="2" t="s">
        <v>649</v>
      </c>
      <c r="C484" s="2" t="s">
        <v>14</v>
      </c>
      <c r="D484" s="7">
        <v>1909</v>
      </c>
      <c r="E484" s="7">
        <v>1909</v>
      </c>
      <c r="F484" s="10">
        <f t="shared" si="25"/>
        <v>0</v>
      </c>
      <c r="G484" s="2" t="s">
        <v>655</v>
      </c>
      <c r="H484" s="21"/>
      <c r="L484" s="45"/>
      <c r="M484" s="21"/>
    </row>
    <row r="485" spans="1:13" ht="30" customHeight="1" x14ac:dyDescent="0.25">
      <c r="A485" s="5">
        <v>42795</v>
      </c>
      <c r="B485" s="2" t="s">
        <v>650</v>
      </c>
      <c r="C485" s="2" t="s">
        <v>14</v>
      </c>
      <c r="D485" s="7">
        <v>122</v>
      </c>
      <c r="E485" s="7">
        <v>122</v>
      </c>
      <c r="F485" s="10">
        <f t="shared" si="25"/>
        <v>0</v>
      </c>
      <c r="G485" s="2" t="s">
        <v>656</v>
      </c>
      <c r="H485" s="21"/>
      <c r="L485" s="45"/>
      <c r="M485" s="21"/>
    </row>
    <row r="486" spans="1:13" ht="33" customHeight="1" x14ac:dyDescent="0.25">
      <c r="A486" s="5">
        <v>42795</v>
      </c>
      <c r="B486" s="2" t="s">
        <v>651</v>
      </c>
      <c r="C486" s="2" t="s">
        <v>455</v>
      </c>
      <c r="D486" s="7">
        <v>6490</v>
      </c>
      <c r="E486" s="7">
        <v>6490</v>
      </c>
      <c r="F486" s="10">
        <f t="shared" si="25"/>
        <v>0</v>
      </c>
      <c r="G486" s="2" t="s">
        <v>657</v>
      </c>
      <c r="H486" s="2"/>
      <c r="L486" s="45"/>
      <c r="M486" s="21"/>
    </row>
    <row r="487" spans="1:13" ht="33" customHeight="1" x14ac:dyDescent="0.25">
      <c r="A487" s="5">
        <v>42795</v>
      </c>
      <c r="B487" s="2" t="s">
        <v>652</v>
      </c>
      <c r="C487" s="2" t="s">
        <v>456</v>
      </c>
      <c r="D487" s="7">
        <v>18000</v>
      </c>
      <c r="E487" s="7">
        <v>18000</v>
      </c>
      <c r="F487" s="10">
        <f t="shared" si="25"/>
        <v>0</v>
      </c>
      <c r="G487" s="2" t="s">
        <v>658</v>
      </c>
      <c r="H487" s="2"/>
      <c r="L487" s="45"/>
      <c r="M487" s="21"/>
    </row>
    <row r="488" spans="1:13" ht="30" customHeight="1" x14ac:dyDescent="0.25">
      <c r="A488" s="5">
        <v>42796</v>
      </c>
      <c r="B488" s="2" t="s">
        <v>639</v>
      </c>
      <c r="C488" s="2" t="s">
        <v>458</v>
      </c>
      <c r="D488" s="7">
        <v>260000</v>
      </c>
      <c r="E488" s="7">
        <f>D488</f>
        <v>260000</v>
      </c>
      <c r="F488" s="10">
        <f t="shared" si="25"/>
        <v>0</v>
      </c>
      <c r="G488" s="2" t="s">
        <v>659</v>
      </c>
      <c r="H488" s="2"/>
      <c r="L488" s="69">
        <v>42818</v>
      </c>
      <c r="M488" s="21"/>
    </row>
    <row r="489" spans="1:13" ht="30" customHeight="1" x14ac:dyDescent="0.25">
      <c r="A489" s="5">
        <v>42796</v>
      </c>
      <c r="B489" s="2" t="s">
        <v>640</v>
      </c>
      <c r="C489" s="2" t="s">
        <v>457</v>
      </c>
      <c r="D489" s="7">
        <v>547.52</v>
      </c>
      <c r="E489" s="7">
        <v>547.52</v>
      </c>
      <c r="F489" s="10">
        <f t="shared" si="25"/>
        <v>0</v>
      </c>
      <c r="G489" s="2" t="s">
        <v>660</v>
      </c>
      <c r="H489" s="2"/>
      <c r="L489" s="45"/>
      <c r="M489" s="21"/>
    </row>
    <row r="490" spans="1:13" ht="45" customHeight="1" x14ac:dyDescent="0.25">
      <c r="A490" s="5">
        <v>42796</v>
      </c>
      <c r="B490" s="2" t="s">
        <v>641</v>
      </c>
      <c r="C490" s="2" t="s">
        <v>257</v>
      </c>
      <c r="D490" s="7">
        <v>260000</v>
      </c>
      <c r="E490" s="7">
        <v>260000</v>
      </c>
      <c r="F490" s="10">
        <f t="shared" si="25"/>
        <v>0</v>
      </c>
      <c r="G490" s="2" t="s">
        <v>661</v>
      </c>
      <c r="H490" s="2"/>
      <c r="L490" s="45"/>
      <c r="M490" s="21"/>
    </row>
    <row r="491" spans="1:13" ht="15" customHeight="1" x14ac:dyDescent="0.25">
      <c r="A491" s="5">
        <v>42796</v>
      </c>
      <c r="B491" s="2" t="s">
        <v>642</v>
      </c>
      <c r="C491" s="2" t="s">
        <v>459</v>
      </c>
      <c r="D491" s="7">
        <v>10105</v>
      </c>
      <c r="E491" s="7">
        <v>10105</v>
      </c>
      <c r="F491" s="10">
        <f t="shared" si="25"/>
        <v>0</v>
      </c>
      <c r="G491" s="2" t="s">
        <v>653</v>
      </c>
      <c r="H491" s="2"/>
      <c r="L491" s="45"/>
      <c r="M491" s="21"/>
    </row>
    <row r="492" spans="1:13" ht="15" customHeight="1" x14ac:dyDescent="0.25">
      <c r="A492" s="5">
        <v>42796</v>
      </c>
      <c r="B492" s="2" t="s">
        <v>643</v>
      </c>
      <c r="C492" s="2" t="s">
        <v>460</v>
      </c>
      <c r="D492" s="7">
        <v>24083.42</v>
      </c>
      <c r="E492" s="7">
        <v>24083.42</v>
      </c>
      <c r="F492" s="10">
        <f t="shared" si="25"/>
        <v>0</v>
      </c>
      <c r="G492" s="2" t="s">
        <v>654</v>
      </c>
      <c r="H492" s="2"/>
      <c r="L492" s="45"/>
      <c r="M492" s="21"/>
    </row>
    <row r="493" spans="1:13" ht="15" customHeight="1" x14ac:dyDescent="0.25">
      <c r="A493" s="5">
        <v>42796</v>
      </c>
      <c r="B493" s="2" t="s">
        <v>644</v>
      </c>
      <c r="C493" s="2" t="s">
        <v>461</v>
      </c>
      <c r="D493" s="7">
        <v>90284.7</v>
      </c>
      <c r="E493" s="7">
        <v>90284.7</v>
      </c>
      <c r="F493" s="10">
        <f t="shared" si="25"/>
        <v>0</v>
      </c>
      <c r="G493" s="2" t="s">
        <v>655</v>
      </c>
      <c r="H493" s="2"/>
      <c r="L493" s="45"/>
      <c r="M493" s="21"/>
    </row>
    <row r="494" spans="1:13" ht="30" customHeight="1" x14ac:dyDescent="0.25">
      <c r="A494" s="5">
        <v>42797</v>
      </c>
      <c r="B494" s="2" t="s">
        <v>645</v>
      </c>
      <c r="C494" s="2" t="s">
        <v>462</v>
      </c>
      <c r="D494" s="7">
        <v>13330</v>
      </c>
      <c r="E494" s="7">
        <v>13330</v>
      </c>
      <c r="F494" s="10">
        <f t="shared" si="25"/>
        <v>0</v>
      </c>
      <c r="G494" s="2" t="s">
        <v>656</v>
      </c>
      <c r="H494" s="2"/>
      <c r="L494" s="45"/>
      <c r="M494" s="21"/>
    </row>
    <row r="495" spans="1:13" ht="15" customHeight="1" x14ac:dyDescent="0.25">
      <c r="A495" s="5">
        <v>42797</v>
      </c>
      <c r="B495" s="2" t="s">
        <v>639</v>
      </c>
      <c r="C495" s="2" t="s">
        <v>463</v>
      </c>
      <c r="D495" s="7">
        <v>20494.88</v>
      </c>
      <c r="E495" s="7">
        <v>20494.88</v>
      </c>
      <c r="F495" s="10">
        <f t="shared" si="25"/>
        <v>0</v>
      </c>
      <c r="G495" s="2" t="s">
        <v>657</v>
      </c>
      <c r="H495" s="2"/>
      <c r="L495" s="45"/>
      <c r="M495" s="21"/>
    </row>
    <row r="496" spans="1:13" ht="15" customHeight="1" x14ac:dyDescent="0.25">
      <c r="A496" s="5">
        <v>42797</v>
      </c>
      <c r="B496" s="2" t="s">
        <v>640</v>
      </c>
      <c r="C496" s="2" t="s">
        <v>14</v>
      </c>
      <c r="D496" s="7">
        <v>176638.5</v>
      </c>
      <c r="E496" s="7">
        <v>176638.5</v>
      </c>
      <c r="F496" s="10">
        <f t="shared" si="25"/>
        <v>0</v>
      </c>
      <c r="G496" s="2" t="s">
        <v>658</v>
      </c>
      <c r="H496" s="2"/>
      <c r="L496" s="45"/>
      <c r="M496" s="21"/>
    </row>
    <row r="497" spans="1:13" ht="45" customHeight="1" x14ac:dyDescent="0.25">
      <c r="A497" s="5">
        <v>42797</v>
      </c>
      <c r="B497" s="2" t="s">
        <v>641</v>
      </c>
      <c r="C497" s="2" t="s">
        <v>465</v>
      </c>
      <c r="D497" s="7">
        <v>1915</v>
      </c>
      <c r="E497" s="7">
        <v>1915</v>
      </c>
      <c r="F497" s="10">
        <f t="shared" ref="F497:F528" si="26">D497-E497</f>
        <v>0</v>
      </c>
      <c r="G497" s="2" t="s">
        <v>659</v>
      </c>
      <c r="H497" s="2"/>
      <c r="L497" s="45"/>
      <c r="M497" s="21"/>
    </row>
    <row r="498" spans="1:13" ht="45" customHeight="1" x14ac:dyDescent="0.25">
      <c r="A498" s="5">
        <v>42800</v>
      </c>
      <c r="B498" s="2" t="s">
        <v>642</v>
      </c>
      <c r="C498" s="2" t="s">
        <v>466</v>
      </c>
      <c r="D498" s="7">
        <v>1500</v>
      </c>
      <c r="E498" s="7">
        <v>1500</v>
      </c>
      <c r="F498" s="10">
        <f t="shared" si="26"/>
        <v>0</v>
      </c>
      <c r="G498" s="2" t="s">
        <v>660</v>
      </c>
      <c r="H498" s="2"/>
      <c r="L498" s="45"/>
      <c r="M498" s="21"/>
    </row>
    <row r="499" spans="1:13" ht="15" customHeight="1" x14ac:dyDescent="0.25">
      <c r="A499" s="5">
        <v>42800</v>
      </c>
      <c r="B499" s="2" t="s">
        <v>643</v>
      </c>
      <c r="C499" s="2" t="s">
        <v>467</v>
      </c>
      <c r="D499" s="7">
        <v>2500</v>
      </c>
      <c r="E499" s="7">
        <v>2500</v>
      </c>
      <c r="F499" s="10">
        <f t="shared" si="26"/>
        <v>0</v>
      </c>
      <c r="G499" s="2" t="s">
        <v>661</v>
      </c>
      <c r="H499" s="2"/>
      <c r="L499" s="45"/>
      <c r="M499" s="21"/>
    </row>
    <row r="500" spans="1:13" ht="30" customHeight="1" x14ac:dyDescent="0.25">
      <c r="A500" s="5">
        <v>42800</v>
      </c>
      <c r="B500" s="2" t="s">
        <v>644</v>
      </c>
      <c r="C500" s="2" t="s">
        <v>468</v>
      </c>
      <c r="D500" s="7">
        <v>15000</v>
      </c>
      <c r="E500" s="7">
        <v>15000</v>
      </c>
      <c r="F500" s="10">
        <f t="shared" si="26"/>
        <v>0</v>
      </c>
      <c r="G500" s="2" t="s">
        <v>653</v>
      </c>
      <c r="H500" s="2"/>
      <c r="L500" s="45"/>
      <c r="M500" s="21"/>
    </row>
    <row r="501" spans="1:13" ht="15" customHeight="1" x14ac:dyDescent="0.25">
      <c r="A501" s="5">
        <v>42800</v>
      </c>
      <c r="B501" s="2" t="s">
        <v>645</v>
      </c>
      <c r="C501" s="2" t="s">
        <v>469</v>
      </c>
      <c r="D501" s="7">
        <v>22500</v>
      </c>
      <c r="E501" s="7">
        <v>22500</v>
      </c>
      <c r="F501" s="10">
        <f t="shared" si="26"/>
        <v>0</v>
      </c>
      <c r="G501" s="2" t="s">
        <v>654</v>
      </c>
      <c r="H501" s="2"/>
      <c r="L501" s="45"/>
      <c r="M501" s="21"/>
    </row>
    <row r="502" spans="1:13" ht="25.5" customHeight="1" x14ac:dyDescent="0.25">
      <c r="A502" s="5">
        <v>42800</v>
      </c>
      <c r="B502" s="2" t="s">
        <v>646</v>
      </c>
      <c r="C502" s="2" t="s">
        <v>470</v>
      </c>
      <c r="D502" s="7">
        <v>27000</v>
      </c>
      <c r="E502" s="7">
        <v>27000</v>
      </c>
      <c r="F502" s="10">
        <f t="shared" si="26"/>
        <v>0</v>
      </c>
      <c r="G502" s="2" t="s">
        <v>655</v>
      </c>
      <c r="H502" s="2"/>
      <c r="L502" s="45"/>
      <c r="M502" s="21"/>
    </row>
    <row r="503" spans="1:13" ht="30" customHeight="1" x14ac:dyDescent="0.25">
      <c r="A503" s="5">
        <v>42800</v>
      </c>
      <c r="B503" s="2" t="s">
        <v>647</v>
      </c>
      <c r="C503" s="2" t="s">
        <v>471</v>
      </c>
      <c r="D503" s="7">
        <v>46500</v>
      </c>
      <c r="E503" s="7">
        <v>46500</v>
      </c>
      <c r="F503" s="10">
        <f t="shared" si="26"/>
        <v>0</v>
      </c>
      <c r="G503" s="2" t="s">
        <v>656</v>
      </c>
      <c r="H503" s="2"/>
      <c r="L503" s="45"/>
      <c r="M503" s="21"/>
    </row>
    <row r="504" spans="1:13" ht="15" customHeight="1" x14ac:dyDescent="0.25">
      <c r="A504" s="5">
        <v>42800</v>
      </c>
      <c r="B504" s="2" t="s">
        <v>648</v>
      </c>
      <c r="C504" s="2" t="s">
        <v>472</v>
      </c>
      <c r="D504" s="7">
        <v>403632</v>
      </c>
      <c r="E504" s="7">
        <v>403632</v>
      </c>
      <c r="F504" s="10">
        <f t="shared" si="26"/>
        <v>0</v>
      </c>
      <c r="G504" s="2" t="s">
        <v>657</v>
      </c>
      <c r="H504" s="2"/>
      <c r="L504" s="45"/>
      <c r="M504" s="21"/>
    </row>
    <row r="505" spans="1:13" ht="15" customHeight="1" x14ac:dyDescent="0.25">
      <c r="A505" s="5">
        <v>42800</v>
      </c>
      <c r="B505" s="2" t="s">
        <v>649</v>
      </c>
      <c r="C505" s="2" t="s">
        <v>473</v>
      </c>
      <c r="D505" s="7">
        <v>148870</v>
      </c>
      <c r="E505" s="7">
        <v>148870</v>
      </c>
      <c r="F505" s="10">
        <f t="shared" si="26"/>
        <v>0</v>
      </c>
      <c r="G505" s="2" t="s">
        <v>658</v>
      </c>
      <c r="H505" s="2"/>
      <c r="L505" s="45"/>
      <c r="M505" s="21"/>
    </row>
    <row r="506" spans="1:13" ht="30" customHeight="1" x14ac:dyDescent="0.25">
      <c r="A506" s="5">
        <v>42800</v>
      </c>
      <c r="B506" s="2" t="s">
        <v>650</v>
      </c>
      <c r="C506" s="2" t="s">
        <v>474</v>
      </c>
      <c r="D506" s="7">
        <v>94015</v>
      </c>
      <c r="E506" s="7">
        <v>94015</v>
      </c>
      <c r="F506" s="10">
        <f t="shared" si="26"/>
        <v>0</v>
      </c>
      <c r="G506" s="2" t="s">
        <v>659</v>
      </c>
      <c r="H506" s="2"/>
      <c r="L506" s="45"/>
      <c r="M506" s="21"/>
    </row>
    <row r="507" spans="1:13" ht="30" customHeight="1" x14ac:dyDescent="0.25">
      <c r="A507" s="5">
        <v>42800</v>
      </c>
      <c r="B507" s="2" t="s">
        <v>651</v>
      </c>
      <c r="C507" s="2" t="s">
        <v>475</v>
      </c>
      <c r="D507" s="7">
        <v>11100</v>
      </c>
      <c r="E507" s="7">
        <v>11100</v>
      </c>
      <c r="F507" s="10">
        <f t="shared" si="26"/>
        <v>0</v>
      </c>
      <c r="G507" s="2" t="s">
        <v>660</v>
      </c>
      <c r="H507" s="2"/>
      <c r="L507" s="45"/>
      <c r="M507" s="21"/>
    </row>
    <row r="508" spans="1:13" ht="45" customHeight="1" x14ac:dyDescent="0.25">
      <c r="A508" s="5">
        <v>42800</v>
      </c>
      <c r="B508" s="2" t="s">
        <v>652</v>
      </c>
      <c r="C508" s="2" t="s">
        <v>476</v>
      </c>
      <c r="D508" s="7">
        <v>18000</v>
      </c>
      <c r="E508" s="7">
        <v>18000</v>
      </c>
      <c r="F508" s="10">
        <f t="shared" si="26"/>
        <v>0</v>
      </c>
      <c r="G508" s="2" t="s">
        <v>661</v>
      </c>
      <c r="H508" s="2"/>
      <c r="L508" s="45"/>
      <c r="M508" s="21"/>
    </row>
    <row r="509" spans="1:13" ht="30" customHeight="1" x14ac:dyDescent="0.25">
      <c r="A509" s="5">
        <v>42800</v>
      </c>
      <c r="B509" s="2" t="s">
        <v>639</v>
      </c>
      <c r="C509" s="2" t="s">
        <v>477</v>
      </c>
      <c r="D509" s="7">
        <v>4082</v>
      </c>
      <c r="E509" s="7">
        <v>4082</v>
      </c>
      <c r="F509" s="10">
        <f t="shared" si="26"/>
        <v>0</v>
      </c>
      <c r="G509" s="2" t="s">
        <v>653</v>
      </c>
      <c r="H509" s="2"/>
      <c r="L509" s="45"/>
      <c r="M509" s="21"/>
    </row>
    <row r="510" spans="1:13" ht="15" customHeight="1" x14ac:dyDescent="0.25">
      <c r="A510" s="5">
        <v>42800</v>
      </c>
      <c r="B510" s="2" t="s">
        <v>640</v>
      </c>
      <c r="C510" s="2" t="s">
        <v>478</v>
      </c>
      <c r="D510" s="7">
        <v>366529.2</v>
      </c>
      <c r="E510" s="7">
        <v>366529.2</v>
      </c>
      <c r="F510" s="10">
        <f t="shared" si="26"/>
        <v>0</v>
      </c>
      <c r="G510" s="2" t="s">
        <v>654</v>
      </c>
      <c r="H510" s="2"/>
      <c r="L510" s="45"/>
      <c r="M510" s="21"/>
    </row>
    <row r="511" spans="1:13" ht="30" customHeight="1" x14ac:dyDescent="0.25">
      <c r="A511" s="5">
        <v>42800</v>
      </c>
      <c r="B511" s="2" t="s">
        <v>641</v>
      </c>
      <c r="C511" s="2" t="s">
        <v>479</v>
      </c>
      <c r="D511" s="7">
        <v>201645.16</v>
      </c>
      <c r="E511" s="7">
        <v>201645.16</v>
      </c>
      <c r="F511" s="10">
        <f t="shared" si="26"/>
        <v>0</v>
      </c>
      <c r="G511" s="2" t="s">
        <v>655</v>
      </c>
      <c r="H511" s="2"/>
      <c r="L511" s="45"/>
      <c r="M511" s="21"/>
    </row>
    <row r="512" spans="1:13" ht="30" customHeight="1" x14ac:dyDescent="0.25">
      <c r="A512" s="5">
        <v>42801</v>
      </c>
      <c r="B512" s="2" t="s">
        <v>642</v>
      </c>
      <c r="C512" s="2" t="s">
        <v>480</v>
      </c>
      <c r="D512" s="7">
        <v>280175.03999999998</v>
      </c>
      <c r="E512" s="7">
        <v>280175.03999999998</v>
      </c>
      <c r="F512" s="10">
        <f t="shared" si="26"/>
        <v>0</v>
      </c>
      <c r="G512" s="2" t="s">
        <v>656</v>
      </c>
      <c r="H512" s="2"/>
      <c r="L512" s="45"/>
      <c r="M512" s="21"/>
    </row>
    <row r="513" spans="1:13" ht="30" customHeight="1" x14ac:dyDescent="0.25">
      <c r="A513" s="5">
        <v>42801</v>
      </c>
      <c r="B513" s="2" t="s">
        <v>643</v>
      </c>
      <c r="C513" s="2" t="s">
        <v>481</v>
      </c>
      <c r="D513" s="7">
        <v>1920</v>
      </c>
      <c r="E513" s="7">
        <v>1920</v>
      </c>
      <c r="F513" s="10">
        <f t="shared" si="26"/>
        <v>0</v>
      </c>
      <c r="G513" s="2" t="s">
        <v>657</v>
      </c>
      <c r="H513" s="2"/>
      <c r="L513" s="45"/>
      <c r="M513" s="21"/>
    </row>
    <row r="514" spans="1:13" ht="30" customHeight="1" x14ac:dyDescent="0.25">
      <c r="A514" s="5">
        <v>42801</v>
      </c>
      <c r="B514" s="2" t="s">
        <v>644</v>
      </c>
      <c r="C514" s="2" t="s">
        <v>482</v>
      </c>
      <c r="D514" s="7">
        <v>16830</v>
      </c>
      <c r="E514" s="7">
        <v>16830</v>
      </c>
      <c r="F514" s="10">
        <f t="shared" si="26"/>
        <v>0</v>
      </c>
      <c r="G514" s="2" t="s">
        <v>658</v>
      </c>
      <c r="H514" s="2"/>
      <c r="L514" s="45"/>
      <c r="M514" s="21"/>
    </row>
    <row r="515" spans="1:13" ht="15" customHeight="1" x14ac:dyDescent="0.25">
      <c r="A515" s="5">
        <v>42801</v>
      </c>
      <c r="B515" s="2" t="s">
        <v>645</v>
      </c>
      <c r="C515" s="2" t="s">
        <v>483</v>
      </c>
      <c r="D515" s="7">
        <v>61419.99</v>
      </c>
      <c r="E515" s="7">
        <v>61419.99</v>
      </c>
      <c r="F515" s="10">
        <f t="shared" si="26"/>
        <v>0</v>
      </c>
      <c r="G515" s="2" t="s">
        <v>659</v>
      </c>
      <c r="H515" s="2"/>
      <c r="L515" s="45"/>
      <c r="M515" s="21"/>
    </row>
    <row r="516" spans="1:13" ht="30" customHeight="1" x14ac:dyDescent="0.25">
      <c r="A516" s="5">
        <v>42801</v>
      </c>
      <c r="B516" s="2" t="s">
        <v>646</v>
      </c>
      <c r="C516" s="2" t="s">
        <v>484</v>
      </c>
      <c r="D516" s="7">
        <v>129785.84</v>
      </c>
      <c r="E516" s="7">
        <v>129785.84</v>
      </c>
      <c r="F516" s="10">
        <f t="shared" si="26"/>
        <v>0</v>
      </c>
      <c r="G516" s="2" t="s">
        <v>660</v>
      </c>
      <c r="H516" s="2"/>
      <c r="L516" s="45"/>
      <c r="M516" s="21"/>
    </row>
    <row r="517" spans="1:13" ht="30" customHeight="1" x14ac:dyDescent="0.25">
      <c r="A517" s="5">
        <v>42801</v>
      </c>
      <c r="B517" s="2" t="s">
        <v>647</v>
      </c>
      <c r="C517" s="2" t="s">
        <v>485</v>
      </c>
      <c r="D517" s="7">
        <v>8700</v>
      </c>
      <c r="E517" s="7">
        <v>8700</v>
      </c>
      <c r="F517" s="10">
        <f t="shared" si="26"/>
        <v>0</v>
      </c>
      <c r="G517" s="2" t="s">
        <v>661</v>
      </c>
      <c r="H517" s="2"/>
      <c r="L517" s="45"/>
      <c r="M517" s="21"/>
    </row>
    <row r="518" spans="1:13" ht="15" customHeight="1" x14ac:dyDescent="0.25">
      <c r="A518" s="5">
        <v>42801</v>
      </c>
      <c r="B518" s="2" t="s">
        <v>648</v>
      </c>
      <c r="C518" s="2" t="s">
        <v>486</v>
      </c>
      <c r="D518" s="7">
        <v>6500</v>
      </c>
      <c r="E518" s="7">
        <v>6500</v>
      </c>
      <c r="F518" s="10">
        <f t="shared" si="26"/>
        <v>0</v>
      </c>
      <c r="G518" s="2" t="s">
        <v>653</v>
      </c>
      <c r="H518" s="2"/>
      <c r="L518" s="45"/>
      <c r="M518" s="21"/>
    </row>
    <row r="519" spans="1:13" ht="15" customHeight="1" x14ac:dyDescent="0.25">
      <c r="A519" s="5">
        <v>42801</v>
      </c>
      <c r="B519" s="2" t="s">
        <v>649</v>
      </c>
      <c r="C519" s="2" t="s">
        <v>487</v>
      </c>
      <c r="D519" s="7">
        <v>16625</v>
      </c>
      <c r="E519" s="7">
        <v>16625</v>
      </c>
      <c r="F519" s="10">
        <f t="shared" si="26"/>
        <v>0</v>
      </c>
      <c r="G519" s="2" t="s">
        <v>654</v>
      </c>
      <c r="H519" s="2"/>
      <c r="L519" s="45"/>
      <c r="M519" s="21"/>
    </row>
    <row r="520" spans="1:13" ht="15" customHeight="1" x14ac:dyDescent="0.25">
      <c r="A520" s="5">
        <v>42801</v>
      </c>
      <c r="B520" s="2" t="s">
        <v>650</v>
      </c>
      <c r="C520" s="2" t="s">
        <v>488</v>
      </c>
      <c r="D520" s="7">
        <v>35875</v>
      </c>
      <c r="E520" s="7">
        <v>35875</v>
      </c>
      <c r="F520" s="10">
        <f t="shared" si="26"/>
        <v>0</v>
      </c>
      <c r="G520" s="2" t="s">
        <v>655</v>
      </c>
      <c r="H520" s="2"/>
      <c r="L520" s="45"/>
      <c r="M520" s="21"/>
    </row>
    <row r="521" spans="1:13" ht="30" customHeight="1" x14ac:dyDescent="0.25">
      <c r="A521" s="5">
        <v>42801</v>
      </c>
      <c r="B521" s="2" t="s">
        <v>651</v>
      </c>
      <c r="C521" s="2" t="s">
        <v>489</v>
      </c>
      <c r="D521" s="7">
        <v>41668.43</v>
      </c>
      <c r="E521" s="7">
        <v>41668.43</v>
      </c>
      <c r="F521" s="10">
        <f t="shared" si="26"/>
        <v>0</v>
      </c>
      <c r="G521" s="2" t="s">
        <v>656</v>
      </c>
      <c r="H521" s="2"/>
      <c r="L521" s="45"/>
      <c r="M521" s="21"/>
    </row>
    <row r="522" spans="1:13" ht="30" customHeight="1" x14ac:dyDescent="0.25">
      <c r="A522" s="5">
        <v>42801</v>
      </c>
      <c r="B522" s="2" t="s">
        <v>652</v>
      </c>
      <c r="C522" s="2" t="s">
        <v>490</v>
      </c>
      <c r="D522" s="7">
        <v>483.87</v>
      </c>
      <c r="E522" s="7">
        <v>483.87</v>
      </c>
      <c r="F522" s="10">
        <f t="shared" si="26"/>
        <v>0</v>
      </c>
      <c r="G522" s="2" t="s">
        <v>657</v>
      </c>
      <c r="H522" s="2"/>
      <c r="L522" s="45"/>
      <c r="M522" s="21"/>
    </row>
    <row r="523" spans="1:13" ht="30" customHeight="1" x14ac:dyDescent="0.25">
      <c r="A523" s="5">
        <v>42801</v>
      </c>
      <c r="B523" s="2" t="s">
        <v>639</v>
      </c>
      <c r="C523" s="2" t="s">
        <v>491</v>
      </c>
      <c r="D523" s="7">
        <v>2357.14</v>
      </c>
      <c r="E523" s="7">
        <v>2357.14</v>
      </c>
      <c r="F523" s="10">
        <f t="shared" si="26"/>
        <v>0</v>
      </c>
      <c r="G523" s="2" t="s">
        <v>658</v>
      </c>
      <c r="H523" s="2"/>
      <c r="L523" s="45"/>
      <c r="M523" s="21"/>
    </row>
    <row r="524" spans="1:13" ht="30" customHeight="1" x14ac:dyDescent="0.25">
      <c r="A524" s="5">
        <v>42801</v>
      </c>
      <c r="B524" s="2" t="s">
        <v>640</v>
      </c>
      <c r="C524" s="2" t="s">
        <v>492</v>
      </c>
      <c r="D524" s="7">
        <v>1838.71</v>
      </c>
      <c r="E524" s="7">
        <v>1838.71</v>
      </c>
      <c r="F524" s="10">
        <f t="shared" si="26"/>
        <v>0</v>
      </c>
      <c r="G524" s="2" t="s">
        <v>659</v>
      </c>
      <c r="H524" s="2"/>
      <c r="L524" s="45"/>
      <c r="M524" s="21"/>
    </row>
    <row r="525" spans="1:13" ht="30" customHeight="1" x14ac:dyDescent="0.25">
      <c r="A525" s="5">
        <v>42801</v>
      </c>
      <c r="B525" s="2" t="s">
        <v>641</v>
      </c>
      <c r="C525" s="2" t="s">
        <v>493</v>
      </c>
      <c r="D525" s="7">
        <v>81333</v>
      </c>
      <c r="E525" s="7">
        <v>81333</v>
      </c>
      <c r="F525" s="10">
        <f t="shared" si="26"/>
        <v>0</v>
      </c>
      <c r="G525" s="2" t="s">
        <v>660</v>
      </c>
      <c r="H525" s="2"/>
      <c r="L525" s="45"/>
      <c r="M525" s="21"/>
    </row>
    <row r="526" spans="1:13" ht="30" customHeight="1" x14ac:dyDescent="0.25">
      <c r="A526" s="5">
        <v>42801</v>
      </c>
      <c r="B526" s="2" t="s">
        <v>642</v>
      </c>
      <c r="C526" s="2" t="s">
        <v>494</v>
      </c>
      <c r="D526" s="7">
        <v>63578</v>
      </c>
      <c r="E526" s="7">
        <v>63578</v>
      </c>
      <c r="F526" s="10">
        <f t="shared" si="26"/>
        <v>0</v>
      </c>
      <c r="G526" s="2" t="s">
        <v>661</v>
      </c>
      <c r="H526" s="2"/>
      <c r="L526" s="45"/>
      <c r="M526" s="21"/>
    </row>
    <row r="527" spans="1:13" ht="30" customHeight="1" x14ac:dyDescent="0.25">
      <c r="A527" s="5">
        <v>42801</v>
      </c>
      <c r="B527" s="2" t="s">
        <v>643</v>
      </c>
      <c r="C527" s="2" t="s">
        <v>495</v>
      </c>
      <c r="D527" s="7">
        <v>14981</v>
      </c>
      <c r="E527" s="7">
        <v>14981</v>
      </c>
      <c r="F527" s="10">
        <f t="shared" si="26"/>
        <v>0</v>
      </c>
      <c r="G527" s="2" t="s">
        <v>653</v>
      </c>
      <c r="H527" s="2"/>
      <c r="L527" s="45"/>
      <c r="M527" s="21"/>
    </row>
    <row r="528" spans="1:13" ht="30" customHeight="1" x14ac:dyDescent="0.25">
      <c r="A528" s="5">
        <v>42801</v>
      </c>
      <c r="B528" s="2" t="s">
        <v>644</v>
      </c>
      <c r="C528" s="2" t="s">
        <v>496</v>
      </c>
      <c r="D528" s="7">
        <v>22040</v>
      </c>
      <c r="E528" s="7">
        <v>22040</v>
      </c>
      <c r="F528" s="10">
        <f t="shared" si="26"/>
        <v>0</v>
      </c>
      <c r="G528" s="2" t="s">
        <v>654</v>
      </c>
      <c r="H528" s="2"/>
      <c r="L528" s="45"/>
      <c r="M528" s="21"/>
    </row>
    <row r="529" spans="1:13" ht="30" customHeight="1" x14ac:dyDescent="0.25">
      <c r="A529" s="5">
        <v>42801</v>
      </c>
      <c r="B529" s="2" t="s">
        <v>645</v>
      </c>
      <c r="C529" s="2" t="s">
        <v>497</v>
      </c>
      <c r="D529" s="7">
        <v>26411</v>
      </c>
      <c r="E529" s="7">
        <v>26411</v>
      </c>
      <c r="F529" s="10">
        <f t="shared" ref="F529:F560" si="27">D529-E529</f>
        <v>0</v>
      </c>
      <c r="G529" s="2" t="s">
        <v>655</v>
      </c>
      <c r="H529" s="2"/>
      <c r="L529" s="45"/>
      <c r="M529" s="21"/>
    </row>
    <row r="530" spans="1:13" ht="15" customHeight="1" x14ac:dyDescent="0.25">
      <c r="A530" s="5">
        <v>42801</v>
      </c>
      <c r="B530" s="2" t="s">
        <v>639</v>
      </c>
      <c r="C530" s="2" t="s">
        <v>498</v>
      </c>
      <c r="D530" s="7">
        <v>19850</v>
      </c>
      <c r="E530" s="7">
        <v>19850</v>
      </c>
      <c r="F530" s="10">
        <f t="shared" si="27"/>
        <v>0</v>
      </c>
      <c r="G530" s="2" t="s">
        <v>656</v>
      </c>
      <c r="H530" s="2"/>
      <c r="L530" s="45"/>
      <c r="M530" s="21"/>
    </row>
    <row r="531" spans="1:13" ht="15" customHeight="1" x14ac:dyDescent="0.25">
      <c r="A531" s="5">
        <v>42801</v>
      </c>
      <c r="B531" s="2" t="s">
        <v>640</v>
      </c>
      <c r="C531" s="2" t="s">
        <v>499</v>
      </c>
      <c r="D531" s="7">
        <v>19512</v>
      </c>
      <c r="E531" s="7">
        <v>19512</v>
      </c>
      <c r="F531" s="10">
        <f t="shared" si="27"/>
        <v>0</v>
      </c>
      <c r="G531" s="2" t="s">
        <v>657</v>
      </c>
      <c r="H531" s="2"/>
      <c r="L531" s="45"/>
      <c r="M531" s="21"/>
    </row>
    <row r="532" spans="1:13" ht="15" customHeight="1" x14ac:dyDescent="0.25">
      <c r="A532" s="5">
        <v>42801</v>
      </c>
      <c r="B532" s="2" t="s">
        <v>641</v>
      </c>
      <c r="C532" s="2" t="s">
        <v>500</v>
      </c>
      <c r="D532" s="7">
        <v>30595</v>
      </c>
      <c r="E532" s="7">
        <v>30595</v>
      </c>
      <c r="F532" s="10">
        <f t="shared" si="27"/>
        <v>0</v>
      </c>
      <c r="G532" s="2" t="s">
        <v>658</v>
      </c>
      <c r="H532" s="2"/>
      <c r="L532" s="45"/>
      <c r="M532" s="21"/>
    </row>
    <row r="533" spans="1:13" ht="15" customHeight="1" x14ac:dyDescent="0.25">
      <c r="A533" s="5">
        <v>42801</v>
      </c>
      <c r="B533" s="2" t="s">
        <v>642</v>
      </c>
      <c r="C533" s="2" t="s">
        <v>501</v>
      </c>
      <c r="D533" s="7">
        <v>72334</v>
      </c>
      <c r="E533" s="7">
        <v>72334</v>
      </c>
      <c r="F533" s="10">
        <f t="shared" si="27"/>
        <v>0</v>
      </c>
      <c r="G533" s="2" t="s">
        <v>659</v>
      </c>
      <c r="H533" s="2"/>
      <c r="L533" s="45"/>
      <c r="M533" s="21"/>
    </row>
    <row r="534" spans="1:13" ht="15" customHeight="1" x14ac:dyDescent="0.25">
      <c r="A534" s="5">
        <v>42801</v>
      </c>
      <c r="B534" s="2" t="s">
        <v>643</v>
      </c>
      <c r="C534" s="2" t="s">
        <v>502</v>
      </c>
      <c r="D534" s="7">
        <v>22938</v>
      </c>
      <c r="E534" s="7">
        <v>22938</v>
      </c>
      <c r="F534" s="10">
        <f t="shared" si="27"/>
        <v>0</v>
      </c>
      <c r="G534" s="2" t="s">
        <v>660</v>
      </c>
      <c r="H534" s="2"/>
      <c r="L534" s="45"/>
      <c r="M534" s="21"/>
    </row>
    <row r="535" spans="1:13" ht="15" customHeight="1" x14ac:dyDescent="0.25">
      <c r="A535" s="5">
        <v>42801</v>
      </c>
      <c r="B535" s="2" t="s">
        <v>644</v>
      </c>
      <c r="C535" s="2" t="s">
        <v>503</v>
      </c>
      <c r="D535" s="7">
        <v>9600</v>
      </c>
      <c r="E535" s="7">
        <v>9600</v>
      </c>
      <c r="F535" s="10">
        <f t="shared" si="27"/>
        <v>0</v>
      </c>
      <c r="G535" s="2" t="s">
        <v>661</v>
      </c>
      <c r="H535" s="2"/>
      <c r="L535" s="45"/>
      <c r="M535" s="21"/>
    </row>
    <row r="536" spans="1:13" ht="15" customHeight="1" x14ac:dyDescent="0.25">
      <c r="A536" s="5">
        <v>42801</v>
      </c>
      <c r="B536" s="2" t="s">
        <v>645</v>
      </c>
      <c r="C536" s="2" t="s">
        <v>504</v>
      </c>
      <c r="D536" s="7">
        <v>2571</v>
      </c>
      <c r="E536" s="7">
        <v>2571</v>
      </c>
      <c r="F536" s="10">
        <f t="shared" si="27"/>
        <v>0</v>
      </c>
      <c r="G536" s="2" t="s">
        <v>653</v>
      </c>
      <c r="H536" s="2"/>
      <c r="L536" s="45"/>
      <c r="M536" s="21"/>
    </row>
    <row r="537" spans="1:13" ht="30" customHeight="1" x14ac:dyDescent="0.25">
      <c r="A537" s="5">
        <v>42801</v>
      </c>
      <c r="B537" s="2" t="s">
        <v>646</v>
      </c>
      <c r="C537" s="2" t="s">
        <v>505</v>
      </c>
      <c r="D537" s="7">
        <v>2571</v>
      </c>
      <c r="E537" s="7">
        <v>2571</v>
      </c>
      <c r="F537" s="10">
        <f t="shared" si="27"/>
        <v>0</v>
      </c>
      <c r="G537" s="2" t="s">
        <v>654</v>
      </c>
      <c r="H537" s="2"/>
      <c r="L537" s="45"/>
      <c r="M537" s="21"/>
    </row>
    <row r="538" spans="1:13" ht="15" customHeight="1" x14ac:dyDescent="0.25">
      <c r="A538" s="5">
        <v>42801</v>
      </c>
      <c r="B538" s="2" t="s">
        <v>647</v>
      </c>
      <c r="C538" s="2" t="s">
        <v>506</v>
      </c>
      <c r="D538" s="7">
        <v>14400</v>
      </c>
      <c r="E538" s="7">
        <v>14400</v>
      </c>
      <c r="F538" s="10">
        <f t="shared" si="27"/>
        <v>0</v>
      </c>
      <c r="G538" s="2" t="s">
        <v>655</v>
      </c>
      <c r="H538" s="2"/>
      <c r="L538" s="45"/>
      <c r="M538" s="21"/>
    </row>
    <row r="539" spans="1:13" ht="45" customHeight="1" x14ac:dyDescent="0.25">
      <c r="A539" s="5">
        <v>42801</v>
      </c>
      <c r="B539" s="2" t="s">
        <v>648</v>
      </c>
      <c r="C539" s="2" t="s">
        <v>507</v>
      </c>
      <c r="D539" s="7">
        <v>4800</v>
      </c>
      <c r="E539" s="7">
        <v>4800</v>
      </c>
      <c r="F539" s="10">
        <f t="shared" si="27"/>
        <v>0</v>
      </c>
      <c r="G539" s="2" t="s">
        <v>656</v>
      </c>
      <c r="H539" s="2"/>
      <c r="L539" s="45"/>
      <c r="M539" s="21"/>
    </row>
    <row r="540" spans="1:13" x14ac:dyDescent="0.25">
      <c r="A540" s="5">
        <v>42801</v>
      </c>
      <c r="B540" s="2" t="s">
        <v>649</v>
      </c>
      <c r="C540" s="2" t="s">
        <v>508</v>
      </c>
      <c r="D540" s="7">
        <v>4700</v>
      </c>
      <c r="E540" s="7">
        <v>4700</v>
      </c>
      <c r="F540" s="10">
        <f t="shared" si="27"/>
        <v>0</v>
      </c>
      <c r="G540" s="2" t="s">
        <v>657</v>
      </c>
      <c r="H540" s="2"/>
      <c r="L540" s="45"/>
      <c r="M540" s="21"/>
    </row>
    <row r="541" spans="1:13" ht="38.25" customHeight="1" x14ac:dyDescent="0.25">
      <c r="A541" s="5">
        <v>42801</v>
      </c>
      <c r="B541" s="2" t="s">
        <v>650</v>
      </c>
      <c r="C541" s="2" t="s">
        <v>509</v>
      </c>
      <c r="D541" s="7">
        <v>4700</v>
      </c>
      <c r="E541" s="7">
        <v>4700</v>
      </c>
      <c r="F541" s="10">
        <f t="shared" si="27"/>
        <v>0</v>
      </c>
      <c r="G541" s="2" t="s">
        <v>658</v>
      </c>
      <c r="H541" s="2"/>
      <c r="L541" s="45"/>
      <c r="M541" s="21"/>
    </row>
    <row r="542" spans="1:13" ht="15" customHeight="1" x14ac:dyDescent="0.25">
      <c r="A542" s="5">
        <v>42801</v>
      </c>
      <c r="B542" s="2" t="s">
        <v>651</v>
      </c>
      <c r="C542" s="2" t="s">
        <v>510</v>
      </c>
      <c r="D542" s="7">
        <v>14100</v>
      </c>
      <c r="E542" s="7">
        <v>14100</v>
      </c>
      <c r="F542" s="10">
        <f t="shared" si="27"/>
        <v>0</v>
      </c>
      <c r="G542" s="2" t="s">
        <v>659</v>
      </c>
      <c r="H542" s="2"/>
      <c r="L542" s="45"/>
      <c r="M542" s="21"/>
    </row>
    <row r="543" spans="1:13" ht="15" customHeight="1" x14ac:dyDescent="0.25">
      <c r="A543" s="5">
        <v>42801</v>
      </c>
      <c r="B543" s="2" t="s">
        <v>652</v>
      </c>
      <c r="C543" s="2" t="s">
        <v>512</v>
      </c>
      <c r="D543" s="7">
        <v>4700</v>
      </c>
      <c r="E543" s="7">
        <v>4700</v>
      </c>
      <c r="F543" s="10">
        <f t="shared" si="27"/>
        <v>0</v>
      </c>
      <c r="G543" s="2" t="s">
        <v>660</v>
      </c>
      <c r="H543" s="2"/>
      <c r="L543" s="45"/>
      <c r="M543" s="21"/>
    </row>
    <row r="544" spans="1:13" ht="15" customHeight="1" x14ac:dyDescent="0.25">
      <c r="A544" s="5">
        <v>42801</v>
      </c>
      <c r="B544" s="2" t="s">
        <v>639</v>
      </c>
      <c r="C544" s="2" t="s">
        <v>513</v>
      </c>
      <c r="D544" s="7">
        <v>9400</v>
      </c>
      <c r="E544" s="7">
        <v>9400</v>
      </c>
      <c r="F544" s="10">
        <f t="shared" si="27"/>
        <v>0</v>
      </c>
      <c r="G544" s="2" t="s">
        <v>661</v>
      </c>
      <c r="H544" s="2"/>
      <c r="L544" s="45"/>
      <c r="M544" s="21"/>
    </row>
    <row r="545" spans="1:13" ht="15" customHeight="1" x14ac:dyDescent="0.25">
      <c r="A545" s="5">
        <v>42801</v>
      </c>
      <c r="B545" s="2" t="s">
        <v>640</v>
      </c>
      <c r="C545" s="2" t="s">
        <v>514</v>
      </c>
      <c r="D545" s="7">
        <v>33000</v>
      </c>
      <c r="E545" s="7">
        <v>33000</v>
      </c>
      <c r="F545" s="10">
        <f t="shared" si="27"/>
        <v>0</v>
      </c>
      <c r="G545" s="2" t="s">
        <v>653</v>
      </c>
      <c r="H545" s="2"/>
      <c r="L545" s="45"/>
      <c r="M545" s="21"/>
    </row>
    <row r="546" spans="1:13" ht="15" customHeight="1" x14ac:dyDescent="0.25">
      <c r="A546" s="5">
        <v>42801</v>
      </c>
      <c r="B546" s="2" t="s">
        <v>641</v>
      </c>
      <c r="C546" s="2" t="s">
        <v>515</v>
      </c>
      <c r="D546" s="7">
        <v>1500</v>
      </c>
      <c r="E546" s="7">
        <v>1500</v>
      </c>
      <c r="F546" s="10">
        <f t="shared" si="27"/>
        <v>0</v>
      </c>
      <c r="G546" s="2" t="s">
        <v>654</v>
      </c>
      <c r="H546" s="2"/>
      <c r="L546" s="45"/>
      <c r="M546" s="21"/>
    </row>
    <row r="547" spans="1:13" ht="30" customHeight="1" x14ac:dyDescent="0.25">
      <c r="A547" s="5">
        <v>42803</v>
      </c>
      <c r="B547" s="2" t="s">
        <v>642</v>
      </c>
      <c r="C547" s="2" t="s">
        <v>192</v>
      </c>
      <c r="D547" s="7">
        <f>1019.61+9732.14+9515.26+9086.58+17753.31+8064.39+4850.31+1712.61+300.53+13532.65+9697.96+1383.38+6964.82+688730.18+300.53+7887.94+178.06</f>
        <v>790710.26000000013</v>
      </c>
      <c r="E547" s="7"/>
      <c r="F547" s="9">
        <f t="shared" si="27"/>
        <v>790710.26000000013</v>
      </c>
      <c r="G547" s="2" t="s">
        <v>655</v>
      </c>
      <c r="H547" s="2"/>
      <c r="L547" s="45"/>
      <c r="M547" s="21"/>
    </row>
    <row r="548" spans="1:13" ht="15" customHeight="1" x14ac:dyDescent="0.25">
      <c r="A548" s="5">
        <v>42803</v>
      </c>
      <c r="B548" s="2" t="s">
        <v>643</v>
      </c>
      <c r="C548" s="2" t="s">
        <v>516</v>
      </c>
      <c r="D548" s="7">
        <v>119128.8</v>
      </c>
      <c r="E548" s="7">
        <v>119128.8</v>
      </c>
      <c r="F548" s="10">
        <f t="shared" si="27"/>
        <v>0</v>
      </c>
      <c r="G548" s="2" t="s">
        <v>656</v>
      </c>
      <c r="H548" s="2"/>
      <c r="L548" s="45"/>
      <c r="M548" s="21"/>
    </row>
    <row r="549" spans="1:13" ht="15" customHeight="1" x14ac:dyDescent="0.25">
      <c r="A549" s="5">
        <v>42803</v>
      </c>
      <c r="B549" s="2" t="s">
        <v>644</v>
      </c>
      <c r="C549" s="2" t="s">
        <v>517</v>
      </c>
      <c r="D549" s="7">
        <v>24831.599999999999</v>
      </c>
      <c r="E549" s="7">
        <v>24831.599999999999</v>
      </c>
      <c r="F549" s="10">
        <f t="shared" si="27"/>
        <v>0</v>
      </c>
      <c r="G549" s="2" t="s">
        <v>657</v>
      </c>
      <c r="H549" s="2"/>
      <c r="L549" s="45"/>
      <c r="M549" s="21"/>
    </row>
    <row r="550" spans="1:13" ht="35.25" customHeight="1" x14ac:dyDescent="0.25">
      <c r="A550" s="5">
        <v>42803</v>
      </c>
      <c r="B550" s="2" t="s">
        <v>645</v>
      </c>
      <c r="C550" s="2" t="s">
        <v>518</v>
      </c>
      <c r="D550" s="7">
        <v>174000</v>
      </c>
      <c r="E550" s="7">
        <v>174000</v>
      </c>
      <c r="F550" s="10">
        <f t="shared" si="27"/>
        <v>0</v>
      </c>
      <c r="G550" s="2" t="s">
        <v>658</v>
      </c>
      <c r="H550" s="2"/>
      <c r="L550" s="45"/>
      <c r="M550" s="21"/>
    </row>
    <row r="551" spans="1:13" ht="30" customHeight="1" x14ac:dyDescent="0.25">
      <c r="A551" s="5">
        <v>42803</v>
      </c>
      <c r="B551" s="2" t="s">
        <v>646</v>
      </c>
      <c r="C551" s="2" t="s">
        <v>519</v>
      </c>
      <c r="D551" s="7">
        <v>16300</v>
      </c>
      <c r="E551" s="7">
        <v>16300</v>
      </c>
      <c r="F551" s="10">
        <f t="shared" si="27"/>
        <v>0</v>
      </c>
      <c r="G551" s="2" t="s">
        <v>659</v>
      </c>
      <c r="H551" s="2"/>
      <c r="L551" s="45"/>
      <c r="M551" s="21"/>
    </row>
    <row r="552" spans="1:13" ht="30" customHeight="1" x14ac:dyDescent="0.25">
      <c r="A552" s="5">
        <v>42803</v>
      </c>
      <c r="B552" s="2" t="s">
        <v>647</v>
      </c>
      <c r="C552" s="2" t="s">
        <v>520</v>
      </c>
      <c r="D552" s="7">
        <v>57267.42</v>
      </c>
      <c r="E552" s="7">
        <v>57267.42</v>
      </c>
      <c r="F552" s="10">
        <f t="shared" si="27"/>
        <v>0</v>
      </c>
      <c r="G552" s="2" t="s">
        <v>660</v>
      </c>
      <c r="H552" s="2"/>
      <c r="L552" s="45"/>
      <c r="M552" s="21"/>
    </row>
    <row r="553" spans="1:13" ht="36.75" customHeight="1" x14ac:dyDescent="0.25">
      <c r="A553" s="5">
        <v>42803</v>
      </c>
      <c r="B553" s="2" t="s">
        <v>648</v>
      </c>
      <c r="C553" s="2" t="s">
        <v>521</v>
      </c>
      <c r="D553" s="7">
        <v>15905.4</v>
      </c>
      <c r="E553" s="7">
        <v>15905.4</v>
      </c>
      <c r="F553" s="10">
        <f t="shared" si="27"/>
        <v>0</v>
      </c>
      <c r="G553" s="2" t="s">
        <v>661</v>
      </c>
      <c r="H553" s="2"/>
      <c r="L553" s="45"/>
      <c r="M553" s="21"/>
    </row>
    <row r="554" spans="1:13" ht="15" customHeight="1" x14ac:dyDescent="0.25">
      <c r="A554" s="5">
        <v>42803</v>
      </c>
      <c r="B554" s="2" t="s">
        <v>649</v>
      </c>
      <c r="C554" s="2" t="s">
        <v>522</v>
      </c>
      <c r="D554" s="7">
        <v>12132</v>
      </c>
      <c r="E554" s="7">
        <v>12132</v>
      </c>
      <c r="F554" s="10">
        <f t="shared" si="27"/>
        <v>0</v>
      </c>
      <c r="G554" s="2" t="s">
        <v>653</v>
      </c>
      <c r="H554" s="2"/>
      <c r="L554" s="45"/>
      <c r="M554" s="21"/>
    </row>
    <row r="555" spans="1:13" ht="30" customHeight="1" x14ac:dyDescent="0.25">
      <c r="A555" s="5">
        <v>42804</v>
      </c>
      <c r="B555" s="2" t="s">
        <v>650</v>
      </c>
      <c r="C555" s="2" t="s">
        <v>523</v>
      </c>
      <c r="D555" s="7">
        <v>122635.01</v>
      </c>
      <c r="E555" s="7">
        <v>122635.01</v>
      </c>
      <c r="F555" s="10">
        <f t="shared" si="27"/>
        <v>0</v>
      </c>
      <c r="G555" s="2" t="s">
        <v>654</v>
      </c>
      <c r="H555" s="2"/>
      <c r="L555" s="45"/>
      <c r="M555" s="21"/>
    </row>
    <row r="556" spans="1:13" ht="30" customHeight="1" x14ac:dyDescent="0.25">
      <c r="A556" s="5">
        <v>42804</v>
      </c>
      <c r="B556" s="2" t="s">
        <v>651</v>
      </c>
      <c r="C556" s="2" t="s">
        <v>524</v>
      </c>
      <c r="D556" s="7">
        <v>23740</v>
      </c>
      <c r="E556" s="7">
        <v>23740</v>
      </c>
      <c r="F556" s="10">
        <f t="shared" si="27"/>
        <v>0</v>
      </c>
      <c r="G556" s="2" t="s">
        <v>655</v>
      </c>
      <c r="H556" s="2"/>
      <c r="L556" s="45"/>
      <c r="M556" s="21"/>
    </row>
    <row r="557" spans="1:13" ht="30" customHeight="1" x14ac:dyDescent="0.25">
      <c r="A557" s="5">
        <v>42804</v>
      </c>
      <c r="B557" s="2" t="s">
        <v>652</v>
      </c>
      <c r="C557" s="2" t="s">
        <v>525</v>
      </c>
      <c r="D557" s="7">
        <v>34500</v>
      </c>
      <c r="E557" s="7">
        <v>34500</v>
      </c>
      <c r="F557" s="10">
        <f t="shared" si="27"/>
        <v>0</v>
      </c>
      <c r="G557" s="2" t="s">
        <v>656</v>
      </c>
      <c r="H557" s="2"/>
      <c r="L557" s="45"/>
      <c r="M557" s="21"/>
    </row>
    <row r="558" spans="1:13" ht="30" customHeight="1" x14ac:dyDescent="0.25">
      <c r="A558" s="5">
        <v>42804</v>
      </c>
      <c r="B558" s="2" t="s">
        <v>639</v>
      </c>
      <c r="C558" s="2" t="s">
        <v>526</v>
      </c>
      <c r="D558" s="7">
        <v>18000</v>
      </c>
      <c r="E558" s="7">
        <v>18000</v>
      </c>
      <c r="F558" s="10">
        <f t="shared" si="27"/>
        <v>0</v>
      </c>
      <c r="G558" s="2" t="s">
        <v>657</v>
      </c>
      <c r="H558" s="2"/>
      <c r="L558" s="45"/>
      <c r="M558" s="21"/>
    </row>
    <row r="559" spans="1:13" ht="30" customHeight="1" x14ac:dyDescent="0.25">
      <c r="A559" s="5">
        <v>42804</v>
      </c>
      <c r="B559" s="2" t="s">
        <v>640</v>
      </c>
      <c r="C559" s="2" t="s">
        <v>527</v>
      </c>
      <c r="D559" s="7">
        <v>31500</v>
      </c>
      <c r="E559" s="7">
        <v>31500</v>
      </c>
      <c r="F559" s="10">
        <f t="shared" si="27"/>
        <v>0</v>
      </c>
      <c r="G559" s="2" t="s">
        <v>658</v>
      </c>
      <c r="H559" s="2"/>
      <c r="L559" s="45"/>
      <c r="M559" s="21"/>
    </row>
    <row r="560" spans="1:13" ht="30" customHeight="1" x14ac:dyDescent="0.25">
      <c r="A560" s="5">
        <v>42804</v>
      </c>
      <c r="B560" s="2" t="s">
        <v>641</v>
      </c>
      <c r="C560" s="2" t="s">
        <v>528</v>
      </c>
      <c r="D560" s="7">
        <v>16825</v>
      </c>
      <c r="E560" s="7">
        <v>16825</v>
      </c>
      <c r="F560" s="10">
        <f t="shared" si="27"/>
        <v>0</v>
      </c>
      <c r="G560" s="2" t="s">
        <v>659</v>
      </c>
      <c r="H560" s="2"/>
      <c r="L560" s="45"/>
      <c r="M560" s="21"/>
    </row>
    <row r="561" spans="1:13" ht="30" customHeight="1" x14ac:dyDescent="0.25">
      <c r="A561" s="5">
        <v>42804</v>
      </c>
      <c r="B561" s="2" t="s">
        <v>642</v>
      </c>
      <c r="C561" s="2" t="s">
        <v>529</v>
      </c>
      <c r="D561" s="7">
        <v>23995</v>
      </c>
      <c r="E561" s="7">
        <v>23995</v>
      </c>
      <c r="F561" s="10">
        <f t="shared" ref="F561:F578" si="28">D561-E561</f>
        <v>0</v>
      </c>
      <c r="G561" s="2" t="s">
        <v>660</v>
      </c>
      <c r="H561" s="2"/>
      <c r="L561" s="56" t="s">
        <v>547</v>
      </c>
      <c r="M561" s="21"/>
    </row>
    <row r="562" spans="1:13" x14ac:dyDescent="0.25">
      <c r="A562" s="34">
        <v>42804</v>
      </c>
      <c r="B562" s="2" t="s">
        <v>643</v>
      </c>
      <c r="C562" s="35" t="s">
        <v>530</v>
      </c>
      <c r="D562" s="36">
        <v>26400</v>
      </c>
      <c r="E562" s="36">
        <v>26400</v>
      </c>
      <c r="F562" s="37">
        <f t="shared" si="28"/>
        <v>0</v>
      </c>
      <c r="G562" s="2" t="s">
        <v>661</v>
      </c>
      <c r="H562" s="35"/>
      <c r="L562" s="56" t="s">
        <v>547</v>
      </c>
      <c r="M562" s="21"/>
    </row>
    <row r="563" spans="1:13" x14ac:dyDescent="0.25">
      <c r="A563" s="5">
        <v>42804</v>
      </c>
      <c r="B563" s="2" t="s">
        <v>644</v>
      </c>
      <c r="C563" s="2" t="s">
        <v>531</v>
      </c>
      <c r="D563" s="7">
        <v>33340</v>
      </c>
      <c r="E563" s="36">
        <v>33340</v>
      </c>
      <c r="F563" s="37">
        <f t="shared" si="28"/>
        <v>0</v>
      </c>
      <c r="G563" s="2" t="s">
        <v>653</v>
      </c>
      <c r="H563" s="2"/>
      <c r="L563" s="56"/>
      <c r="M563" s="21"/>
    </row>
    <row r="564" spans="1:13" x14ac:dyDescent="0.25">
      <c r="A564" s="5">
        <v>42804</v>
      </c>
      <c r="B564" s="2" t="s">
        <v>645</v>
      </c>
      <c r="C564" s="2" t="s">
        <v>532</v>
      </c>
      <c r="D564" s="7">
        <v>235344</v>
      </c>
      <c r="E564" s="36">
        <v>235344</v>
      </c>
      <c r="F564" s="37">
        <f t="shared" si="28"/>
        <v>0</v>
      </c>
      <c r="G564" s="2" t="s">
        <v>654</v>
      </c>
      <c r="H564" s="2"/>
      <c r="L564" s="56"/>
      <c r="M564" s="21"/>
    </row>
    <row r="565" spans="1:13" x14ac:dyDescent="0.25">
      <c r="A565" s="5">
        <v>42804</v>
      </c>
      <c r="B565" s="2" t="s">
        <v>639</v>
      </c>
      <c r="C565" s="2" t="s">
        <v>533</v>
      </c>
      <c r="D565" s="7">
        <v>29821</v>
      </c>
      <c r="E565" s="36">
        <v>29821</v>
      </c>
      <c r="F565" s="37">
        <f t="shared" si="28"/>
        <v>0</v>
      </c>
      <c r="G565" s="2" t="s">
        <v>655</v>
      </c>
      <c r="H565" s="2"/>
      <c r="L565" s="56"/>
      <c r="M565" s="21"/>
    </row>
    <row r="566" spans="1:13" x14ac:dyDescent="0.25">
      <c r="A566" s="5">
        <v>42807</v>
      </c>
      <c r="B566" s="2" t="s">
        <v>640</v>
      </c>
      <c r="C566" s="2" t="s">
        <v>534</v>
      </c>
      <c r="D566" s="7">
        <v>10835.26</v>
      </c>
      <c r="E566" s="36">
        <f t="shared" ref="E566:E578" si="29">D566</f>
        <v>10835.26</v>
      </c>
      <c r="F566" s="37">
        <f t="shared" si="28"/>
        <v>0</v>
      </c>
      <c r="G566" s="2" t="s">
        <v>656</v>
      </c>
      <c r="H566" s="2"/>
      <c r="L566" s="27" t="s">
        <v>621</v>
      </c>
      <c r="M566" s="21"/>
    </row>
    <row r="567" spans="1:13" x14ac:dyDescent="0.25">
      <c r="A567" s="5">
        <v>42807</v>
      </c>
      <c r="B567" s="2" t="s">
        <v>641</v>
      </c>
      <c r="C567" s="2" t="s">
        <v>534</v>
      </c>
      <c r="D567" s="7">
        <v>285375.58</v>
      </c>
      <c r="E567" s="36">
        <f t="shared" si="29"/>
        <v>285375.58</v>
      </c>
      <c r="F567" s="37">
        <f t="shared" si="28"/>
        <v>0</v>
      </c>
      <c r="G567" s="2" t="s">
        <v>657</v>
      </c>
      <c r="H567" s="2"/>
      <c r="I567" s="7"/>
      <c r="L567" s="69">
        <v>42808</v>
      </c>
      <c r="M567" s="21"/>
    </row>
    <row r="568" spans="1:13" x14ac:dyDescent="0.25">
      <c r="A568" s="5">
        <v>42807</v>
      </c>
      <c r="B568" s="2" t="s">
        <v>642</v>
      </c>
      <c r="C568" s="2" t="s">
        <v>534</v>
      </c>
      <c r="D568" s="7">
        <v>66155.25</v>
      </c>
      <c r="E568" s="36">
        <f t="shared" si="29"/>
        <v>66155.25</v>
      </c>
      <c r="F568" s="37">
        <f t="shared" si="28"/>
        <v>0</v>
      </c>
      <c r="G568" s="2" t="s">
        <v>658</v>
      </c>
      <c r="H568" s="2"/>
      <c r="I568" s="7"/>
      <c r="L568" s="69">
        <v>42808</v>
      </c>
      <c r="M568" s="21"/>
    </row>
    <row r="569" spans="1:13" ht="25.5" x14ac:dyDescent="0.25">
      <c r="A569" s="5">
        <v>42807</v>
      </c>
      <c r="B569" s="2" t="s">
        <v>643</v>
      </c>
      <c r="C569" s="2" t="s">
        <v>534</v>
      </c>
      <c r="D569" s="7">
        <v>9080.1299999999992</v>
      </c>
      <c r="E569" s="36">
        <f t="shared" si="29"/>
        <v>9080.1299999999992</v>
      </c>
      <c r="F569" s="37">
        <f t="shared" si="28"/>
        <v>0</v>
      </c>
      <c r="G569" s="2" t="s">
        <v>659</v>
      </c>
      <c r="H569" s="2"/>
      <c r="I569" s="2"/>
      <c r="J569" s="15" t="s">
        <v>576</v>
      </c>
      <c r="L569" s="69">
        <v>42808</v>
      </c>
      <c r="M569" s="21"/>
    </row>
    <row r="570" spans="1:13" ht="30" x14ac:dyDescent="0.25">
      <c r="A570" s="5">
        <v>42807</v>
      </c>
      <c r="B570" s="2" t="s">
        <v>644</v>
      </c>
      <c r="C570" s="2" t="s">
        <v>544</v>
      </c>
      <c r="D570" s="7">
        <v>1066000</v>
      </c>
      <c r="E570" s="36">
        <f t="shared" si="29"/>
        <v>1066000</v>
      </c>
      <c r="F570" s="37">
        <f t="shared" si="28"/>
        <v>0</v>
      </c>
      <c r="G570" s="2" t="s">
        <v>660</v>
      </c>
      <c r="H570" s="2"/>
      <c r="I570" s="2"/>
      <c r="J570" s="15" t="s">
        <v>577</v>
      </c>
      <c r="L570" s="48"/>
      <c r="M570" s="21"/>
    </row>
    <row r="571" spans="1:13" ht="25.5" x14ac:dyDescent="0.25">
      <c r="A571" s="5">
        <v>42808</v>
      </c>
      <c r="B571" s="2" t="s">
        <v>645</v>
      </c>
      <c r="C571" s="2" t="s">
        <v>542</v>
      </c>
      <c r="D571" s="7">
        <v>19867.560000000001</v>
      </c>
      <c r="E571" s="36">
        <f t="shared" si="29"/>
        <v>19867.560000000001</v>
      </c>
      <c r="F571" s="37">
        <f t="shared" si="28"/>
        <v>0</v>
      </c>
      <c r="G571" s="2" t="s">
        <v>661</v>
      </c>
      <c r="H571" s="2"/>
      <c r="I571" s="2"/>
      <c r="J571" s="15" t="s">
        <v>577</v>
      </c>
      <c r="L571" s="48"/>
      <c r="M571" s="21"/>
    </row>
    <row r="572" spans="1:13" ht="63" customHeight="1" x14ac:dyDescent="0.25">
      <c r="A572" s="5">
        <v>42808</v>
      </c>
      <c r="B572" s="2" t="s">
        <v>646</v>
      </c>
      <c r="C572" s="2" t="s">
        <v>543</v>
      </c>
      <c r="D572" s="7">
        <v>43965.06</v>
      </c>
      <c r="E572" s="36">
        <f t="shared" si="29"/>
        <v>43965.06</v>
      </c>
      <c r="F572" s="37">
        <f t="shared" si="28"/>
        <v>0</v>
      </c>
      <c r="G572" s="2" t="s">
        <v>653</v>
      </c>
      <c r="H572" s="2"/>
      <c r="I572" s="2"/>
      <c r="J572" s="15"/>
      <c r="L572" s="48"/>
      <c r="M572" s="21"/>
    </row>
    <row r="573" spans="1:13" x14ac:dyDescent="0.25">
      <c r="A573" s="5">
        <v>42808</v>
      </c>
      <c r="B573" s="2" t="s">
        <v>647</v>
      </c>
      <c r="C573" s="2"/>
      <c r="D573" s="7">
        <v>119902448.55</v>
      </c>
      <c r="E573" s="36">
        <f t="shared" si="29"/>
        <v>119902448.55</v>
      </c>
      <c r="F573" s="37">
        <f t="shared" si="28"/>
        <v>0</v>
      </c>
      <c r="G573" s="2" t="s">
        <v>654</v>
      </c>
      <c r="H573" s="2"/>
      <c r="I573" s="7" t="s">
        <v>578</v>
      </c>
      <c r="J573"/>
      <c r="L573" s="48" t="s">
        <v>578</v>
      </c>
      <c r="M573" s="21"/>
    </row>
    <row r="574" spans="1:13" x14ac:dyDescent="0.25">
      <c r="A574" s="5">
        <v>42809</v>
      </c>
      <c r="B574" s="2" t="s">
        <v>648</v>
      </c>
      <c r="C574" s="2" t="s">
        <v>546</v>
      </c>
      <c r="D574" s="7">
        <v>54800</v>
      </c>
      <c r="E574" s="36">
        <f t="shared" si="29"/>
        <v>54800</v>
      </c>
      <c r="F574" s="37">
        <f t="shared" si="28"/>
        <v>0</v>
      </c>
      <c r="G574" s="2" t="s">
        <v>655</v>
      </c>
      <c r="H574" s="7"/>
      <c r="I574" s="7" t="s">
        <v>578</v>
      </c>
      <c r="J574"/>
      <c r="L574" s="48" t="s">
        <v>578</v>
      </c>
      <c r="M574" s="21"/>
    </row>
    <row r="575" spans="1:13" x14ac:dyDescent="0.25">
      <c r="A575" s="5">
        <v>42809</v>
      </c>
      <c r="B575" s="2" t="s">
        <v>649</v>
      </c>
      <c r="C575" s="2" t="s">
        <v>545</v>
      </c>
      <c r="D575" s="7">
        <v>162002.57</v>
      </c>
      <c r="E575" s="36">
        <f t="shared" si="29"/>
        <v>162002.57</v>
      </c>
      <c r="F575" s="37">
        <f t="shared" si="28"/>
        <v>0</v>
      </c>
      <c r="G575" s="2" t="s">
        <v>656</v>
      </c>
      <c r="H575" s="7"/>
      <c r="I575" s="7"/>
      <c r="J575"/>
      <c r="L575" s="48"/>
      <c r="M575" s="21"/>
    </row>
    <row r="576" spans="1:13" x14ac:dyDescent="0.25">
      <c r="A576" s="5">
        <v>42810</v>
      </c>
      <c r="B576" s="2" t="s">
        <v>650</v>
      </c>
      <c r="C576" s="2" t="s">
        <v>548</v>
      </c>
      <c r="D576" s="7">
        <v>119590</v>
      </c>
      <c r="E576" s="36">
        <f t="shared" si="29"/>
        <v>119590</v>
      </c>
      <c r="F576" s="37">
        <f t="shared" si="28"/>
        <v>0</v>
      </c>
      <c r="G576" s="2" t="s">
        <v>657</v>
      </c>
      <c r="H576" s="7"/>
      <c r="I576" s="7" t="s">
        <v>578</v>
      </c>
      <c r="J576"/>
      <c r="L576" s="48" t="s">
        <v>578</v>
      </c>
      <c r="M576" s="21"/>
    </row>
    <row r="577" spans="1:13" x14ac:dyDescent="0.25">
      <c r="A577" s="5">
        <v>42810</v>
      </c>
      <c r="B577" s="2" t="s">
        <v>651</v>
      </c>
      <c r="C577" s="2" t="s">
        <v>549</v>
      </c>
      <c r="D577" s="7">
        <v>6900</v>
      </c>
      <c r="E577" s="36">
        <f t="shared" si="29"/>
        <v>6900</v>
      </c>
      <c r="F577" s="37">
        <f t="shared" si="28"/>
        <v>0</v>
      </c>
      <c r="G577" s="2" t="s">
        <v>658</v>
      </c>
      <c r="H577" s="7"/>
      <c r="I577" s="7" t="s">
        <v>578</v>
      </c>
      <c r="J577"/>
      <c r="L577" s="48" t="s">
        <v>578</v>
      </c>
      <c r="M577" s="21"/>
    </row>
    <row r="578" spans="1:13" x14ac:dyDescent="0.25">
      <c r="A578" s="5">
        <v>42810</v>
      </c>
      <c r="B578" s="2" t="s">
        <v>652</v>
      </c>
      <c r="C578" s="2" t="s">
        <v>550</v>
      </c>
      <c r="D578" s="7">
        <v>50833.599999999999</v>
      </c>
      <c r="E578" s="36">
        <f t="shared" si="29"/>
        <v>50833.599999999999</v>
      </c>
      <c r="F578" s="37">
        <f t="shared" si="28"/>
        <v>0</v>
      </c>
      <c r="G578" s="2" t="s">
        <v>659</v>
      </c>
      <c r="H578" s="7"/>
      <c r="I578" s="7" t="s">
        <v>578</v>
      </c>
      <c r="J578"/>
      <c r="L578" s="48" t="s">
        <v>578</v>
      </c>
      <c r="M578" s="21"/>
    </row>
    <row r="579" spans="1:13" ht="30" x14ac:dyDescent="0.25">
      <c r="A579" s="5">
        <v>42811</v>
      </c>
      <c r="B579" s="2" t="s">
        <v>639</v>
      </c>
      <c r="C579" s="2" t="s">
        <v>579</v>
      </c>
      <c r="D579" s="7">
        <v>9611.1</v>
      </c>
      <c r="E579" s="36">
        <v>9611.1</v>
      </c>
      <c r="F579" s="37">
        <v>0</v>
      </c>
      <c r="G579" s="2" t="s">
        <v>660</v>
      </c>
      <c r="H579" s="7"/>
      <c r="I579" s="7" t="s">
        <v>578</v>
      </c>
      <c r="J579"/>
      <c r="L579" s="48" t="s">
        <v>578</v>
      </c>
      <c r="M579" s="21"/>
    </row>
    <row r="580" spans="1:13" x14ac:dyDescent="0.25">
      <c r="A580" s="5">
        <v>42811</v>
      </c>
      <c r="B580" s="2" t="s">
        <v>640</v>
      </c>
      <c r="C580" s="2" t="s">
        <v>580</v>
      </c>
      <c r="D580" s="7">
        <v>305582.58</v>
      </c>
      <c r="E580" s="36">
        <f t="shared" ref="E580:E605" si="30">D580</f>
        <v>305582.58</v>
      </c>
      <c r="F580" s="37">
        <f t="shared" ref="F580:F605" si="31">D580-E580</f>
        <v>0</v>
      </c>
      <c r="G580" s="2" t="s">
        <v>661</v>
      </c>
      <c r="H580" s="32"/>
      <c r="I580" s="7"/>
      <c r="J580"/>
      <c r="L580" s="48"/>
      <c r="M580" s="21"/>
    </row>
    <row r="581" spans="1:13" x14ac:dyDescent="0.25">
      <c r="A581" s="5">
        <v>42814</v>
      </c>
      <c r="B581" s="2" t="s">
        <v>641</v>
      </c>
      <c r="C581" s="2" t="s">
        <v>551</v>
      </c>
      <c r="D581" s="7">
        <v>72287</v>
      </c>
      <c r="E581" s="36">
        <f t="shared" si="30"/>
        <v>72287</v>
      </c>
      <c r="F581" s="37">
        <f t="shared" si="31"/>
        <v>0</v>
      </c>
      <c r="G581" s="2" t="s">
        <v>653</v>
      </c>
      <c r="H581" s="2"/>
      <c r="L581" s="48"/>
      <c r="M581" s="21"/>
    </row>
    <row r="582" spans="1:13" x14ac:dyDescent="0.25">
      <c r="A582" s="5">
        <v>42814</v>
      </c>
      <c r="B582" s="2" t="s">
        <v>642</v>
      </c>
      <c r="C582" s="2" t="s">
        <v>552</v>
      </c>
      <c r="D582" s="7">
        <v>12800</v>
      </c>
      <c r="E582" s="36">
        <f t="shared" si="30"/>
        <v>12800</v>
      </c>
      <c r="F582" s="37">
        <f t="shared" si="31"/>
        <v>0</v>
      </c>
      <c r="G582" s="2" t="s">
        <v>654</v>
      </c>
      <c r="H582" s="32"/>
      <c r="L582" s="48" t="s">
        <v>578</v>
      </c>
      <c r="M582" s="21"/>
    </row>
    <row r="583" spans="1:13" x14ac:dyDescent="0.25">
      <c r="A583" s="5">
        <v>42814</v>
      </c>
      <c r="B583" s="2" t="s">
        <v>643</v>
      </c>
      <c r="C583" s="2" t="s">
        <v>553</v>
      </c>
      <c r="D583" s="7">
        <v>9188</v>
      </c>
      <c r="E583" s="36">
        <f t="shared" si="30"/>
        <v>9188</v>
      </c>
      <c r="F583" s="37">
        <f t="shared" si="31"/>
        <v>0</v>
      </c>
      <c r="G583" s="2" t="s">
        <v>655</v>
      </c>
      <c r="H583" s="32"/>
      <c r="L583" s="48" t="s">
        <v>578</v>
      </c>
      <c r="M583" s="21"/>
    </row>
    <row r="584" spans="1:13" x14ac:dyDescent="0.25">
      <c r="A584" s="5">
        <v>42814</v>
      </c>
      <c r="B584" s="2" t="s">
        <v>644</v>
      </c>
      <c r="C584" s="2" t="s">
        <v>554</v>
      </c>
      <c r="D584" s="7">
        <v>34840</v>
      </c>
      <c r="E584" s="36">
        <f t="shared" si="30"/>
        <v>34840</v>
      </c>
      <c r="F584" s="37">
        <f t="shared" si="31"/>
        <v>0</v>
      </c>
      <c r="G584" s="2" t="s">
        <v>656</v>
      </c>
      <c r="H584" s="2"/>
      <c r="L584" s="48"/>
      <c r="M584" s="21"/>
    </row>
    <row r="585" spans="1:13" x14ac:dyDescent="0.25">
      <c r="A585" s="5">
        <v>42814</v>
      </c>
      <c r="B585" s="2" t="s">
        <v>645</v>
      </c>
      <c r="C585" s="2" t="s">
        <v>555</v>
      </c>
      <c r="D585" s="7">
        <v>45000</v>
      </c>
      <c r="E585" s="36">
        <f t="shared" si="30"/>
        <v>45000</v>
      </c>
      <c r="F585" s="37">
        <f t="shared" si="31"/>
        <v>0</v>
      </c>
      <c r="G585" s="2" t="s">
        <v>657</v>
      </c>
      <c r="H585" s="32"/>
      <c r="L585" s="48" t="s">
        <v>578</v>
      </c>
      <c r="M585" s="21"/>
    </row>
    <row r="586" spans="1:13" x14ac:dyDescent="0.25">
      <c r="A586" s="5">
        <v>42814</v>
      </c>
      <c r="B586" s="2" t="s">
        <v>646</v>
      </c>
      <c r="C586" s="2" t="s">
        <v>556</v>
      </c>
      <c r="D586" s="7">
        <v>36150</v>
      </c>
      <c r="E586" s="7">
        <f t="shared" si="30"/>
        <v>36150</v>
      </c>
      <c r="F586" s="10">
        <f t="shared" si="31"/>
        <v>0</v>
      </c>
      <c r="G586" s="2" t="s">
        <v>658</v>
      </c>
      <c r="H586" s="2"/>
      <c r="L586" s="48"/>
      <c r="M586" s="21"/>
    </row>
    <row r="587" spans="1:13" x14ac:dyDescent="0.25">
      <c r="A587" s="5">
        <v>42814</v>
      </c>
      <c r="B587" s="2" t="s">
        <v>647</v>
      </c>
      <c r="C587" s="2" t="s">
        <v>557</v>
      </c>
      <c r="D587" s="7">
        <v>12000</v>
      </c>
      <c r="E587" s="7">
        <f t="shared" si="30"/>
        <v>12000</v>
      </c>
      <c r="F587" s="10">
        <f t="shared" si="31"/>
        <v>0</v>
      </c>
      <c r="G587" s="2" t="s">
        <v>659</v>
      </c>
      <c r="H587" s="32"/>
      <c r="L587" s="48" t="s">
        <v>578</v>
      </c>
      <c r="M587" s="21"/>
    </row>
    <row r="588" spans="1:13" x14ac:dyDescent="0.25">
      <c r="A588" s="5">
        <v>42814</v>
      </c>
      <c r="B588" s="2" t="s">
        <v>648</v>
      </c>
      <c r="C588" s="2" t="s">
        <v>558</v>
      </c>
      <c r="D588" s="7">
        <v>38750</v>
      </c>
      <c r="E588" s="7">
        <f t="shared" si="30"/>
        <v>38750</v>
      </c>
      <c r="F588" s="10">
        <f t="shared" si="31"/>
        <v>0</v>
      </c>
      <c r="G588" s="2" t="s">
        <v>660</v>
      </c>
      <c r="H588" s="32"/>
      <c r="L588" s="48" t="s">
        <v>578</v>
      </c>
      <c r="M588" s="21"/>
    </row>
    <row r="589" spans="1:13" x14ac:dyDescent="0.25">
      <c r="A589" s="5">
        <v>42814</v>
      </c>
      <c r="B589" s="2" t="s">
        <v>649</v>
      </c>
      <c r="C589" s="2" t="s">
        <v>559</v>
      </c>
      <c r="D589" s="7">
        <v>42000</v>
      </c>
      <c r="E589" s="7">
        <f t="shared" si="30"/>
        <v>42000</v>
      </c>
      <c r="F589" s="10">
        <f t="shared" si="31"/>
        <v>0</v>
      </c>
      <c r="G589" s="2" t="s">
        <v>661</v>
      </c>
      <c r="H589" s="32"/>
      <c r="L589" s="48" t="s">
        <v>578</v>
      </c>
      <c r="M589" s="21"/>
    </row>
    <row r="590" spans="1:13" x14ac:dyDescent="0.25">
      <c r="A590" s="5">
        <v>42814</v>
      </c>
      <c r="B590" s="2" t="s">
        <v>650</v>
      </c>
      <c r="C590" s="2" t="s">
        <v>560</v>
      </c>
      <c r="D590" s="7">
        <v>15500</v>
      </c>
      <c r="E590" s="7">
        <f t="shared" si="30"/>
        <v>15500</v>
      </c>
      <c r="F590" s="10">
        <f t="shared" si="31"/>
        <v>0</v>
      </c>
      <c r="G590" s="2" t="s">
        <v>653</v>
      </c>
      <c r="H590" s="32"/>
      <c r="L590" s="48" t="s">
        <v>578</v>
      </c>
      <c r="M590" s="21"/>
    </row>
    <row r="591" spans="1:13" x14ac:dyDescent="0.25">
      <c r="A591" s="5">
        <v>42814</v>
      </c>
      <c r="B591" s="2" t="s">
        <v>651</v>
      </c>
      <c r="C591" s="2" t="s">
        <v>561</v>
      </c>
      <c r="D591" s="7">
        <v>30188</v>
      </c>
      <c r="E591" s="7">
        <f t="shared" si="30"/>
        <v>30188</v>
      </c>
      <c r="F591" s="10">
        <f t="shared" si="31"/>
        <v>0</v>
      </c>
      <c r="G591" s="2" t="s">
        <v>654</v>
      </c>
      <c r="H591" s="32"/>
      <c r="L591" s="48"/>
      <c r="M591" s="21"/>
    </row>
    <row r="592" spans="1:13" x14ac:dyDescent="0.25">
      <c r="A592" s="5">
        <v>42814</v>
      </c>
      <c r="B592" s="2" t="s">
        <v>652</v>
      </c>
      <c r="C592" s="2" t="s">
        <v>562</v>
      </c>
      <c r="D592" s="7">
        <v>86528</v>
      </c>
      <c r="E592" s="7">
        <f t="shared" si="30"/>
        <v>86528</v>
      </c>
      <c r="F592" s="10">
        <f t="shared" si="31"/>
        <v>0</v>
      </c>
      <c r="G592" s="2" t="s">
        <v>655</v>
      </c>
      <c r="H592" s="2"/>
      <c r="L592" s="48" t="s">
        <v>578</v>
      </c>
      <c r="M592" s="21"/>
    </row>
    <row r="593" spans="1:13" x14ac:dyDescent="0.25">
      <c r="A593" s="5">
        <v>42814</v>
      </c>
      <c r="B593" s="2" t="s">
        <v>639</v>
      </c>
      <c r="C593" s="2" t="s">
        <v>563</v>
      </c>
      <c r="D593" s="7">
        <v>11761</v>
      </c>
      <c r="E593" s="7">
        <f t="shared" si="30"/>
        <v>11761</v>
      </c>
      <c r="F593" s="10">
        <f t="shared" si="31"/>
        <v>0</v>
      </c>
      <c r="G593" s="2" t="s">
        <v>656</v>
      </c>
      <c r="H593" s="2"/>
      <c r="L593" s="48" t="s">
        <v>578</v>
      </c>
      <c r="M593" s="21"/>
    </row>
    <row r="594" spans="1:13" x14ac:dyDescent="0.25">
      <c r="A594" s="5">
        <v>42814</v>
      </c>
      <c r="B594" s="2" t="s">
        <v>640</v>
      </c>
      <c r="C594" s="2" t="s">
        <v>564</v>
      </c>
      <c r="D594" s="7">
        <v>36617</v>
      </c>
      <c r="E594" s="7">
        <f t="shared" si="30"/>
        <v>36617</v>
      </c>
      <c r="F594" s="10">
        <f t="shared" si="31"/>
        <v>0</v>
      </c>
      <c r="G594" s="2" t="s">
        <v>657</v>
      </c>
      <c r="H594" s="2"/>
      <c r="L594" s="48" t="s">
        <v>578</v>
      </c>
      <c r="M594" s="21"/>
    </row>
    <row r="595" spans="1:13" x14ac:dyDescent="0.25">
      <c r="A595" s="5">
        <v>42814</v>
      </c>
      <c r="B595" s="2" t="s">
        <v>641</v>
      </c>
      <c r="C595" s="2" t="s">
        <v>565</v>
      </c>
      <c r="D595" s="7">
        <v>11306</v>
      </c>
      <c r="E595" s="7">
        <f t="shared" si="30"/>
        <v>11306</v>
      </c>
      <c r="F595" s="10">
        <f t="shared" si="31"/>
        <v>0</v>
      </c>
      <c r="G595" s="2" t="s">
        <v>658</v>
      </c>
      <c r="H595" s="2"/>
      <c r="L595" s="48" t="s">
        <v>578</v>
      </c>
      <c r="M595" s="43"/>
    </row>
    <row r="596" spans="1:13" x14ac:dyDescent="0.25">
      <c r="A596" s="5">
        <v>42814</v>
      </c>
      <c r="B596" s="2" t="s">
        <v>642</v>
      </c>
      <c r="C596" s="2" t="s">
        <v>566</v>
      </c>
      <c r="D596" s="7">
        <v>68901</v>
      </c>
      <c r="E596" s="7">
        <f t="shared" si="30"/>
        <v>68901</v>
      </c>
      <c r="F596" s="10">
        <f t="shared" si="31"/>
        <v>0</v>
      </c>
      <c r="G596" s="2" t="s">
        <v>659</v>
      </c>
      <c r="H596" s="2"/>
      <c r="L596" s="48" t="s">
        <v>578</v>
      </c>
      <c r="M596" s="21"/>
    </row>
    <row r="597" spans="1:13" x14ac:dyDescent="0.25">
      <c r="A597" s="5">
        <v>42814</v>
      </c>
      <c r="B597" s="2" t="s">
        <v>643</v>
      </c>
      <c r="C597" s="2" t="s">
        <v>567</v>
      </c>
      <c r="D597" s="7">
        <v>43200</v>
      </c>
      <c r="E597" s="7">
        <f t="shared" si="30"/>
        <v>43200</v>
      </c>
      <c r="F597" s="10">
        <f t="shared" si="31"/>
        <v>0</v>
      </c>
      <c r="G597" s="2" t="s">
        <v>660</v>
      </c>
      <c r="H597" s="2"/>
      <c r="L597" s="48" t="s">
        <v>578</v>
      </c>
      <c r="M597" s="21"/>
    </row>
    <row r="598" spans="1:13" x14ac:dyDescent="0.25">
      <c r="A598" s="5">
        <v>42814</v>
      </c>
      <c r="B598" s="2" t="s">
        <v>644</v>
      </c>
      <c r="C598" s="2" t="s">
        <v>568</v>
      </c>
      <c r="D598" s="7">
        <v>19000</v>
      </c>
      <c r="E598" s="7">
        <f t="shared" si="30"/>
        <v>19000</v>
      </c>
      <c r="F598" s="10">
        <f t="shared" si="31"/>
        <v>0</v>
      </c>
      <c r="G598" s="2" t="s">
        <v>661</v>
      </c>
      <c r="H598" s="2"/>
      <c r="L598" s="48" t="s">
        <v>578</v>
      </c>
      <c r="M598" s="21"/>
    </row>
    <row r="599" spans="1:13" x14ac:dyDescent="0.25">
      <c r="A599" s="5">
        <v>42814</v>
      </c>
      <c r="B599" s="2" t="s">
        <v>645</v>
      </c>
      <c r="C599" s="2" t="s">
        <v>569</v>
      </c>
      <c r="D599" s="7">
        <v>15607.5</v>
      </c>
      <c r="E599" s="7">
        <f t="shared" si="30"/>
        <v>15607.5</v>
      </c>
      <c r="F599" s="10">
        <f t="shared" si="31"/>
        <v>0</v>
      </c>
      <c r="G599" s="2" t="s">
        <v>653</v>
      </c>
      <c r="H599" s="2"/>
      <c r="L599" s="48" t="s">
        <v>578</v>
      </c>
      <c r="M599" s="21"/>
    </row>
    <row r="600" spans="1:13" x14ac:dyDescent="0.25">
      <c r="A600" s="5">
        <v>42814</v>
      </c>
      <c r="B600" s="2" t="s">
        <v>639</v>
      </c>
      <c r="C600" s="2" t="s">
        <v>570</v>
      </c>
      <c r="D600" s="7">
        <v>23735</v>
      </c>
      <c r="E600" s="7">
        <f t="shared" si="30"/>
        <v>23735</v>
      </c>
      <c r="F600" s="10">
        <f t="shared" si="31"/>
        <v>0</v>
      </c>
      <c r="G600" s="2" t="s">
        <v>654</v>
      </c>
      <c r="H600" s="2"/>
      <c r="L600" s="48" t="s">
        <v>578</v>
      </c>
      <c r="M600" s="21"/>
    </row>
    <row r="601" spans="1:13" x14ac:dyDescent="0.25">
      <c r="A601" s="5">
        <v>42814</v>
      </c>
      <c r="B601" s="2" t="s">
        <v>640</v>
      </c>
      <c r="C601" s="2" t="s">
        <v>572</v>
      </c>
      <c r="D601" s="7">
        <v>68117</v>
      </c>
      <c r="E601" s="7">
        <f t="shared" si="30"/>
        <v>68117</v>
      </c>
      <c r="F601" s="10">
        <f t="shared" si="31"/>
        <v>0</v>
      </c>
      <c r="G601" s="2" t="s">
        <v>655</v>
      </c>
      <c r="H601" s="2"/>
      <c r="L601" s="48" t="s">
        <v>578</v>
      </c>
      <c r="M601" s="21"/>
    </row>
    <row r="602" spans="1:13" x14ac:dyDescent="0.25">
      <c r="A602" s="5">
        <v>42814</v>
      </c>
      <c r="B602" s="2" t="s">
        <v>641</v>
      </c>
      <c r="C602" s="2" t="s">
        <v>573</v>
      </c>
      <c r="D602" s="7">
        <v>8380</v>
      </c>
      <c r="E602" s="7">
        <f t="shared" si="30"/>
        <v>8380</v>
      </c>
      <c r="F602" s="10">
        <f t="shared" si="31"/>
        <v>0</v>
      </c>
      <c r="G602" s="2" t="s">
        <v>656</v>
      </c>
      <c r="H602" s="2"/>
      <c r="L602" s="48" t="s">
        <v>578</v>
      </c>
      <c r="M602" s="21"/>
    </row>
    <row r="603" spans="1:13" x14ac:dyDescent="0.25">
      <c r="A603" s="5">
        <v>42814</v>
      </c>
      <c r="B603" s="2" t="s">
        <v>642</v>
      </c>
      <c r="C603" s="2" t="s">
        <v>574</v>
      </c>
      <c r="D603" s="7">
        <v>10750</v>
      </c>
      <c r="E603" s="7">
        <f t="shared" si="30"/>
        <v>10750</v>
      </c>
      <c r="F603" s="10">
        <f t="shared" si="31"/>
        <v>0</v>
      </c>
      <c r="G603" s="2" t="s">
        <v>657</v>
      </c>
      <c r="H603" s="2"/>
      <c r="L603" s="48" t="s">
        <v>578</v>
      </c>
      <c r="M603" s="21"/>
    </row>
    <row r="604" spans="1:13" x14ac:dyDescent="0.25">
      <c r="A604" s="5">
        <v>42814</v>
      </c>
      <c r="B604" s="2" t="s">
        <v>643</v>
      </c>
      <c r="C604" s="2" t="s">
        <v>575</v>
      </c>
      <c r="D604" s="7">
        <v>4900</v>
      </c>
      <c r="E604" s="7">
        <f t="shared" si="30"/>
        <v>4900</v>
      </c>
      <c r="F604" s="10">
        <f t="shared" si="31"/>
        <v>0</v>
      </c>
      <c r="G604" s="2" t="s">
        <v>658</v>
      </c>
      <c r="H604" s="2"/>
      <c r="I604" s="7" t="s">
        <v>578</v>
      </c>
      <c r="J604"/>
      <c r="L604" s="48" t="s">
        <v>578</v>
      </c>
      <c r="M604" s="21"/>
    </row>
    <row r="605" spans="1:13" x14ac:dyDescent="0.25">
      <c r="A605" s="5">
        <v>42814</v>
      </c>
      <c r="B605" s="2" t="s">
        <v>644</v>
      </c>
      <c r="C605" s="2" t="s">
        <v>571</v>
      </c>
      <c r="D605" s="7">
        <v>354000</v>
      </c>
      <c r="E605" s="7">
        <f t="shared" si="30"/>
        <v>354000</v>
      </c>
      <c r="F605" s="10">
        <f t="shared" si="31"/>
        <v>0</v>
      </c>
      <c r="G605" s="2" t="s">
        <v>659</v>
      </c>
      <c r="H605" s="2"/>
      <c r="I605" s="7" t="s">
        <v>578</v>
      </c>
      <c r="J605"/>
      <c r="L605" s="48" t="s">
        <v>578</v>
      </c>
      <c r="M605" s="21"/>
    </row>
    <row r="606" spans="1:13" x14ac:dyDescent="0.25">
      <c r="A606" s="5">
        <v>42814</v>
      </c>
      <c r="B606" s="2" t="s">
        <v>645</v>
      </c>
      <c r="C606" s="2" t="s">
        <v>14</v>
      </c>
      <c r="D606" s="7">
        <v>17252140</v>
      </c>
      <c r="E606" s="7">
        <f>D606</f>
        <v>17252140</v>
      </c>
      <c r="F606" s="10">
        <f>D606-E606</f>
        <v>0</v>
      </c>
      <c r="G606" s="2" t="s">
        <v>660</v>
      </c>
      <c r="H606" s="2"/>
      <c r="I606" s="7" t="s">
        <v>578</v>
      </c>
      <c r="J606"/>
      <c r="L606" s="27" t="s">
        <v>617</v>
      </c>
      <c r="M606" s="21"/>
    </row>
    <row r="607" spans="1:13" x14ac:dyDescent="0.25">
      <c r="A607" s="5">
        <v>42814</v>
      </c>
      <c r="B607" s="2" t="s">
        <v>646</v>
      </c>
      <c r="C607" s="2" t="s">
        <v>14</v>
      </c>
      <c r="D607" s="7">
        <v>16445</v>
      </c>
      <c r="E607" s="7">
        <f>D607</f>
        <v>16445</v>
      </c>
      <c r="F607" s="10">
        <f>D607-E607</f>
        <v>0</v>
      </c>
      <c r="G607" s="2" t="s">
        <v>661</v>
      </c>
      <c r="H607" s="2"/>
      <c r="I607" s="7" t="s">
        <v>578</v>
      </c>
      <c r="J607"/>
      <c r="L607" s="27" t="s">
        <v>594</v>
      </c>
      <c r="M607" s="21"/>
    </row>
    <row r="608" spans="1:13" x14ac:dyDescent="0.25">
      <c r="A608" s="5">
        <v>42814</v>
      </c>
      <c r="B608" s="2" t="s">
        <v>647</v>
      </c>
      <c r="C608" s="2" t="s">
        <v>14</v>
      </c>
      <c r="D608" s="7">
        <v>148006</v>
      </c>
      <c r="E608" s="7">
        <f t="shared" ref="E608:E609" si="32">D608</f>
        <v>148006</v>
      </c>
      <c r="F608" s="10">
        <f t="shared" ref="F608:F609" si="33">D608-E608</f>
        <v>0</v>
      </c>
      <c r="G608" s="2" t="s">
        <v>653</v>
      </c>
      <c r="H608" s="2"/>
      <c r="I608" s="7" t="s">
        <v>578</v>
      </c>
      <c r="J608"/>
      <c r="L608" s="27" t="s">
        <v>594</v>
      </c>
      <c r="M608" s="21"/>
    </row>
    <row r="609" spans="1:13" x14ac:dyDescent="0.25">
      <c r="A609" s="5">
        <v>42814</v>
      </c>
      <c r="B609" s="2" t="s">
        <v>648</v>
      </c>
      <c r="C609" s="2" t="s">
        <v>14</v>
      </c>
      <c r="D609" s="7">
        <v>993</v>
      </c>
      <c r="E609" s="7">
        <f t="shared" si="32"/>
        <v>993</v>
      </c>
      <c r="F609" s="10">
        <f t="shared" si="33"/>
        <v>0</v>
      </c>
      <c r="G609" s="2" t="s">
        <v>654</v>
      </c>
      <c r="H609" s="2"/>
      <c r="I609" s="7"/>
      <c r="J609"/>
      <c r="L609" s="27" t="s">
        <v>594</v>
      </c>
      <c r="M609" s="21"/>
    </row>
    <row r="610" spans="1:13" x14ac:dyDescent="0.25">
      <c r="A610" s="5">
        <v>42815</v>
      </c>
      <c r="B610" s="2" t="s">
        <v>649</v>
      </c>
      <c r="C610" s="2" t="s">
        <v>583</v>
      </c>
      <c r="D610" s="7">
        <v>151342.95000000001</v>
      </c>
      <c r="E610" s="7"/>
      <c r="F610" s="9">
        <f>D610</f>
        <v>151342.95000000001</v>
      </c>
      <c r="G610" s="2" t="s">
        <v>655</v>
      </c>
      <c r="H610" s="2"/>
      <c r="I610" s="7" t="s">
        <v>578</v>
      </c>
      <c r="J610"/>
      <c r="L610" s="48"/>
      <c r="M610" s="21"/>
    </row>
    <row r="611" spans="1:13" x14ac:dyDescent="0.25">
      <c r="A611" s="5">
        <v>42815</v>
      </c>
      <c r="B611" s="2" t="s">
        <v>650</v>
      </c>
      <c r="C611" s="2" t="s">
        <v>584</v>
      </c>
      <c r="D611" s="7">
        <v>56899</v>
      </c>
      <c r="E611" s="7">
        <f t="shared" ref="E611:E622" si="34">D611</f>
        <v>56899</v>
      </c>
      <c r="F611" s="10">
        <f t="shared" ref="F611:F622" si="35">D611-E611</f>
        <v>0</v>
      </c>
      <c r="G611" s="2" t="s">
        <v>656</v>
      </c>
      <c r="H611" s="2"/>
      <c r="I611" s="7" t="s">
        <v>578</v>
      </c>
      <c r="J611"/>
      <c r="L611" s="48"/>
      <c r="M611" s="21"/>
    </row>
    <row r="612" spans="1:13" x14ac:dyDescent="0.25">
      <c r="A612" s="5">
        <v>42815</v>
      </c>
      <c r="B612" s="2" t="s">
        <v>651</v>
      </c>
      <c r="C612" s="2" t="s">
        <v>585</v>
      </c>
      <c r="D612" s="7">
        <v>45382.48</v>
      </c>
      <c r="E612" s="7">
        <f t="shared" si="34"/>
        <v>45382.48</v>
      </c>
      <c r="F612" s="10">
        <f t="shared" si="35"/>
        <v>0</v>
      </c>
      <c r="G612" s="2" t="s">
        <v>657</v>
      </c>
      <c r="H612" s="2"/>
      <c r="I612" s="7" t="s">
        <v>578</v>
      </c>
      <c r="J612"/>
      <c r="L612" s="48"/>
      <c r="M612" s="21"/>
    </row>
    <row r="613" spans="1:13" ht="61.5" customHeight="1" x14ac:dyDescent="0.25">
      <c r="A613" s="5">
        <v>42815</v>
      </c>
      <c r="B613" s="2" t="s">
        <v>652</v>
      </c>
      <c r="C613" s="2" t="s">
        <v>587</v>
      </c>
      <c r="D613" s="7">
        <v>41914.18</v>
      </c>
      <c r="E613" s="7">
        <f t="shared" si="34"/>
        <v>41914.18</v>
      </c>
      <c r="F613" s="10">
        <f t="shared" si="35"/>
        <v>0</v>
      </c>
      <c r="G613" s="2" t="s">
        <v>658</v>
      </c>
      <c r="H613" s="2"/>
      <c r="I613" s="7" t="s">
        <v>578</v>
      </c>
      <c r="J613"/>
      <c r="L613" s="48"/>
      <c r="M613" s="21"/>
    </row>
    <row r="614" spans="1:13" x14ac:dyDescent="0.25">
      <c r="A614" s="5">
        <v>42815</v>
      </c>
      <c r="B614" s="2" t="s">
        <v>639</v>
      </c>
      <c r="C614" s="2" t="s">
        <v>586</v>
      </c>
      <c r="D614" s="7">
        <v>71234.09</v>
      </c>
      <c r="E614" s="7">
        <f t="shared" si="34"/>
        <v>71234.09</v>
      </c>
      <c r="F614" s="10">
        <f t="shared" si="35"/>
        <v>0</v>
      </c>
      <c r="G614" s="2" t="s">
        <v>659</v>
      </c>
      <c r="H614" s="2"/>
      <c r="I614" s="7" t="s">
        <v>578</v>
      </c>
      <c r="J614"/>
      <c r="L614" s="48"/>
      <c r="M614" s="21"/>
    </row>
    <row r="615" spans="1:13" x14ac:dyDescent="0.25">
      <c r="A615" s="5">
        <v>42815</v>
      </c>
      <c r="B615" s="2" t="s">
        <v>640</v>
      </c>
      <c r="C615" s="2" t="s">
        <v>588</v>
      </c>
      <c r="D615" s="7">
        <v>3200</v>
      </c>
      <c r="E615" s="7">
        <f t="shared" si="34"/>
        <v>3200</v>
      </c>
      <c r="F615" s="10">
        <f t="shared" si="35"/>
        <v>0</v>
      </c>
      <c r="G615" s="2" t="s">
        <v>660</v>
      </c>
      <c r="H615" s="2"/>
      <c r="I615" s="7" t="s">
        <v>578</v>
      </c>
      <c r="J615"/>
      <c r="L615" s="48"/>
      <c r="M615" s="21"/>
    </row>
    <row r="616" spans="1:13" x14ac:dyDescent="0.25">
      <c r="A616" s="5">
        <v>42815</v>
      </c>
      <c r="B616" s="2" t="s">
        <v>641</v>
      </c>
      <c r="C616" s="2" t="s">
        <v>589</v>
      </c>
      <c r="D616" s="7">
        <v>12500</v>
      </c>
      <c r="E616" s="7">
        <f t="shared" si="34"/>
        <v>12500</v>
      </c>
      <c r="F616" s="10">
        <f t="shared" si="35"/>
        <v>0</v>
      </c>
      <c r="G616" s="2" t="s">
        <v>661</v>
      </c>
      <c r="H616" s="2"/>
      <c r="I616" s="7"/>
      <c r="J616"/>
      <c r="L616" s="48"/>
      <c r="M616" s="21"/>
    </row>
    <row r="617" spans="1:13" x14ac:dyDescent="0.25">
      <c r="A617" s="5">
        <v>42815</v>
      </c>
      <c r="B617" s="2" t="s">
        <v>642</v>
      </c>
      <c r="C617" s="2" t="s">
        <v>590</v>
      </c>
      <c r="D617" s="7">
        <v>9998.4</v>
      </c>
      <c r="E617" s="7">
        <f t="shared" si="34"/>
        <v>9998.4</v>
      </c>
      <c r="F617" s="10">
        <f t="shared" si="35"/>
        <v>0</v>
      </c>
      <c r="G617" s="2" t="s">
        <v>653</v>
      </c>
      <c r="H617" s="2"/>
      <c r="I617" s="7"/>
      <c r="J617"/>
      <c r="L617" s="48"/>
      <c r="M617" s="21"/>
    </row>
    <row r="618" spans="1:13" x14ac:dyDescent="0.25">
      <c r="A618" s="5">
        <v>42815</v>
      </c>
      <c r="B618" s="2" t="s">
        <v>643</v>
      </c>
      <c r="C618" s="2" t="s">
        <v>591</v>
      </c>
      <c r="D618" s="7">
        <v>45303.199999999997</v>
      </c>
      <c r="E618" s="7">
        <f t="shared" si="34"/>
        <v>45303.199999999997</v>
      </c>
      <c r="F618" s="10">
        <f t="shared" si="35"/>
        <v>0</v>
      </c>
      <c r="G618" s="2" t="s">
        <v>654</v>
      </c>
      <c r="H618" s="2"/>
      <c r="I618" s="7"/>
      <c r="J618"/>
      <c r="L618" s="48"/>
      <c r="M618" s="21"/>
    </row>
    <row r="619" spans="1:13" x14ac:dyDescent="0.25">
      <c r="A619" s="5">
        <v>42815</v>
      </c>
      <c r="B619" s="2" t="s">
        <v>644</v>
      </c>
      <c r="C619" s="2" t="s">
        <v>592</v>
      </c>
      <c r="D619" s="7">
        <v>25754</v>
      </c>
      <c r="E619" s="7">
        <f t="shared" si="34"/>
        <v>25754</v>
      </c>
      <c r="F619" s="10">
        <f t="shared" si="35"/>
        <v>0</v>
      </c>
      <c r="G619" s="2" t="s">
        <v>655</v>
      </c>
      <c r="H619" s="2"/>
      <c r="I619" s="7"/>
      <c r="J619"/>
      <c r="L619" s="48"/>
      <c r="M619" s="21"/>
    </row>
    <row r="620" spans="1:13" x14ac:dyDescent="0.25">
      <c r="A620" s="5">
        <v>42815</v>
      </c>
      <c r="B620" s="2" t="s">
        <v>645</v>
      </c>
      <c r="C620" s="2" t="s">
        <v>593</v>
      </c>
      <c r="D620" s="7">
        <v>30562</v>
      </c>
      <c r="E620" s="7">
        <f t="shared" si="34"/>
        <v>30562</v>
      </c>
      <c r="F620" s="10">
        <f t="shared" si="35"/>
        <v>0</v>
      </c>
      <c r="G620" s="2" t="s">
        <v>656</v>
      </c>
      <c r="H620" s="2"/>
      <c r="I620" s="7"/>
      <c r="J620"/>
      <c r="L620" s="48"/>
      <c r="M620" s="21"/>
    </row>
    <row r="621" spans="1:13" x14ac:dyDescent="0.25">
      <c r="A621" s="5">
        <v>42815</v>
      </c>
      <c r="B621" s="2" t="s">
        <v>646</v>
      </c>
      <c r="C621" s="2" t="s">
        <v>596</v>
      </c>
      <c r="D621" s="7">
        <v>18000</v>
      </c>
      <c r="E621" s="7">
        <f t="shared" si="34"/>
        <v>18000</v>
      </c>
      <c r="F621" s="10">
        <f t="shared" si="35"/>
        <v>0</v>
      </c>
      <c r="G621" s="2" t="s">
        <v>657</v>
      </c>
      <c r="H621" s="2"/>
      <c r="I621" s="7"/>
      <c r="J621"/>
      <c r="L621" s="48"/>
      <c r="M621" s="21"/>
    </row>
    <row r="622" spans="1:13" x14ac:dyDescent="0.25">
      <c r="A622" s="5">
        <v>42815</v>
      </c>
      <c r="B622" s="2" t="s">
        <v>647</v>
      </c>
      <c r="C622" s="2" t="s">
        <v>595</v>
      </c>
      <c r="D622" s="7">
        <v>18000</v>
      </c>
      <c r="E622" s="7">
        <f t="shared" si="34"/>
        <v>18000</v>
      </c>
      <c r="F622" s="10">
        <f t="shared" si="35"/>
        <v>0</v>
      </c>
      <c r="G622" s="2" t="s">
        <v>658</v>
      </c>
      <c r="H622" s="2"/>
      <c r="I622" s="7"/>
      <c r="J622"/>
      <c r="L622" s="48"/>
      <c r="M622" s="44"/>
    </row>
    <row r="623" spans="1:13" x14ac:dyDescent="0.25">
      <c r="A623" s="5">
        <v>42816</v>
      </c>
      <c r="B623" s="2" t="s">
        <v>648</v>
      </c>
      <c r="C623" s="2" t="s">
        <v>597</v>
      </c>
      <c r="D623" s="7">
        <v>4360</v>
      </c>
      <c r="E623" s="7">
        <f>D623</f>
        <v>4360</v>
      </c>
      <c r="F623" s="10">
        <f>D623-E623</f>
        <v>0</v>
      </c>
      <c r="G623" s="2" t="s">
        <v>659</v>
      </c>
      <c r="H623" s="2"/>
      <c r="I623" s="7"/>
      <c r="J623"/>
      <c r="L623" s="48" t="s">
        <v>578</v>
      </c>
      <c r="M623" s="44"/>
    </row>
    <row r="624" spans="1:13" x14ac:dyDescent="0.25">
      <c r="A624" s="5">
        <v>42816</v>
      </c>
      <c r="B624" s="2" t="s">
        <v>649</v>
      </c>
      <c r="C624" s="2" t="s">
        <v>598</v>
      </c>
      <c r="D624" s="7">
        <v>14548</v>
      </c>
      <c r="E624" s="7">
        <f>D624</f>
        <v>14548</v>
      </c>
      <c r="F624" s="10">
        <f>D624-E624</f>
        <v>0</v>
      </c>
      <c r="G624" s="2" t="s">
        <v>660</v>
      </c>
      <c r="H624" s="2"/>
      <c r="L624" s="48" t="s">
        <v>578</v>
      </c>
      <c r="M624" s="44"/>
    </row>
    <row r="625" spans="1:13" x14ac:dyDescent="0.25">
      <c r="A625" s="5">
        <v>42816</v>
      </c>
      <c r="B625" s="2" t="s">
        <v>650</v>
      </c>
      <c r="C625" s="2" t="s">
        <v>599</v>
      </c>
      <c r="D625" s="7">
        <v>198690</v>
      </c>
      <c r="E625" s="7">
        <f>D625</f>
        <v>198690</v>
      </c>
      <c r="F625" s="10">
        <f>D625-E625</f>
        <v>0</v>
      </c>
      <c r="G625" s="2" t="s">
        <v>661</v>
      </c>
      <c r="H625" s="2"/>
      <c r="L625" s="48"/>
      <c r="M625" s="21"/>
    </row>
    <row r="626" spans="1:13" x14ac:dyDescent="0.25">
      <c r="A626" s="5">
        <v>42816</v>
      </c>
      <c r="B626" s="2" t="s">
        <v>651</v>
      </c>
      <c r="C626" s="2" t="s">
        <v>600</v>
      </c>
      <c r="D626" s="7">
        <v>12475.55</v>
      </c>
      <c r="E626" s="7">
        <f t="shared" ref="E626:E640" si="36">D626</f>
        <v>12475.55</v>
      </c>
      <c r="F626" s="10">
        <f t="shared" ref="F626:F628" si="37">D626-E626</f>
        <v>0</v>
      </c>
      <c r="G626" s="2" t="s">
        <v>653</v>
      </c>
      <c r="H626" s="2"/>
      <c r="L626" s="45"/>
      <c r="M626" s="21"/>
    </row>
    <row r="627" spans="1:13" x14ac:dyDescent="0.25">
      <c r="A627" s="5">
        <v>42816</v>
      </c>
      <c r="B627" s="2" t="s">
        <v>652</v>
      </c>
      <c r="C627" s="2" t="s">
        <v>601</v>
      </c>
      <c r="D627" s="7">
        <v>12398</v>
      </c>
      <c r="E627" s="7">
        <f t="shared" si="36"/>
        <v>12398</v>
      </c>
      <c r="F627" s="10">
        <f t="shared" si="37"/>
        <v>0</v>
      </c>
      <c r="G627" s="2" t="s">
        <v>654</v>
      </c>
      <c r="H627" s="2"/>
      <c r="L627" s="45"/>
      <c r="M627" s="21"/>
    </row>
    <row r="628" spans="1:13" x14ac:dyDescent="0.25">
      <c r="A628" s="5">
        <v>42816</v>
      </c>
      <c r="B628" s="2" t="s">
        <v>639</v>
      </c>
      <c r="C628" s="2" t="s">
        <v>602</v>
      </c>
      <c r="D628" s="7">
        <v>6800</v>
      </c>
      <c r="E628" s="7">
        <f t="shared" si="36"/>
        <v>6800</v>
      </c>
      <c r="F628" s="10">
        <f t="shared" si="37"/>
        <v>0</v>
      </c>
      <c r="G628" s="2" t="s">
        <v>655</v>
      </c>
      <c r="H628" s="2"/>
      <c r="L628" s="45"/>
      <c r="M628" s="21"/>
    </row>
    <row r="629" spans="1:13" x14ac:dyDescent="0.25">
      <c r="A629" s="5">
        <v>42817</v>
      </c>
      <c r="B629" s="2" t="s">
        <v>640</v>
      </c>
      <c r="C629" s="2" t="s">
        <v>603</v>
      </c>
      <c r="D629" s="7">
        <v>5925</v>
      </c>
      <c r="E629" s="7">
        <f t="shared" si="36"/>
        <v>5925</v>
      </c>
      <c r="F629" s="52">
        <f>D629-E629</f>
        <v>0</v>
      </c>
      <c r="G629" s="2" t="s">
        <v>656</v>
      </c>
      <c r="H629" s="2"/>
      <c r="I629" s="43"/>
      <c r="J629" s="43"/>
      <c r="K629" s="43"/>
      <c r="L629" s="48" t="s">
        <v>578</v>
      </c>
      <c r="M629" s="21"/>
    </row>
    <row r="630" spans="1:13" x14ac:dyDescent="0.25">
      <c r="A630" s="5">
        <v>42817</v>
      </c>
      <c r="B630" s="2" t="s">
        <v>641</v>
      </c>
      <c r="C630" s="2" t="s">
        <v>604</v>
      </c>
      <c r="D630" s="7">
        <v>51481.09</v>
      </c>
      <c r="E630" s="7">
        <f t="shared" si="36"/>
        <v>51481.09</v>
      </c>
      <c r="F630" s="52">
        <f t="shared" ref="F630:F665" si="38">D630-E630</f>
        <v>0</v>
      </c>
      <c r="G630" s="2" t="s">
        <v>657</v>
      </c>
      <c r="H630" s="2"/>
      <c r="I630" s="43"/>
      <c r="J630" s="43"/>
      <c r="K630" s="43"/>
      <c r="L630" s="48"/>
      <c r="M630" s="21"/>
    </row>
    <row r="631" spans="1:13" x14ac:dyDescent="0.25">
      <c r="A631" s="5">
        <v>42817</v>
      </c>
      <c r="B631" s="2" t="s">
        <v>642</v>
      </c>
      <c r="C631" s="2" t="s">
        <v>605</v>
      </c>
      <c r="D631" s="7">
        <v>7795</v>
      </c>
      <c r="E631" s="7">
        <f t="shared" si="36"/>
        <v>7795</v>
      </c>
      <c r="F631" s="52">
        <f t="shared" si="38"/>
        <v>0</v>
      </c>
      <c r="G631" s="2" t="s">
        <v>658</v>
      </c>
      <c r="H631" s="2"/>
      <c r="I631" s="43"/>
      <c r="J631" s="43"/>
      <c r="K631" s="43"/>
      <c r="L631" s="48" t="s">
        <v>578</v>
      </c>
      <c r="M631" s="21"/>
    </row>
    <row r="632" spans="1:13" x14ac:dyDescent="0.25">
      <c r="A632" s="5">
        <v>42817</v>
      </c>
      <c r="B632" s="2" t="s">
        <v>643</v>
      </c>
      <c r="C632" s="2" t="s">
        <v>606</v>
      </c>
      <c r="D632" s="7">
        <v>4800</v>
      </c>
      <c r="E632" s="7">
        <f t="shared" si="36"/>
        <v>4800</v>
      </c>
      <c r="F632" s="52">
        <f t="shared" si="38"/>
        <v>0</v>
      </c>
      <c r="G632" s="2" t="s">
        <v>659</v>
      </c>
      <c r="H632" s="2"/>
      <c r="I632" s="43"/>
      <c r="J632" s="43"/>
      <c r="K632" s="43"/>
      <c r="L632" s="48"/>
      <c r="M632" s="21"/>
    </row>
    <row r="633" spans="1:13" x14ac:dyDescent="0.25">
      <c r="A633" s="5">
        <v>42817</v>
      </c>
      <c r="B633" s="2" t="s">
        <v>644</v>
      </c>
      <c r="C633" s="2" t="s">
        <v>607</v>
      </c>
      <c r="D633" s="7">
        <v>24679</v>
      </c>
      <c r="E633" s="7">
        <f t="shared" si="36"/>
        <v>24679</v>
      </c>
      <c r="F633" s="52">
        <f t="shared" si="38"/>
        <v>0</v>
      </c>
      <c r="G633" s="2" t="s">
        <v>660</v>
      </c>
      <c r="H633" s="2"/>
      <c r="I633" s="43"/>
      <c r="J633" s="43"/>
      <c r="K633" s="43"/>
      <c r="L633" s="48" t="s">
        <v>578</v>
      </c>
      <c r="M633" s="21"/>
    </row>
    <row r="634" spans="1:13" x14ac:dyDescent="0.25">
      <c r="A634" s="5">
        <v>42817</v>
      </c>
      <c r="B634" s="2" t="s">
        <v>645</v>
      </c>
      <c r="C634" s="2" t="s">
        <v>608</v>
      </c>
      <c r="D634" s="7">
        <v>11300</v>
      </c>
      <c r="E634" s="7">
        <f t="shared" si="36"/>
        <v>11300</v>
      </c>
      <c r="F634" s="52">
        <f t="shared" si="38"/>
        <v>0</v>
      </c>
      <c r="G634" s="2" t="s">
        <v>661</v>
      </c>
      <c r="H634" s="2"/>
      <c r="I634" s="43"/>
      <c r="J634" s="43"/>
      <c r="K634" s="43"/>
      <c r="L634" s="48"/>
      <c r="M634" s="21"/>
    </row>
    <row r="635" spans="1:13" x14ac:dyDescent="0.25">
      <c r="A635" s="5">
        <v>42817</v>
      </c>
      <c r="B635" s="2" t="s">
        <v>639</v>
      </c>
      <c r="C635" s="2" t="s">
        <v>609</v>
      </c>
      <c r="D635" s="7">
        <v>7500</v>
      </c>
      <c r="E635" s="7">
        <f t="shared" si="36"/>
        <v>7500</v>
      </c>
      <c r="F635" s="52">
        <f t="shared" si="38"/>
        <v>0</v>
      </c>
      <c r="G635" s="2" t="s">
        <v>653</v>
      </c>
      <c r="H635" s="2"/>
      <c r="I635" s="43"/>
      <c r="J635" s="43"/>
      <c r="K635" s="43"/>
      <c r="L635" s="48" t="s">
        <v>578</v>
      </c>
      <c r="M635" s="21"/>
    </row>
    <row r="636" spans="1:13" x14ac:dyDescent="0.25">
      <c r="A636" s="5">
        <v>42817</v>
      </c>
      <c r="B636" s="2" t="s">
        <v>640</v>
      </c>
      <c r="C636" s="2" t="s">
        <v>610</v>
      </c>
      <c r="D636" s="7">
        <v>34087.379999999997</v>
      </c>
      <c r="E636" s="7">
        <f t="shared" si="36"/>
        <v>34087.379999999997</v>
      </c>
      <c r="F636" s="52">
        <f>D636-E636</f>
        <v>0</v>
      </c>
      <c r="G636" s="2" t="s">
        <v>654</v>
      </c>
      <c r="H636" s="2"/>
      <c r="I636" s="43"/>
      <c r="J636" s="43"/>
      <c r="K636" s="43"/>
      <c r="L636" s="48"/>
      <c r="M636" s="21"/>
    </row>
    <row r="637" spans="1:13" x14ac:dyDescent="0.25">
      <c r="A637" s="5">
        <v>42817</v>
      </c>
      <c r="B637" s="2" t="s">
        <v>641</v>
      </c>
      <c r="C637" s="2" t="s">
        <v>611</v>
      </c>
      <c r="D637" s="7">
        <v>19379.96</v>
      </c>
      <c r="E637" s="7">
        <f t="shared" si="36"/>
        <v>19379.96</v>
      </c>
      <c r="F637" s="52">
        <f t="shared" si="38"/>
        <v>0</v>
      </c>
      <c r="G637" s="2" t="s">
        <v>655</v>
      </c>
      <c r="H637" s="2"/>
      <c r="I637" s="43"/>
      <c r="J637" s="43"/>
      <c r="K637" s="43"/>
      <c r="L637" s="48"/>
      <c r="M637" s="21"/>
    </row>
    <row r="638" spans="1:13" x14ac:dyDescent="0.25">
      <c r="A638" s="5">
        <v>42817</v>
      </c>
      <c r="B638" s="2" t="s">
        <v>642</v>
      </c>
      <c r="C638" s="2" t="s">
        <v>612</v>
      </c>
      <c r="D638" s="7">
        <v>23500</v>
      </c>
      <c r="E638" s="7">
        <f t="shared" si="36"/>
        <v>23500</v>
      </c>
      <c r="F638" s="52">
        <f t="shared" si="38"/>
        <v>0</v>
      </c>
      <c r="G638" s="2" t="s">
        <v>656</v>
      </c>
      <c r="H638" s="2"/>
      <c r="I638" s="43"/>
      <c r="J638" s="43"/>
      <c r="K638" s="43"/>
      <c r="L638" s="48" t="s">
        <v>578</v>
      </c>
      <c r="M638" s="21"/>
    </row>
    <row r="639" spans="1:13" x14ac:dyDescent="0.25">
      <c r="A639" s="5">
        <v>42817</v>
      </c>
      <c r="B639" s="2" t="s">
        <v>643</v>
      </c>
      <c r="C639" s="2" t="s">
        <v>613</v>
      </c>
      <c r="D639" s="7">
        <v>14100</v>
      </c>
      <c r="E639" s="7">
        <f t="shared" si="36"/>
        <v>14100</v>
      </c>
      <c r="F639" s="52">
        <f t="shared" si="38"/>
        <v>0</v>
      </c>
      <c r="G639" s="2" t="s">
        <v>657</v>
      </c>
      <c r="H639" s="2"/>
      <c r="I639" s="43"/>
      <c r="J639" s="43"/>
      <c r="K639" s="43"/>
      <c r="L639" s="48" t="s">
        <v>578</v>
      </c>
      <c r="M639" s="21"/>
    </row>
    <row r="640" spans="1:13" ht="15" customHeight="1" x14ac:dyDescent="0.25">
      <c r="A640" s="5">
        <v>42817</v>
      </c>
      <c r="B640" s="2" t="s">
        <v>644</v>
      </c>
      <c r="C640" s="70">
        <v>3.5604301011703001E+23</v>
      </c>
      <c r="D640" s="7">
        <v>1500</v>
      </c>
      <c r="E640" s="7">
        <f t="shared" si="36"/>
        <v>1500</v>
      </c>
      <c r="F640" s="10">
        <f t="shared" si="38"/>
        <v>0</v>
      </c>
      <c r="G640" s="2" t="s">
        <v>658</v>
      </c>
      <c r="H640" s="2"/>
      <c r="L640" s="45" t="s">
        <v>578</v>
      </c>
      <c r="M640" s="21"/>
    </row>
    <row r="641" spans="1:13" ht="30" x14ac:dyDescent="0.25">
      <c r="A641" s="5">
        <v>42818</v>
      </c>
      <c r="B641" s="2" t="s">
        <v>645</v>
      </c>
      <c r="C641" s="2" t="s">
        <v>619</v>
      </c>
      <c r="D641" s="7">
        <v>425917</v>
      </c>
      <c r="E641" s="7"/>
      <c r="F641" s="55">
        <f t="shared" si="38"/>
        <v>425917</v>
      </c>
      <c r="G641" s="2" t="s">
        <v>659</v>
      </c>
      <c r="H641" s="71"/>
      <c r="I641" s="43"/>
      <c r="J641" s="43"/>
      <c r="K641" s="43"/>
      <c r="L641" s="48"/>
      <c r="M641" s="21"/>
    </row>
    <row r="642" spans="1:13" ht="30" x14ac:dyDescent="0.25">
      <c r="A642" s="5">
        <v>42818</v>
      </c>
      <c r="B642" s="2" t="s">
        <v>646</v>
      </c>
      <c r="C642" s="2" t="s">
        <v>618</v>
      </c>
      <c r="D642" s="7">
        <v>4451664</v>
      </c>
      <c r="E642" s="7"/>
      <c r="F642" s="55">
        <f t="shared" si="38"/>
        <v>4451664</v>
      </c>
      <c r="G642" s="2" t="s">
        <v>660</v>
      </c>
      <c r="H642" s="71"/>
      <c r="I642" s="43"/>
      <c r="J642" s="43"/>
      <c r="K642" s="43"/>
      <c r="L642" s="48"/>
      <c r="M642" s="21"/>
    </row>
    <row r="643" spans="1:13" ht="30" x14ac:dyDescent="0.25">
      <c r="A643" s="5">
        <v>42818</v>
      </c>
      <c r="B643" s="2" t="s">
        <v>647</v>
      </c>
      <c r="C643" s="2" t="s">
        <v>620</v>
      </c>
      <c r="D643" s="7">
        <v>5866614</v>
      </c>
      <c r="E643" s="7"/>
      <c r="F643" s="55">
        <f t="shared" si="38"/>
        <v>5866614</v>
      </c>
      <c r="G643" s="2" t="s">
        <v>661</v>
      </c>
      <c r="H643" s="71"/>
      <c r="I643" s="43"/>
      <c r="J643" s="43"/>
      <c r="K643" s="43"/>
      <c r="L643" s="48"/>
      <c r="M643" s="21"/>
    </row>
    <row r="644" spans="1:13" ht="25.5" x14ac:dyDescent="0.25">
      <c r="A644" s="5">
        <v>42821</v>
      </c>
      <c r="B644" s="2" t="s">
        <v>648</v>
      </c>
      <c r="C644" s="2" t="s">
        <v>454</v>
      </c>
      <c r="D644" s="7">
        <v>393701.34</v>
      </c>
      <c r="E644" s="7"/>
      <c r="F644" s="74">
        <v>393701.34</v>
      </c>
      <c r="G644" s="2" t="s">
        <v>653</v>
      </c>
      <c r="H644" s="2"/>
      <c r="I644" s="45"/>
      <c r="J644" s="21" t="s">
        <v>464</v>
      </c>
      <c r="L644" s="75">
        <v>42836</v>
      </c>
      <c r="M644" s="21"/>
    </row>
    <row r="645" spans="1:13" x14ac:dyDescent="0.25">
      <c r="A645" s="5">
        <v>42822</v>
      </c>
      <c r="B645" s="2" t="s">
        <v>649</v>
      </c>
      <c r="C645" s="2" t="s">
        <v>622</v>
      </c>
      <c r="D645" s="7">
        <v>112856.76</v>
      </c>
      <c r="E645" s="7">
        <f>D645</f>
        <v>112856.76</v>
      </c>
      <c r="F645" s="10">
        <f t="shared" si="38"/>
        <v>0</v>
      </c>
      <c r="G645" s="2" t="s">
        <v>654</v>
      </c>
      <c r="H645" s="2"/>
      <c r="I645" s="43"/>
      <c r="J645" s="43"/>
      <c r="K645" s="43"/>
      <c r="L645" s="48"/>
      <c r="M645" s="21"/>
    </row>
    <row r="646" spans="1:13" x14ac:dyDescent="0.25">
      <c r="A646" s="5">
        <v>42822</v>
      </c>
      <c r="B646" s="2" t="s">
        <v>650</v>
      </c>
      <c r="C646" s="2" t="s">
        <v>623</v>
      </c>
      <c r="D646" s="7">
        <v>404.8</v>
      </c>
      <c r="E646" s="7">
        <f>D646</f>
        <v>404.8</v>
      </c>
      <c r="F646" s="10">
        <f t="shared" si="38"/>
        <v>0</v>
      </c>
      <c r="G646" s="2" t="s">
        <v>655</v>
      </c>
      <c r="H646" s="2"/>
      <c r="I646" s="43"/>
      <c r="J646" s="43"/>
      <c r="K646" s="43"/>
      <c r="L646" s="76"/>
      <c r="M646" s="21"/>
    </row>
    <row r="647" spans="1:13" x14ac:dyDescent="0.25">
      <c r="A647" s="5">
        <v>42822</v>
      </c>
      <c r="B647" s="2" t="s">
        <v>651</v>
      </c>
      <c r="C647" s="2" t="s">
        <v>624</v>
      </c>
      <c r="D647" s="7">
        <v>15619.66</v>
      </c>
      <c r="E647" s="7"/>
      <c r="F647" s="82">
        <f t="shared" si="38"/>
        <v>15619.66</v>
      </c>
      <c r="G647" s="2" t="s">
        <v>656</v>
      </c>
      <c r="H647" s="2"/>
      <c r="I647" s="43"/>
      <c r="J647" s="43"/>
      <c r="K647" s="43"/>
      <c r="L647" s="48"/>
      <c r="M647" s="21"/>
    </row>
    <row r="648" spans="1:13" x14ac:dyDescent="0.25">
      <c r="A648" s="5">
        <v>42822</v>
      </c>
      <c r="B648" s="2" t="s">
        <v>652</v>
      </c>
      <c r="C648" s="2" t="s">
        <v>625</v>
      </c>
      <c r="D648" s="7">
        <v>78718</v>
      </c>
      <c r="E648" s="7"/>
      <c r="F648" s="82">
        <f t="shared" si="38"/>
        <v>78718</v>
      </c>
      <c r="G648" s="2" t="s">
        <v>657</v>
      </c>
      <c r="H648" s="2"/>
      <c r="I648" s="43"/>
      <c r="J648" s="43"/>
      <c r="K648" s="43"/>
      <c r="L648" s="48"/>
      <c r="M648" s="21"/>
    </row>
    <row r="649" spans="1:13" x14ac:dyDescent="0.25">
      <c r="A649" s="5">
        <v>42822</v>
      </c>
      <c r="B649" s="2" t="s">
        <v>639</v>
      </c>
      <c r="C649" s="2" t="s">
        <v>626</v>
      </c>
      <c r="D649" s="7">
        <v>31322</v>
      </c>
      <c r="E649" s="7"/>
      <c r="F649" s="82">
        <f t="shared" si="38"/>
        <v>31322</v>
      </c>
      <c r="G649" s="2" t="s">
        <v>658</v>
      </c>
      <c r="H649" s="2"/>
      <c r="I649" s="43"/>
      <c r="J649" s="43"/>
      <c r="K649" s="43"/>
      <c r="L649" s="48"/>
      <c r="M649" s="21"/>
    </row>
    <row r="650" spans="1:13" x14ac:dyDescent="0.25">
      <c r="A650" s="5">
        <v>42822</v>
      </c>
      <c r="B650" s="2" t="s">
        <v>640</v>
      </c>
      <c r="C650" s="2" t="s">
        <v>627</v>
      </c>
      <c r="D650" s="7">
        <v>61100</v>
      </c>
      <c r="E650" s="7"/>
      <c r="F650" s="82">
        <f t="shared" si="38"/>
        <v>61100</v>
      </c>
      <c r="G650" s="2" t="s">
        <v>659</v>
      </c>
      <c r="H650" s="2"/>
      <c r="I650" s="43"/>
      <c r="J650" s="43"/>
      <c r="K650" s="43"/>
      <c r="L650" s="48" t="s">
        <v>578</v>
      </c>
      <c r="M650" s="21"/>
    </row>
    <row r="651" spans="1:13" x14ac:dyDescent="0.25">
      <c r="A651" s="5">
        <v>42822</v>
      </c>
      <c r="B651" s="2" t="s">
        <v>641</v>
      </c>
      <c r="C651" s="2" t="s">
        <v>628</v>
      </c>
      <c r="D651" s="7">
        <v>14100</v>
      </c>
      <c r="E651" s="7"/>
      <c r="F651" s="82">
        <f t="shared" si="38"/>
        <v>14100</v>
      </c>
      <c r="G651" s="2" t="s">
        <v>660</v>
      </c>
      <c r="H651" s="2"/>
      <c r="I651" s="43"/>
      <c r="J651" s="43"/>
      <c r="K651" s="43"/>
      <c r="L651" s="48" t="s">
        <v>578</v>
      </c>
      <c r="M651" s="21"/>
    </row>
    <row r="652" spans="1:13" x14ac:dyDescent="0.25">
      <c r="A652" s="5">
        <v>42822</v>
      </c>
      <c r="B652" s="2" t="s">
        <v>642</v>
      </c>
      <c r="C652" s="2" t="s">
        <v>629</v>
      </c>
      <c r="D652" s="7">
        <v>5500</v>
      </c>
      <c r="E652" s="7"/>
      <c r="F652" s="83">
        <f t="shared" si="38"/>
        <v>5500</v>
      </c>
      <c r="G652" s="2" t="s">
        <v>661</v>
      </c>
      <c r="H652" s="2"/>
      <c r="I652" s="43"/>
      <c r="J652" s="43"/>
      <c r="K652" s="43"/>
      <c r="L652" s="48"/>
      <c r="M652" s="21"/>
    </row>
    <row r="653" spans="1:13" x14ac:dyDescent="0.25">
      <c r="A653" s="5">
        <v>42823</v>
      </c>
      <c r="B653" s="2" t="s">
        <v>643</v>
      </c>
      <c r="C653" s="2" t="s">
        <v>14</v>
      </c>
      <c r="D653" s="7">
        <v>2457237</v>
      </c>
      <c r="E653" s="7"/>
      <c r="F653" s="83">
        <f>D653-E653</f>
        <v>2457237</v>
      </c>
      <c r="G653" s="2" t="s">
        <v>653</v>
      </c>
      <c r="H653" s="2"/>
      <c r="I653" s="7" t="s">
        <v>578</v>
      </c>
      <c r="J653"/>
      <c r="L653" s="27" t="s">
        <v>594</v>
      </c>
    </row>
    <row r="654" spans="1:13" x14ac:dyDescent="0.25">
      <c r="A654" s="5">
        <v>42823</v>
      </c>
      <c r="B654" s="2" t="s">
        <v>644</v>
      </c>
      <c r="C654" s="2" t="s">
        <v>14</v>
      </c>
      <c r="D654" s="7">
        <v>22115128</v>
      </c>
      <c r="E654" s="7"/>
      <c r="F654" s="83">
        <f t="shared" ref="F654" si="39">D654-E654</f>
        <v>22115128</v>
      </c>
      <c r="G654" s="2" t="s">
        <v>654</v>
      </c>
      <c r="H654" s="2"/>
      <c r="I654" s="7" t="s">
        <v>578</v>
      </c>
      <c r="J654"/>
      <c r="L654" s="27" t="s">
        <v>594</v>
      </c>
      <c r="M654" s="21"/>
    </row>
    <row r="655" spans="1:13" x14ac:dyDescent="0.25">
      <c r="A655" s="5">
        <v>42823</v>
      </c>
      <c r="B655" s="2" t="s">
        <v>645</v>
      </c>
      <c r="C655" s="2"/>
      <c r="D655" s="7">
        <v>180000</v>
      </c>
      <c r="E655" s="7"/>
      <c r="F655" s="83">
        <f t="shared" si="38"/>
        <v>180000</v>
      </c>
      <c r="G655" s="2" t="s">
        <v>655</v>
      </c>
      <c r="H655" s="2"/>
      <c r="I655" s="43"/>
      <c r="J655" s="43"/>
      <c r="K655" s="43"/>
      <c r="L655" s="84">
        <v>42823</v>
      </c>
      <c r="M655" s="21"/>
    </row>
    <row r="656" spans="1:13" x14ac:dyDescent="0.25">
      <c r="A656" s="5">
        <v>42823</v>
      </c>
      <c r="B656" s="2" t="s">
        <v>646</v>
      </c>
      <c r="C656" s="2" t="s">
        <v>630</v>
      </c>
      <c r="D656" s="7">
        <v>912065.22</v>
      </c>
      <c r="E656" s="7"/>
      <c r="F656" s="9">
        <f t="shared" si="38"/>
        <v>912065.22</v>
      </c>
      <c r="G656" s="2" t="s">
        <v>656</v>
      </c>
      <c r="H656" s="2"/>
      <c r="I656" s="43"/>
      <c r="J656" s="43"/>
      <c r="K656" s="43"/>
      <c r="L656" s="84">
        <v>42825</v>
      </c>
      <c r="M656" s="21"/>
    </row>
    <row r="657" spans="1:13" ht="45" customHeight="1" x14ac:dyDescent="0.25">
      <c r="A657" s="5">
        <v>42825</v>
      </c>
      <c r="B657" s="2" t="s">
        <v>647</v>
      </c>
      <c r="C657" s="2"/>
      <c r="D657" s="7">
        <v>260000</v>
      </c>
      <c r="E657" s="7"/>
      <c r="F657" s="9">
        <f>D657-E657</f>
        <v>260000</v>
      </c>
      <c r="G657" s="2" t="s">
        <v>657</v>
      </c>
      <c r="H657" s="2"/>
      <c r="L657" s="77">
        <v>42850</v>
      </c>
      <c r="M657" s="21"/>
    </row>
    <row r="658" spans="1:13" ht="30" x14ac:dyDescent="0.25">
      <c r="A658" s="5">
        <v>42823</v>
      </c>
      <c r="B658" s="2" t="s">
        <v>648</v>
      </c>
      <c r="C658" s="2" t="s">
        <v>631</v>
      </c>
      <c r="D658" s="7">
        <v>250</v>
      </c>
      <c r="E658" s="7"/>
      <c r="F658" s="55">
        <f t="shared" si="38"/>
        <v>250</v>
      </c>
      <c r="G658" s="2" t="s">
        <v>658</v>
      </c>
      <c r="H658" s="2"/>
      <c r="I658" s="43"/>
      <c r="J658" s="43"/>
      <c r="K658" s="43"/>
      <c r="L658" s="84">
        <v>42823</v>
      </c>
      <c r="M658" s="21"/>
    </row>
    <row r="659" spans="1:13" x14ac:dyDescent="0.25">
      <c r="A659" s="5">
        <v>42823</v>
      </c>
      <c r="B659" s="2" t="s">
        <v>649</v>
      </c>
      <c r="C659" s="2" t="s">
        <v>632</v>
      </c>
      <c r="D659" s="7">
        <v>2477000</v>
      </c>
      <c r="E659" s="7"/>
      <c r="F659" s="55">
        <f t="shared" si="38"/>
        <v>2477000</v>
      </c>
      <c r="G659" s="2" t="s">
        <v>659</v>
      </c>
      <c r="H659" s="2"/>
      <c r="I659" s="43"/>
      <c r="J659" s="43"/>
      <c r="K659" s="43"/>
      <c r="L659" s="48"/>
      <c r="M659" s="21"/>
    </row>
    <row r="660" spans="1:13" x14ac:dyDescent="0.25">
      <c r="A660" s="5">
        <v>42823</v>
      </c>
      <c r="B660" s="2" t="s">
        <v>650</v>
      </c>
      <c r="C660" s="2" t="s">
        <v>633</v>
      </c>
      <c r="D660" s="7">
        <v>228200</v>
      </c>
      <c r="E660" s="7"/>
      <c r="F660" s="55">
        <f t="shared" si="38"/>
        <v>228200</v>
      </c>
      <c r="G660" s="2" t="s">
        <v>660</v>
      </c>
      <c r="H660" s="2"/>
      <c r="I660" s="43"/>
      <c r="J660" s="43"/>
      <c r="K660" s="43"/>
      <c r="L660" s="48"/>
      <c r="M660" s="21"/>
    </row>
    <row r="661" spans="1:13" x14ac:dyDescent="0.25">
      <c r="A661" s="5">
        <v>42823</v>
      </c>
      <c r="B661" s="2" t="s">
        <v>651</v>
      </c>
      <c r="C661" s="2" t="s">
        <v>634</v>
      </c>
      <c r="D661" s="7">
        <v>528360</v>
      </c>
      <c r="E661" s="7"/>
      <c r="F661" s="55">
        <f t="shared" si="38"/>
        <v>528360</v>
      </c>
      <c r="G661" s="2" t="s">
        <v>661</v>
      </c>
      <c r="H661" s="2"/>
      <c r="I661" s="43"/>
      <c r="J661" s="43"/>
      <c r="K661" s="43"/>
      <c r="L661" s="48"/>
      <c r="M661" s="21"/>
    </row>
    <row r="662" spans="1:13" x14ac:dyDescent="0.25">
      <c r="A662" s="5">
        <v>42823</v>
      </c>
      <c r="B662" s="2" t="s">
        <v>652</v>
      </c>
      <c r="C662" s="2" t="s">
        <v>635</v>
      </c>
      <c r="D662" s="7">
        <v>56544</v>
      </c>
      <c r="E662" s="7"/>
      <c r="F662" s="55">
        <f t="shared" si="38"/>
        <v>56544</v>
      </c>
      <c r="G662" s="2" t="s">
        <v>653</v>
      </c>
      <c r="H662" s="2"/>
      <c r="I662" s="43"/>
      <c r="J662" s="43"/>
      <c r="K662" s="43"/>
      <c r="L662" s="48"/>
      <c r="M662" s="21"/>
    </row>
    <row r="663" spans="1:13" x14ac:dyDescent="0.25">
      <c r="A663" s="5">
        <v>42823</v>
      </c>
      <c r="B663" s="2" t="s">
        <v>639</v>
      </c>
      <c r="C663" s="2" t="s">
        <v>636</v>
      </c>
      <c r="D663" s="7">
        <v>733500</v>
      </c>
      <c r="E663" s="7"/>
      <c r="F663" s="55">
        <f t="shared" si="38"/>
        <v>733500</v>
      </c>
      <c r="G663" s="2" t="s">
        <v>654</v>
      </c>
      <c r="H663" s="2"/>
      <c r="I663" s="43"/>
      <c r="J663" s="43"/>
      <c r="K663" s="43"/>
      <c r="L663" s="48"/>
      <c r="M663" s="21"/>
    </row>
    <row r="664" spans="1:13" x14ac:dyDescent="0.25">
      <c r="A664" s="5">
        <v>42823</v>
      </c>
      <c r="B664" s="2" t="s">
        <v>640</v>
      </c>
      <c r="C664" s="2" t="s">
        <v>637</v>
      </c>
      <c r="D664" s="7">
        <v>4954000</v>
      </c>
      <c r="E664" s="7"/>
      <c r="F664" s="55">
        <f t="shared" si="38"/>
        <v>4954000</v>
      </c>
      <c r="G664" s="2" t="s">
        <v>655</v>
      </c>
      <c r="H664" s="2"/>
      <c r="I664" s="43"/>
      <c r="J664" s="43"/>
      <c r="K664" s="43"/>
      <c r="L664" s="48"/>
      <c r="M664" s="21"/>
    </row>
    <row r="665" spans="1:13" x14ac:dyDescent="0.25">
      <c r="A665" s="5">
        <v>42823</v>
      </c>
      <c r="B665" s="2" t="s">
        <v>641</v>
      </c>
      <c r="C665" s="2" t="s">
        <v>638</v>
      </c>
      <c r="D665" s="7">
        <v>394700</v>
      </c>
      <c r="E665" s="7"/>
      <c r="F665" s="55">
        <f t="shared" si="38"/>
        <v>394700</v>
      </c>
      <c r="G665" s="2" t="s">
        <v>656</v>
      </c>
      <c r="H665" s="2"/>
      <c r="I665" s="43"/>
      <c r="J665" s="43"/>
      <c r="K665" s="43"/>
      <c r="L665" s="48"/>
      <c r="M665" s="21"/>
    </row>
    <row r="666" spans="1:13" x14ac:dyDescent="0.25">
      <c r="A666" s="5"/>
      <c r="B666" s="2"/>
      <c r="C666" s="2"/>
      <c r="D666" s="7"/>
      <c r="E666" s="7"/>
      <c r="F666" s="10">
        <f t="shared" ref="F666:F681" si="40">D666-E666</f>
        <v>0</v>
      </c>
      <c r="G666" s="2"/>
      <c r="H666" s="2"/>
      <c r="I666" s="43"/>
      <c r="J666" s="43"/>
      <c r="K666" s="43"/>
      <c r="L666" s="48"/>
      <c r="M666" s="21"/>
    </row>
    <row r="667" spans="1:13" x14ac:dyDescent="0.25">
      <c r="A667" s="5"/>
      <c r="B667" s="2"/>
      <c r="C667" s="2"/>
      <c r="D667" s="7"/>
      <c r="E667" s="7"/>
      <c r="F667" s="10">
        <f t="shared" si="40"/>
        <v>0</v>
      </c>
      <c r="G667" s="2"/>
      <c r="H667" s="2"/>
      <c r="I667" s="43"/>
      <c r="J667" s="43"/>
      <c r="K667" s="43"/>
      <c r="L667" s="48"/>
      <c r="M667" s="21"/>
    </row>
    <row r="668" spans="1:13" x14ac:dyDescent="0.25">
      <c r="A668" s="5"/>
      <c r="B668" s="2"/>
      <c r="C668" s="2"/>
      <c r="D668" s="7"/>
      <c r="E668" s="7"/>
      <c r="F668" s="10">
        <f t="shared" si="40"/>
        <v>0</v>
      </c>
      <c r="G668" s="2"/>
      <c r="H668" s="2"/>
      <c r="I668" s="43"/>
      <c r="J668" s="43"/>
      <c r="K668" s="43"/>
      <c r="L668" s="48"/>
      <c r="M668" s="21"/>
    </row>
    <row r="669" spans="1:13" x14ac:dyDescent="0.25">
      <c r="A669" s="5"/>
      <c r="B669" s="2"/>
      <c r="C669" s="2"/>
      <c r="D669" s="7"/>
      <c r="E669" s="7"/>
      <c r="F669" s="10">
        <f t="shared" si="40"/>
        <v>0</v>
      </c>
      <c r="G669" s="2"/>
      <c r="H669" s="2"/>
      <c r="I669" s="43"/>
      <c r="J669" s="43"/>
      <c r="K669" s="43"/>
      <c r="L669" s="48"/>
      <c r="M669" s="21"/>
    </row>
    <row r="670" spans="1:13" x14ac:dyDescent="0.25">
      <c r="A670" s="5"/>
      <c r="B670" s="2"/>
      <c r="C670" s="2"/>
      <c r="D670" s="7"/>
      <c r="E670" s="7"/>
      <c r="F670" s="10">
        <f t="shared" si="40"/>
        <v>0</v>
      </c>
      <c r="G670" s="2"/>
      <c r="H670" s="2"/>
      <c r="I670" s="43"/>
      <c r="J670" s="43"/>
      <c r="K670" s="43"/>
      <c r="L670" s="48"/>
      <c r="M670" s="21"/>
    </row>
    <row r="671" spans="1:13" x14ac:dyDescent="0.25">
      <c r="A671" s="5"/>
      <c r="B671" s="2"/>
      <c r="C671" s="2"/>
      <c r="D671" s="7"/>
      <c r="E671" s="7"/>
      <c r="F671" s="10">
        <f t="shared" si="40"/>
        <v>0</v>
      </c>
      <c r="G671" s="2"/>
      <c r="H671" s="2"/>
      <c r="I671" s="43"/>
      <c r="J671" s="43"/>
      <c r="K671" s="43"/>
      <c r="L671" s="48"/>
      <c r="M671" s="21"/>
    </row>
    <row r="672" spans="1:13" x14ac:dyDescent="0.25">
      <c r="A672" s="5"/>
      <c r="B672" s="2"/>
      <c r="C672" s="2"/>
      <c r="D672" s="7"/>
      <c r="E672" s="7"/>
      <c r="F672" s="10">
        <f t="shared" si="40"/>
        <v>0</v>
      </c>
      <c r="G672" s="2"/>
      <c r="H672" s="2"/>
      <c r="I672" s="43"/>
      <c r="J672" s="43"/>
      <c r="K672" s="43"/>
      <c r="L672" s="48"/>
      <c r="M672" s="21"/>
    </row>
    <row r="673" spans="1:13" x14ac:dyDescent="0.25">
      <c r="A673" s="5"/>
      <c r="B673" s="2"/>
      <c r="C673" s="2"/>
      <c r="D673" s="7"/>
      <c r="E673" s="7"/>
      <c r="F673" s="10">
        <f t="shared" si="40"/>
        <v>0</v>
      </c>
      <c r="G673" s="2"/>
      <c r="H673" s="2"/>
      <c r="I673" s="43"/>
      <c r="J673" s="43"/>
      <c r="K673" s="43"/>
      <c r="L673" s="48"/>
      <c r="M673" s="21"/>
    </row>
    <row r="674" spans="1:13" x14ac:dyDescent="0.25">
      <c r="A674" s="5"/>
      <c r="B674" s="2"/>
      <c r="C674" s="2"/>
      <c r="D674" s="7"/>
      <c r="E674" s="7"/>
      <c r="F674" s="10">
        <f t="shared" si="40"/>
        <v>0</v>
      </c>
      <c r="G674" s="2"/>
      <c r="H674" s="2"/>
      <c r="I674" s="43"/>
      <c r="J674" s="43"/>
      <c r="K674" s="43"/>
      <c r="L674" s="48"/>
      <c r="M674" s="21"/>
    </row>
    <row r="675" spans="1:13" x14ac:dyDescent="0.25">
      <c r="A675" s="5"/>
      <c r="B675" s="2"/>
      <c r="C675" s="2"/>
      <c r="D675" s="7"/>
      <c r="E675" s="7"/>
      <c r="F675" s="10">
        <f t="shared" si="40"/>
        <v>0</v>
      </c>
      <c r="G675" s="2"/>
      <c r="H675" s="2"/>
      <c r="I675" s="43"/>
      <c r="J675" s="43"/>
      <c r="K675" s="43"/>
      <c r="L675" s="48"/>
      <c r="M675" s="21"/>
    </row>
    <row r="676" spans="1:13" x14ac:dyDescent="0.25">
      <c r="A676" s="5"/>
      <c r="B676" s="2"/>
      <c r="C676" s="2"/>
      <c r="D676" s="7"/>
      <c r="E676" s="7"/>
      <c r="F676" s="10">
        <f t="shared" si="40"/>
        <v>0</v>
      </c>
      <c r="G676" s="2"/>
      <c r="H676" s="2"/>
      <c r="I676" s="43"/>
      <c r="J676" s="43"/>
      <c r="K676" s="43"/>
      <c r="L676" s="48"/>
      <c r="M676" s="21"/>
    </row>
    <row r="677" spans="1:13" x14ac:dyDescent="0.25">
      <c r="A677" s="5"/>
      <c r="B677" s="2"/>
      <c r="C677" s="2"/>
      <c r="D677" s="7"/>
      <c r="E677" s="7"/>
      <c r="F677" s="10">
        <f t="shared" si="40"/>
        <v>0</v>
      </c>
      <c r="G677" s="2"/>
      <c r="H677" s="2"/>
      <c r="I677" s="43"/>
      <c r="J677" s="43"/>
      <c r="K677" s="43"/>
      <c r="L677" s="48"/>
      <c r="M677" s="21"/>
    </row>
    <row r="678" spans="1:13" x14ac:dyDescent="0.25">
      <c r="A678" s="5"/>
      <c r="B678" s="2"/>
      <c r="C678" s="2"/>
      <c r="D678" s="7"/>
      <c r="E678" s="7"/>
      <c r="F678" s="10">
        <f t="shared" si="40"/>
        <v>0</v>
      </c>
      <c r="G678" s="2"/>
      <c r="H678" s="2"/>
      <c r="I678" s="43"/>
      <c r="J678" s="43"/>
      <c r="K678" s="43"/>
      <c r="L678" s="48"/>
      <c r="M678" s="21"/>
    </row>
    <row r="679" spans="1:13" x14ac:dyDescent="0.25">
      <c r="A679" s="5"/>
      <c r="B679" s="2"/>
      <c r="C679" s="2"/>
      <c r="D679" s="7"/>
      <c r="E679" s="7"/>
      <c r="F679" s="10">
        <f t="shared" si="40"/>
        <v>0</v>
      </c>
      <c r="G679" s="2"/>
      <c r="H679" s="2"/>
      <c r="I679" s="43"/>
      <c r="J679" s="43"/>
      <c r="K679" s="43"/>
      <c r="L679" s="48"/>
      <c r="M679" s="21"/>
    </row>
    <row r="680" spans="1:13" x14ac:dyDescent="0.25">
      <c r="A680" s="5"/>
      <c r="B680" s="2"/>
      <c r="C680" s="2"/>
      <c r="D680" s="7"/>
      <c r="E680" s="7"/>
      <c r="F680" s="10">
        <f t="shared" si="40"/>
        <v>0</v>
      </c>
      <c r="G680" s="2"/>
      <c r="H680" s="2"/>
      <c r="I680" s="43"/>
      <c r="J680" s="43"/>
      <c r="K680" s="43"/>
      <c r="L680" s="48"/>
      <c r="M680" s="21"/>
    </row>
    <row r="681" spans="1:13" x14ac:dyDescent="0.25">
      <c r="A681" s="5"/>
      <c r="B681" s="2"/>
      <c r="C681" s="2"/>
      <c r="D681" s="7"/>
      <c r="E681" s="7"/>
      <c r="F681" s="10">
        <f t="shared" si="40"/>
        <v>0</v>
      </c>
      <c r="G681" s="2"/>
      <c r="H681" s="2"/>
      <c r="I681" s="43"/>
      <c r="J681" s="43"/>
      <c r="K681" s="43"/>
      <c r="L681" s="48"/>
      <c r="M681" s="21"/>
    </row>
  </sheetData>
  <printOptions horizontalCentered="1"/>
  <pageMargins left="0.39370078740157483" right="0.39370078740157483" top="0.39370078740157483" bottom="0.39370078740157483" header="0.19685039370078741" footer="0.19685039370078741"/>
  <pageSetup paperSize="9" scale="10" fitToHeight="2" orientation="landscape" r:id="rId1"/>
  <headerFooter>
    <oddHeader>&amp;L&amp;"-,полужирный"&amp;14СтройСтандарт&amp;R&amp;D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48"/>
  <sheetViews>
    <sheetView topLeftCell="A4" workbookViewId="0">
      <selection activeCell="C19" sqref="C19"/>
    </sheetView>
  </sheetViews>
  <sheetFormatPr defaultRowHeight="15" x14ac:dyDescent="0.25"/>
  <cols>
    <col min="1" max="1" width="21" customWidth="1"/>
    <col min="2" max="2" width="16.7109375" customWidth="1"/>
    <col min="3" max="3" width="24.85546875" customWidth="1"/>
    <col min="4" max="4" width="19" bestFit="1" customWidth="1"/>
    <col min="5" max="5" width="14.85546875" bestFit="1" customWidth="1"/>
    <col min="6" max="6" width="12.5703125" bestFit="1" customWidth="1"/>
    <col min="7" max="7" width="28.42578125" customWidth="1"/>
    <col min="8" max="8" width="11.7109375" customWidth="1"/>
    <col min="11" max="11" width="14.28515625" customWidth="1"/>
  </cols>
  <sheetData>
    <row r="2" spans="1:8" x14ac:dyDescent="0.25">
      <c r="A2" t="s">
        <v>614</v>
      </c>
    </row>
    <row r="3" spans="1:8" x14ac:dyDescent="0.25">
      <c r="A3" s="33"/>
      <c r="B3" s="48" t="s">
        <v>538</v>
      </c>
      <c r="C3" s="48" t="s">
        <v>615</v>
      </c>
    </row>
    <row r="4" spans="1:8" x14ac:dyDescent="0.25">
      <c r="A4" s="33"/>
      <c r="B4" s="57">
        <f>F15+F14</f>
        <v>0</v>
      </c>
      <c r="C4" s="58">
        <f>B4</f>
        <v>0</v>
      </c>
    </row>
    <row r="5" spans="1:8" x14ac:dyDescent="0.25">
      <c r="A5" s="33"/>
      <c r="B5" s="57">
        <f>SUM(F16:F18)</f>
        <v>0</v>
      </c>
      <c r="C5" s="58">
        <f>F18</f>
        <v>0</v>
      </c>
    </row>
    <row r="6" spans="1:8" x14ac:dyDescent="0.25">
      <c r="A6" s="33"/>
      <c r="B6" s="57">
        <f>SUM(F19:F20)</f>
        <v>0</v>
      </c>
      <c r="C6" s="59">
        <f>F20</f>
        <v>0</v>
      </c>
    </row>
    <row r="7" spans="1:8" x14ac:dyDescent="0.25">
      <c r="A7" s="33"/>
      <c r="B7" s="57">
        <f>F21</f>
        <v>0</v>
      </c>
      <c r="C7" s="33"/>
    </row>
    <row r="8" spans="1:8" x14ac:dyDescent="0.25">
      <c r="A8" s="33"/>
      <c r="B8" s="57">
        <f>SUM(F22:F24)</f>
        <v>0</v>
      </c>
      <c r="C8" s="59"/>
    </row>
    <row r="9" spans="1:8" ht="15.75" thickBot="1" x14ac:dyDescent="0.3">
      <c r="A9" s="66"/>
      <c r="B9" s="67">
        <f>SUM(F25:F35)</f>
        <v>0</v>
      </c>
      <c r="C9" s="66"/>
    </row>
    <row r="10" spans="1:8" ht="15.75" thickBot="1" x14ac:dyDescent="0.3">
      <c r="A10" s="72" t="s">
        <v>616</v>
      </c>
      <c r="B10" s="68">
        <f>SUM(B4:B9)</f>
        <v>0</v>
      </c>
      <c r="C10" s="73">
        <f>SUM(C4:C9)</f>
        <v>0</v>
      </c>
    </row>
    <row r="12" spans="1:8" ht="15.75" thickBot="1" x14ac:dyDescent="0.3">
      <c r="A12" s="24"/>
      <c r="B12" s="24"/>
      <c r="C12" s="24"/>
      <c r="D12" s="24"/>
      <c r="E12" s="24"/>
      <c r="F12" s="24"/>
      <c r="G12" s="24"/>
      <c r="H12" s="24"/>
    </row>
    <row r="13" spans="1:8" s="15" customFormat="1" ht="25.5" customHeight="1" x14ac:dyDescent="0.25">
      <c r="A13" s="78" t="s">
        <v>0</v>
      </c>
      <c r="B13" s="79" t="s">
        <v>2</v>
      </c>
      <c r="C13" s="79" t="s">
        <v>537</v>
      </c>
      <c r="D13" s="79" t="s">
        <v>539</v>
      </c>
      <c r="E13" s="79" t="s">
        <v>540</v>
      </c>
      <c r="F13" s="79" t="s">
        <v>538</v>
      </c>
      <c r="G13" s="80" t="s">
        <v>535</v>
      </c>
      <c r="H13" s="81" t="s">
        <v>541</v>
      </c>
    </row>
    <row r="14" spans="1:8" s="15" customFormat="1" ht="15.75" customHeight="1" x14ac:dyDescent="0.25">
      <c r="A14" s="21"/>
      <c r="B14" s="21"/>
      <c r="C14" s="21"/>
      <c r="D14" s="7"/>
      <c r="E14" s="25"/>
      <c r="F14" s="83"/>
      <c r="G14" s="21"/>
      <c r="H14" s="84"/>
    </row>
    <row r="15" spans="1:8" s="15" customFormat="1" ht="22.5" customHeight="1" x14ac:dyDescent="0.25">
      <c r="A15" s="21"/>
      <c r="B15" s="21"/>
      <c r="C15" s="21"/>
      <c r="D15" s="7"/>
      <c r="E15" s="25"/>
      <c r="F15" s="83"/>
      <c r="G15" s="21"/>
      <c r="H15" s="84"/>
    </row>
    <row r="16" spans="1:8" s="15" customFormat="1" x14ac:dyDescent="0.25">
      <c r="A16" s="21"/>
      <c r="B16" s="2"/>
      <c r="C16" s="2"/>
      <c r="D16" s="7"/>
      <c r="E16" s="7"/>
      <c r="F16" s="9"/>
      <c r="G16" s="2"/>
      <c r="H16" s="48"/>
    </row>
    <row r="17" spans="1:8" s="15" customFormat="1" x14ac:dyDescent="0.25">
      <c r="A17" s="21"/>
      <c r="B17" s="2"/>
      <c r="C17" s="2"/>
      <c r="D17" s="7"/>
      <c r="E17" s="7"/>
      <c r="F17" s="9"/>
      <c r="G17" s="2"/>
      <c r="H17" s="48"/>
    </row>
    <row r="18" spans="1:8" x14ac:dyDescent="0.25">
      <c r="A18" s="21"/>
      <c r="B18" s="2"/>
      <c r="C18" s="2"/>
      <c r="D18" s="7"/>
      <c r="E18" s="7"/>
      <c r="F18" s="83"/>
      <c r="G18" s="2"/>
      <c r="H18" s="48"/>
    </row>
    <row r="19" spans="1:8" s="15" customFormat="1" x14ac:dyDescent="0.25">
      <c r="A19" s="21"/>
      <c r="B19" s="2"/>
      <c r="C19" s="2"/>
      <c r="D19" s="7"/>
      <c r="E19" s="7"/>
      <c r="F19" s="9"/>
      <c r="G19" s="2"/>
      <c r="H19" s="48"/>
    </row>
    <row r="20" spans="1:8" s="15" customFormat="1" x14ac:dyDescent="0.25">
      <c r="A20" s="21"/>
      <c r="B20" s="2"/>
      <c r="C20" s="2"/>
      <c r="D20" s="7"/>
      <c r="E20" s="7"/>
      <c r="F20" s="83"/>
      <c r="G20" s="2"/>
      <c r="H20" s="48"/>
    </row>
    <row r="21" spans="1:8" s="15" customFormat="1" x14ac:dyDescent="0.25">
      <c r="A21" s="27"/>
      <c r="B21" s="2"/>
      <c r="C21" s="2"/>
      <c r="D21" s="7"/>
      <c r="E21" s="7"/>
      <c r="F21" s="9"/>
      <c r="G21" s="2"/>
      <c r="H21" s="48"/>
    </row>
    <row r="22" spans="1:8" x14ac:dyDescent="0.25">
      <c r="A22" s="21"/>
      <c r="B22" s="21"/>
      <c r="C22" s="21"/>
      <c r="D22" s="25"/>
      <c r="E22" s="25"/>
      <c r="F22" s="26"/>
      <c r="G22" s="21"/>
      <c r="H22" s="21"/>
    </row>
    <row r="23" spans="1:8" x14ac:dyDescent="0.25">
      <c r="A23" s="21"/>
      <c r="B23" s="21"/>
      <c r="C23" s="21"/>
      <c r="D23" s="25"/>
      <c r="E23" s="25"/>
      <c r="F23" s="26"/>
      <c r="G23" s="21"/>
      <c r="H23" s="21"/>
    </row>
    <row r="24" spans="1:8" x14ac:dyDescent="0.25">
      <c r="A24" s="21"/>
      <c r="B24" s="21"/>
      <c r="C24" s="21"/>
      <c r="D24" s="25"/>
      <c r="E24" s="25"/>
      <c r="F24" s="26"/>
      <c r="G24" s="21"/>
      <c r="H24" s="21"/>
    </row>
    <row r="25" spans="1:8" x14ac:dyDescent="0.25">
      <c r="A25" s="94"/>
      <c r="B25" s="21"/>
      <c r="C25" s="21"/>
      <c r="D25" s="25"/>
      <c r="E25" s="95"/>
      <c r="F25" s="26"/>
      <c r="G25" s="21"/>
      <c r="H25" s="21"/>
    </row>
    <row r="26" spans="1:8" x14ac:dyDescent="0.25">
      <c r="A26" s="94"/>
      <c r="B26" s="21"/>
      <c r="C26" s="21"/>
      <c r="D26" s="25"/>
      <c r="E26" s="25"/>
      <c r="F26" s="26"/>
      <c r="G26" s="21"/>
      <c r="H26" s="21"/>
    </row>
    <row r="27" spans="1:8" x14ac:dyDescent="0.25">
      <c r="A27" s="94"/>
      <c r="B27" s="21"/>
      <c r="C27" s="21"/>
      <c r="D27" s="25"/>
      <c r="E27" s="25"/>
      <c r="F27" s="26"/>
      <c r="G27" s="21"/>
      <c r="H27" s="21"/>
    </row>
    <row r="28" spans="1:8" x14ac:dyDescent="0.25">
      <c r="A28" s="94"/>
      <c r="B28" s="21"/>
      <c r="C28" s="21"/>
      <c r="D28" s="25"/>
      <c r="E28" s="25"/>
      <c r="F28" s="26"/>
      <c r="G28" s="21"/>
      <c r="H28" s="21"/>
    </row>
    <row r="29" spans="1:8" x14ac:dyDescent="0.25">
      <c r="A29" s="94"/>
      <c r="B29" s="21"/>
      <c r="C29" s="21"/>
      <c r="D29" s="25"/>
      <c r="E29" s="25"/>
      <c r="F29" s="26"/>
      <c r="G29" s="21"/>
      <c r="H29" s="21"/>
    </row>
    <row r="30" spans="1:8" x14ac:dyDescent="0.25">
      <c r="A30" s="94"/>
      <c r="B30" s="21"/>
      <c r="C30" s="21"/>
      <c r="D30" s="25"/>
      <c r="E30" s="25"/>
      <c r="F30" s="26"/>
      <c r="G30" s="21"/>
      <c r="H30" s="21"/>
    </row>
    <row r="31" spans="1:8" x14ac:dyDescent="0.25">
      <c r="A31" s="94"/>
      <c r="B31" s="21"/>
      <c r="C31" s="21"/>
      <c r="D31" s="25"/>
      <c r="E31" s="25"/>
      <c r="F31" s="26"/>
      <c r="G31" s="21"/>
      <c r="H31" s="21"/>
    </row>
    <row r="32" spans="1:8" x14ac:dyDescent="0.25">
      <c r="A32" s="94"/>
      <c r="B32" s="21"/>
      <c r="C32" s="21"/>
      <c r="D32" s="25"/>
      <c r="E32" s="25"/>
      <c r="F32" s="26"/>
      <c r="G32" s="21"/>
      <c r="H32" s="21"/>
    </row>
    <row r="33" spans="1:8" x14ac:dyDescent="0.25">
      <c r="A33" s="94"/>
      <c r="B33" s="21"/>
      <c r="C33" s="21"/>
      <c r="D33" s="25"/>
      <c r="E33" s="25"/>
      <c r="F33" s="26"/>
      <c r="G33" s="21"/>
      <c r="H33" s="21"/>
    </row>
    <row r="34" spans="1:8" x14ac:dyDescent="0.25">
      <c r="A34" s="94"/>
      <c r="B34" s="21"/>
      <c r="C34" s="21"/>
      <c r="D34" s="25"/>
      <c r="E34" s="25"/>
      <c r="F34" s="26"/>
      <c r="G34" s="21"/>
      <c r="H34" s="21"/>
    </row>
    <row r="35" spans="1:8" x14ac:dyDescent="0.25">
      <c r="A35" s="94"/>
      <c r="B35" s="21"/>
      <c r="C35" s="21"/>
      <c r="D35" s="25"/>
      <c r="E35" s="25"/>
      <c r="F35" s="26"/>
      <c r="G35" s="21"/>
      <c r="H35" s="21"/>
    </row>
    <row r="36" spans="1:8" x14ac:dyDescent="0.25">
      <c r="A36" s="24"/>
      <c r="B36" s="24"/>
      <c r="C36" s="24"/>
      <c r="E36" s="24"/>
      <c r="F36" s="24"/>
      <c r="G36" s="24"/>
      <c r="H36" s="24"/>
    </row>
    <row r="37" spans="1:8" x14ac:dyDescent="0.25">
      <c r="A37" s="24"/>
      <c r="B37" s="24"/>
      <c r="C37" s="24"/>
      <c r="E37" s="24"/>
      <c r="F37" s="24"/>
      <c r="G37" s="30"/>
      <c r="H37" s="24"/>
    </row>
    <row r="38" spans="1:8" x14ac:dyDescent="0.25">
      <c r="A38" s="24"/>
      <c r="B38" s="24"/>
      <c r="C38" s="24"/>
      <c r="E38" s="24"/>
      <c r="F38" s="24"/>
      <c r="G38" s="24"/>
      <c r="H38" s="24"/>
    </row>
    <row r="39" spans="1:8" x14ac:dyDescent="0.25">
      <c r="A39" s="24"/>
      <c r="B39" s="24"/>
      <c r="C39" s="24"/>
      <c r="E39" s="24"/>
      <c r="F39" s="24"/>
      <c r="G39" s="24"/>
      <c r="H39" s="24"/>
    </row>
    <row r="40" spans="1:8" x14ac:dyDescent="0.25">
      <c r="A40" s="24"/>
      <c r="B40" s="24"/>
      <c r="C40" s="31"/>
      <c r="E40" s="24"/>
      <c r="F40" s="30"/>
      <c r="G40" s="24"/>
      <c r="H40" s="24"/>
    </row>
    <row r="41" spans="1:8" x14ac:dyDescent="0.25">
      <c r="A41" s="24"/>
      <c r="B41" s="24"/>
      <c r="C41" s="24"/>
      <c r="E41" s="24"/>
      <c r="F41" s="30"/>
      <c r="G41" s="24"/>
      <c r="H41" s="24"/>
    </row>
    <row r="42" spans="1:8" x14ac:dyDescent="0.25">
      <c r="A42" s="24"/>
      <c r="B42" s="24"/>
      <c r="C42" s="24"/>
      <c r="E42" s="24"/>
      <c r="F42" s="30"/>
      <c r="G42" s="24"/>
      <c r="H42" s="24"/>
    </row>
    <row r="43" spans="1:8" x14ac:dyDescent="0.25">
      <c r="A43" s="24"/>
      <c r="B43" s="24"/>
      <c r="C43" s="24"/>
      <c r="E43" s="24"/>
      <c r="F43" s="30"/>
      <c r="G43" s="24"/>
      <c r="H43" s="24"/>
    </row>
    <row r="44" spans="1:8" x14ac:dyDescent="0.25">
      <c r="A44" s="24"/>
      <c r="B44" s="24"/>
      <c r="C44" s="24"/>
      <c r="E44" s="24"/>
      <c r="F44" s="24"/>
      <c r="G44" s="24"/>
      <c r="H44" s="24"/>
    </row>
    <row r="45" spans="1:8" x14ac:dyDescent="0.25">
      <c r="A45" s="24"/>
      <c r="B45" s="24"/>
      <c r="C45" s="28"/>
      <c r="E45" s="28"/>
      <c r="F45" s="29"/>
      <c r="G45" s="24"/>
      <c r="H45" s="24"/>
    </row>
    <row r="46" spans="1:8" x14ac:dyDescent="0.25">
      <c r="A46" s="24"/>
      <c r="B46" s="24"/>
      <c r="G46" s="24"/>
      <c r="H46" s="24"/>
    </row>
    <row r="47" spans="1:8" x14ac:dyDescent="0.25">
      <c r="A47" s="24"/>
      <c r="B47" s="24"/>
      <c r="G47" s="24"/>
      <c r="H47" s="24"/>
    </row>
    <row r="48" spans="1:8" x14ac:dyDescent="0.25">
      <c r="A48" s="24"/>
      <c r="B48" s="24"/>
      <c r="G48" s="24"/>
      <c r="H48" s="24"/>
    </row>
  </sheetData>
  <autoFilter ref="A13:H35"/>
  <printOptions horizontalCentered="1"/>
  <pageMargins left="0.39370078740157483" right="0.39370078740157483" top="0.59055118110236227" bottom="0.59055118110236227" header="0.31496062992125984" footer="0.31496062992125984"/>
  <pageSetup paperSize="9" scale="93" fitToHeight="2" orientation="landscape" r:id="rId1"/>
  <headerFooter>
    <oddHeader>&amp;LООО СтройСтандарт&amp;R&amp;D</oddHeader>
    <oddFooter>&amp;R&amp;N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Самострой</vt:lpstr>
      <vt:lpstr>Реестр для руководства</vt:lpstr>
      <vt:lpstr>'Реестр для руководства'!Область_печати</vt:lpstr>
      <vt:lpstr>Самострой!Область_печати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2017-03-30T16:57:45Z</dcterms:modified>
</cp:coreProperties>
</file>