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2930"/>
  </bookViews>
  <sheets>
    <sheet name="Данные1" sheetId="1" r:id="rId1"/>
    <sheet name="Данные 2" sheetId="2" r:id="rId2"/>
  </sheets>
  <calcPr calcId="152511" concurrentCalc="0"/>
</workbook>
</file>

<file path=xl/calcChain.xml><?xml version="1.0" encoding="utf-8"?>
<calcChain xmlns="http://schemas.openxmlformats.org/spreadsheetml/2006/main">
  <c r="F4" i="1" l="1"/>
  <c r="G4" i="1"/>
  <c r="F5" i="1"/>
  <c r="G5" i="1"/>
  <c r="G3" i="1"/>
  <c r="F3" i="1"/>
  <c r="H4" i="1"/>
  <c r="H5" i="1"/>
  <c r="H3" i="1"/>
  <c r="G14" i="1"/>
  <c r="F14" i="1"/>
  <c r="G16" i="1"/>
  <c r="F16" i="1"/>
  <c r="G15" i="1"/>
  <c r="F15" i="1"/>
</calcChain>
</file>

<file path=xl/sharedStrings.xml><?xml version="1.0" encoding="utf-8"?>
<sst xmlns="http://schemas.openxmlformats.org/spreadsheetml/2006/main" count="43" uniqueCount="18">
  <si>
    <t>ИНН</t>
  </si>
  <si>
    <t>КПП</t>
  </si>
  <si>
    <t>Название</t>
  </si>
  <si>
    <t>Выручка</t>
  </si>
  <si>
    <t>Номенклатура</t>
  </si>
  <si>
    <t>Мира</t>
  </si>
  <si>
    <t>Аниса</t>
  </si>
  <si>
    <t>Нара</t>
  </si>
  <si>
    <t>Кол-во</t>
  </si>
  <si>
    <t>Ягоды</t>
  </si>
  <si>
    <t>Овощи</t>
  </si>
  <si>
    <t>выручка из данных 2</t>
  </si>
  <si>
    <t>кол-во из данных 2</t>
  </si>
  <si>
    <t>Данные по выручке и кол-ву совпадают/не совпадют</t>
  </si>
  <si>
    <t>совпадает</t>
  </si>
  <si>
    <t>Так должна выглядеть таблица</t>
  </si>
  <si>
    <t>Исходная таблица:</t>
  </si>
  <si>
    <t>Нара2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</si>
</sst>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1</xdr:row>
      <xdr:rowOff>76200</xdr:rowOff>
    </xdr:from>
    <xdr:to>
      <xdr:col>13</xdr:col>
      <xdr:colOff>571500</xdr:colOff>
      <xdr:row>7</xdr:row>
      <xdr:rowOff>180975</xdr:rowOff>
    </xdr:to>
    <xdr:sp macro="" textlink="">
      <xdr:nvSpPr>
        <xdr:cNvPr id="2" name="Прямоугольник 1"/>
        <xdr:cNvSpPr/>
      </xdr:nvSpPr>
      <xdr:spPr>
        <a:xfrm>
          <a:off x="7762875" y="266700"/>
          <a:ext cx="3467100" cy="166687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/>
            <a:t>Макрос:</a:t>
          </a:r>
          <a:r>
            <a:rPr lang="ru-RU" sz="1100" baseline="0"/>
            <a:t> нужно заполнить сиреневые ячейки. Для этого нужно 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на листе "Данные2 " </a:t>
          </a:r>
          <a:r>
            <a:rPr lang="ru-RU" sz="1100" baseline="0"/>
            <a:t>найти организацию по ИНН, если ИНН не найден то по КПП, если не найден по КПП то по названию (название чаще всего не совпадает, в целом только). На листе данные2 выручка разбита по номенклатуре, поэтому ее нужно сложить, также кол-во сложить и в последнюю колонку вставить  совпадают данные или нет.</a:t>
          </a:r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16"/>
  <sheetViews>
    <sheetView tabSelected="1" workbookViewId="0">
      <selection activeCell="E9" sqref="E9"/>
    </sheetView>
  </sheetViews>
  <sheetFormatPr defaultRowHeight="15" x14ac:dyDescent="0.25"/>
  <cols>
    <col min="3" max="3" width="11.140625" customWidth="1"/>
    <col min="4" max="4" width="10.7109375" customWidth="1"/>
    <col min="5" max="5" width="16" customWidth="1"/>
    <col min="6" max="6" width="18.140625" customWidth="1"/>
    <col min="7" max="7" width="14" customWidth="1"/>
    <col min="8" max="8" width="25.85546875" customWidth="1"/>
  </cols>
  <sheetData>
    <row r="1" spans="1:8" x14ac:dyDescent="0.25">
      <c r="A1" s="9" t="s">
        <v>16</v>
      </c>
    </row>
    <row r="2" spans="1:8" ht="48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8</v>
      </c>
      <c r="F2" s="3" t="s">
        <v>11</v>
      </c>
      <c r="G2" s="3" t="s">
        <v>12</v>
      </c>
      <c r="H2" s="4" t="s">
        <v>13</v>
      </c>
    </row>
    <row r="3" spans="1:8" x14ac:dyDescent="0.25">
      <c r="A3" s="1">
        <v>6000033</v>
      </c>
      <c r="B3" s="1">
        <v>965335</v>
      </c>
      <c r="C3" s="1" t="s">
        <v>5</v>
      </c>
      <c r="D3" s="1">
        <v>100</v>
      </c>
      <c r="E3" s="1">
        <v>3</v>
      </c>
      <c r="F3" s="5">
        <f ca="1">MAX(,1/IFERROR(1/SUMIF('Данные 2'!$A$2:$A$99,$A3,'Данные 2'!E$2:E$10),IFERROR(1/SUMIF('Данные 2'!$B$2:$B$99,$B3,'Данные 2'!E$2:E$10),IFERROR(1/SUMIF('Данные 2'!$C$2:$C$99,$C3,'Данные 2'!E$2:E$10),-1))))</f>
        <v>100</v>
      </c>
      <c r="G3" s="5">
        <f ca="1">MAX(,1/IFERROR(1/SUMIF('Данные 2'!$A$2:$A$99,$A3,'Данные 2'!F$2:F$10),IFERROR(1/SUMIF('Данные 2'!$B$2:$B$99,$B3,'Данные 2'!F$2:F$10),IFERROR(1/SUMIF('Данные 2'!$C$2:$C$99,$C3,'Данные 2'!F$2:F$10),-1))))</f>
        <v>3</v>
      </c>
      <c r="H3" s="6" t="str">
        <f>TEXT(IFERROR(MATCH(A3,'Данные 2'!A$2:A$99,),IFERROR(MATCH(B3,'Данные 2'!B$2:B$99,),IFERROR(MATCH(C3,'Данные 2'!C$2:C$99,),))),";;не ")&amp;"совпадает"</f>
        <v>совпадает</v>
      </c>
    </row>
    <row r="4" spans="1:8" x14ac:dyDescent="0.25">
      <c r="A4" s="1">
        <v>6000034</v>
      </c>
      <c r="B4" s="1">
        <v>965336</v>
      </c>
      <c r="C4" s="1" t="s">
        <v>6</v>
      </c>
      <c r="D4" s="1">
        <v>200</v>
      </c>
      <c r="E4" s="1">
        <v>5</v>
      </c>
      <c r="F4" s="5">
        <f ca="1">MAX(,1/IFERROR(1/SUMIF('Данные 2'!$A$2:$A$99,$A4,'Данные 2'!E$2:E$10),IFERROR(1/SUMIF('Данные 2'!$B$2:$B$99,$B4,'Данные 2'!E$2:E$10),IFERROR(1/SUMIF('Данные 2'!$C$2:$C$99,$C4,'Данные 2'!E$2:E$10),-1))))</f>
        <v>200</v>
      </c>
      <c r="G4" s="5">
        <f ca="1">MAX(,1/IFERROR(1/SUMIF('Данные 2'!$A$2:$A$99,$A4,'Данные 2'!F$2:F$10),IFERROR(1/SUMIF('Данные 2'!$B$2:$B$99,$B4,'Данные 2'!F$2:F$10),IFERROR(1/SUMIF('Данные 2'!$C$2:$C$99,$C4,'Данные 2'!F$2:F$10),-1))))</f>
        <v>5</v>
      </c>
      <c r="H4" s="6" t="str">
        <f>TEXT(IFERROR(MATCH(A4,'Данные 2'!A$2:A$99,),IFERROR(MATCH(B4,'Данные 2'!B$2:B$99,),IFERROR(MATCH(C4,'Данные 2'!C$2:C$99,),))),";;не ")&amp;"совпадает"</f>
        <v>совпадает</v>
      </c>
    </row>
    <row r="5" spans="1:8" x14ac:dyDescent="0.25">
      <c r="A5" s="1">
        <v>6000035</v>
      </c>
      <c r="B5" s="1">
        <v>965337</v>
      </c>
      <c r="C5" s="1" t="s">
        <v>7</v>
      </c>
      <c r="D5" s="1">
        <v>300</v>
      </c>
      <c r="E5" s="1">
        <v>1</v>
      </c>
      <c r="F5" s="5">
        <f ca="1">MAX(,1/IFERROR(1/SUMIF('Данные 2'!$A$2:$A$99,$A5,'Данные 2'!E$2:E$10),IFERROR(1/SUMIF('Данные 2'!$B$2:$B$99,$B5,'Данные 2'!E$2:E$10),IFERROR(1/SUMIF('Данные 2'!$C$2:$C$99,$C5,'Данные 2'!E$2:E$10),-1))))</f>
        <v>0</v>
      </c>
      <c r="G5" s="5">
        <f ca="1">MAX(,1/IFERROR(1/SUMIF('Данные 2'!$A$2:$A$99,$A5,'Данные 2'!F$2:F$10),IFERROR(1/SUMIF('Данные 2'!$B$2:$B$99,$B5,'Данные 2'!F$2:F$10),IFERROR(1/SUMIF('Данные 2'!$C$2:$C$99,$C5,'Данные 2'!F$2:F$10),-1))))</f>
        <v>0</v>
      </c>
      <c r="H5" s="6" t="str">
        <f>TEXT(IFERROR(MATCH(A5,'Данные 2'!A$2:A$99,),IFERROR(MATCH(B5,'Данные 2'!B$2:B$99,),IFERROR(MATCH(C5,'Данные 2'!C$2:C$99,),))),";;не ")&amp;"совпадает"</f>
        <v>не совпадает</v>
      </c>
    </row>
    <row r="12" spans="1:8" x14ac:dyDescent="0.25">
      <c r="A12" s="9" t="s">
        <v>15</v>
      </c>
    </row>
    <row r="13" spans="1:8" ht="45" x14ac:dyDescent="0.25">
      <c r="A13" s="2" t="s">
        <v>0</v>
      </c>
      <c r="B13" s="2" t="s">
        <v>1</v>
      </c>
      <c r="C13" s="2" t="s">
        <v>2</v>
      </c>
      <c r="D13" s="2" t="s">
        <v>3</v>
      </c>
      <c r="E13" s="2" t="s">
        <v>8</v>
      </c>
      <c r="F13" s="3" t="s">
        <v>11</v>
      </c>
      <c r="G13" s="3" t="s">
        <v>12</v>
      </c>
      <c r="H13" s="4" t="s">
        <v>13</v>
      </c>
    </row>
    <row r="14" spans="1:8" ht="26.25" customHeight="1" x14ac:dyDescent="0.25">
      <c r="A14" s="1">
        <v>6000033</v>
      </c>
      <c r="B14" s="1">
        <v>965335</v>
      </c>
      <c r="C14" s="1" t="s">
        <v>5</v>
      </c>
      <c r="D14" s="1">
        <v>100</v>
      </c>
      <c r="E14" s="1">
        <v>3</v>
      </c>
      <c r="F14" s="7">
        <f>'Данные 2'!E2+'Данные 2'!E3</f>
        <v>100</v>
      </c>
      <c r="G14" s="8">
        <f>'Данные 2'!F2+'Данные 2'!F3</f>
        <v>3</v>
      </c>
      <c r="H14" s="6" t="s">
        <v>14</v>
      </c>
    </row>
    <row r="15" spans="1:8" x14ac:dyDescent="0.25">
      <c r="A15" s="1">
        <v>6000034</v>
      </c>
      <c r="B15" s="1">
        <v>965336</v>
      </c>
      <c r="C15" s="1" t="s">
        <v>6</v>
      </c>
      <c r="D15" s="1">
        <v>200</v>
      </c>
      <c r="E15" s="1">
        <v>5</v>
      </c>
      <c r="F15" s="5">
        <f>'Данные 2'!E4+'Данные 2'!E5</f>
        <v>200</v>
      </c>
      <c r="G15" s="5">
        <f>'Данные 2'!F4+'Данные 2'!F5</f>
        <v>5</v>
      </c>
      <c r="H15" s="6" t="s">
        <v>14</v>
      </c>
    </row>
    <row r="16" spans="1:8" x14ac:dyDescent="0.25">
      <c r="A16" s="1">
        <v>6000035</v>
      </c>
      <c r="B16" s="1">
        <v>965337</v>
      </c>
      <c r="C16" s="1" t="s">
        <v>7</v>
      </c>
      <c r="D16" s="1">
        <v>300</v>
      </c>
      <c r="E16" s="1">
        <v>1</v>
      </c>
      <c r="F16" s="5">
        <f>'Данные 2'!E6</f>
        <v>300</v>
      </c>
      <c r="G16" s="5">
        <f>'Данные 2'!F6</f>
        <v>1</v>
      </c>
      <c r="H16" s="6" t="s">
        <v>14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6"/>
  <sheetViews>
    <sheetView workbookViewId="0">
      <selection activeCell="C7" sqref="C7"/>
    </sheetView>
  </sheetViews>
  <sheetFormatPr defaultRowHeight="15" x14ac:dyDescent="0.25"/>
  <sheetData>
    <row r="1" spans="1:6" x14ac:dyDescent="0.25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  <c r="F1" s="1" t="s">
        <v>8</v>
      </c>
    </row>
    <row r="2" spans="1:6" x14ac:dyDescent="0.25">
      <c r="A2" s="1">
        <v>6000033</v>
      </c>
      <c r="B2" s="1">
        <v>965335</v>
      </c>
      <c r="C2" s="1" t="s">
        <v>5</v>
      </c>
      <c r="D2" s="1" t="s">
        <v>9</v>
      </c>
      <c r="E2" s="1">
        <v>50</v>
      </c>
      <c r="F2" s="1">
        <v>1</v>
      </c>
    </row>
    <row r="3" spans="1:6" x14ac:dyDescent="0.25">
      <c r="A3" s="1">
        <v>6000033</v>
      </c>
      <c r="B3" s="1">
        <v>965335</v>
      </c>
      <c r="C3" s="1" t="s">
        <v>5</v>
      </c>
      <c r="D3" s="1" t="s">
        <v>10</v>
      </c>
      <c r="E3" s="1">
        <v>50</v>
      </c>
      <c r="F3" s="1">
        <v>2</v>
      </c>
    </row>
    <row r="4" spans="1:6" x14ac:dyDescent="0.25">
      <c r="A4" s="1">
        <v>6000038</v>
      </c>
      <c r="B4" s="1">
        <v>965336</v>
      </c>
      <c r="C4" s="1" t="s">
        <v>6</v>
      </c>
      <c r="D4" s="1" t="s">
        <v>9</v>
      </c>
      <c r="E4" s="1">
        <v>100</v>
      </c>
      <c r="F4" s="1">
        <v>1</v>
      </c>
    </row>
    <row r="5" spans="1:6" x14ac:dyDescent="0.25">
      <c r="A5" s="1">
        <v>6000038</v>
      </c>
      <c r="B5" s="1">
        <v>965336</v>
      </c>
      <c r="C5" s="1" t="s">
        <v>6</v>
      </c>
      <c r="D5" s="1" t="s">
        <v>10</v>
      </c>
      <c r="E5" s="1">
        <v>100</v>
      </c>
      <c r="F5" s="1">
        <v>4</v>
      </c>
    </row>
    <row r="6" spans="1:6" x14ac:dyDescent="0.25">
      <c r="A6" s="1">
        <v>6000039</v>
      </c>
      <c r="B6" s="1">
        <v>965338</v>
      </c>
      <c r="C6" s="1" t="s">
        <v>17</v>
      </c>
      <c r="D6" s="1" t="s">
        <v>9</v>
      </c>
      <c r="E6" s="1">
        <v>300</v>
      </c>
      <c r="F6" s="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Данные1</vt:lpstr>
      <vt:lpstr>Данные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2017-04-03T14:44:04Z</dcterms:modified>
</cp:coreProperties>
</file>