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8310"/>
  </bookViews>
  <sheets>
    <sheet name="март" sheetId="1" r:id="rId1"/>
  </sheets>
  <definedNames>
    <definedName name="_xlnm._FilterDatabase" localSheetId="0" hidden="1">март!$E$5:$K$28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9" i="1" l="1"/>
  <c r="J27" i="1" l="1"/>
  <c r="K27" i="1" s="1"/>
  <c r="J26" i="1"/>
  <c r="K26" i="1" s="1"/>
  <c r="J25" i="1"/>
  <c r="K25" i="1" s="1"/>
  <c r="J24" i="1"/>
  <c r="K24" i="1" s="1"/>
  <c r="J22" i="1"/>
  <c r="K22" i="1" s="1"/>
  <c r="J21" i="1"/>
  <c r="K21" i="1" s="1"/>
  <c r="J20" i="1"/>
  <c r="K20" i="1" s="1"/>
  <c r="J19" i="1"/>
  <c r="K19" i="1" s="1"/>
  <c r="J17" i="1"/>
  <c r="K17" i="1" s="1"/>
  <c r="J16" i="1"/>
  <c r="K16" i="1" s="1"/>
  <c r="J15" i="1"/>
  <c r="K15" i="1" s="1"/>
  <c r="J14" i="1"/>
  <c r="K14" i="1" s="1"/>
  <c r="J12" i="1"/>
  <c r="K12" i="1" s="1"/>
  <c r="J11" i="1"/>
  <c r="K11" i="1" s="1"/>
  <c r="J10" i="1"/>
  <c r="K10" i="1" s="1"/>
  <c r="J9" i="1"/>
  <c r="K9" i="1" s="1"/>
  <c r="J7" i="1"/>
  <c r="K7" i="1" s="1"/>
  <c r="J8" i="1"/>
  <c r="K8" i="1" s="1"/>
  <c r="J13" i="1"/>
  <c r="K13" i="1" s="1"/>
  <c r="J18" i="1"/>
  <c r="K18" i="1" s="1"/>
  <c r="J23" i="1"/>
  <c r="K23" i="1" s="1"/>
  <c r="J28" i="1"/>
  <c r="K28" i="1" s="1"/>
  <c r="J6" i="1"/>
  <c r="K6" i="1" s="1"/>
  <c r="K29" i="1" l="1"/>
</calcChain>
</file>

<file path=xl/sharedStrings.xml><?xml version="1.0" encoding="utf-8"?>
<sst xmlns="http://schemas.openxmlformats.org/spreadsheetml/2006/main" count="40" uniqueCount="22">
  <si>
    <t>дата</t>
  </si>
  <si>
    <t>день</t>
  </si>
  <si>
    <t>выезд</t>
  </si>
  <si>
    <t>заезд</t>
  </si>
  <si>
    <t>отработано</t>
  </si>
  <si>
    <t>переработано</t>
  </si>
  <si>
    <t>среда</t>
  </si>
  <si>
    <t>четверг</t>
  </si>
  <si>
    <t>пятница</t>
  </si>
  <si>
    <t>понедельник</t>
  </si>
  <si>
    <t>вторник</t>
  </si>
  <si>
    <t>Столбец1</t>
  </si>
  <si>
    <t>Столбец2</t>
  </si>
  <si>
    <t>Столбец3</t>
  </si>
  <si>
    <t>Столбец4</t>
  </si>
  <si>
    <t>Столбец5</t>
  </si>
  <si>
    <t>Столбец6</t>
  </si>
  <si>
    <t>Столбец42</t>
  </si>
  <si>
    <t>перерыв</t>
  </si>
  <si>
    <t>Итог</t>
  </si>
  <si>
    <t>обычные</t>
  </si>
  <si>
    <t>пред-празд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</si>
</sst>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h]:mm"/>
    <numFmt numFmtId="165" formatCode="d/m/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Border="1"/>
    <xf numFmtId="20" fontId="0" fillId="0" borderId="11" xfId="0" applyNumberFormat="1" applyBorder="1"/>
    <xf numFmtId="0" fontId="0" fillId="0" borderId="2" xfId="0" applyBorder="1"/>
    <xf numFmtId="164" fontId="0" fillId="0" borderId="0" xfId="0" applyNumberFormat="1" applyBorder="1"/>
    <xf numFmtId="164" fontId="0" fillId="0" borderId="0" xfId="0" applyNumberFormat="1"/>
    <xf numFmtId="0" fontId="0" fillId="0" borderId="0" xfId="0" applyProtection="1">
      <protection hidden="1"/>
    </xf>
    <xf numFmtId="0" fontId="0" fillId="0" borderId="12" xfId="0" applyBorder="1" applyProtection="1">
      <protection hidden="1"/>
    </xf>
    <xf numFmtId="20" fontId="0" fillId="0" borderId="9" xfId="0" applyNumberFormat="1" applyBorder="1" applyProtection="1">
      <protection hidden="1"/>
    </xf>
    <xf numFmtId="0" fontId="0" fillId="0" borderId="3" xfId="0" applyBorder="1" applyProtection="1">
      <protection hidden="1"/>
    </xf>
    <xf numFmtId="165" fontId="0" fillId="0" borderId="4" xfId="0" applyNumberFormat="1" applyBorder="1" applyProtection="1">
      <protection hidden="1"/>
    </xf>
    <xf numFmtId="0" fontId="0" fillId="0" borderId="5" xfId="0" applyBorder="1" applyProtection="1">
      <protection hidden="1"/>
    </xf>
    <xf numFmtId="20" fontId="0" fillId="0" borderId="5" xfId="0" applyNumberFormat="1" applyBorder="1" applyProtection="1">
      <protection hidden="1"/>
    </xf>
    <xf numFmtId="164" fontId="0" fillId="0" borderId="6" xfId="0" applyNumberFormat="1" applyBorder="1" applyProtection="1">
      <protection hidden="1"/>
    </xf>
    <xf numFmtId="20" fontId="0" fillId="0" borderId="1" xfId="0" applyNumberFormat="1" applyBorder="1" applyProtection="1">
      <protection hidden="1"/>
    </xf>
    <xf numFmtId="164" fontId="0" fillId="0" borderId="7" xfId="0" applyNumberFormat="1" applyBorder="1" applyProtection="1">
      <protection hidden="1"/>
    </xf>
    <xf numFmtId="20" fontId="0" fillId="0" borderId="8" xfId="0" applyNumberFormat="1" applyBorder="1" applyProtection="1">
      <protection hidden="1"/>
    </xf>
    <xf numFmtId="0" fontId="0" fillId="0" borderId="14" xfId="0" applyBorder="1" applyProtection="1">
      <protection hidden="1"/>
    </xf>
    <xf numFmtId="20" fontId="0" fillId="0" borderId="14" xfId="0" applyNumberFormat="1" applyBorder="1" applyProtection="1">
      <protection hidden="1"/>
    </xf>
    <xf numFmtId="0" fontId="0" fillId="0" borderId="15" xfId="0" applyBorder="1" applyProtection="1">
      <protection hidden="1"/>
    </xf>
    <xf numFmtId="0" fontId="0" fillId="0" borderId="13" xfId="0" applyBorder="1" applyProtection="1">
      <protection hidden="1"/>
    </xf>
    <xf numFmtId="164" fontId="0" fillId="0" borderId="10" xfId="0" applyNumberFormat="1" applyBorder="1" applyProtection="1">
      <protection hidden="1"/>
    </xf>
  </cellXfs>
  <cellStyles count="1">
    <cellStyle name="Обычный" xfId="0" builtinId="0"/>
  </cellStyles>
  <dxfs count="18">
    <dxf>
      <numFmt numFmtId="164" formatCode="[h]:mm"/>
      <border diagonalUp="0" diagonalDown="0" outline="0">
        <left style="thin">
          <color indexed="64"/>
        </left>
        <right style="medium">
          <color indexed="64"/>
        </right>
        <top/>
        <bottom/>
      </border>
      <protection locked="1" hidden="1"/>
    </dxf>
    <dxf>
      <numFmt numFmtId="164" formatCode="[h]:mm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border diagonalUp="0" diagonalDown="0" outline="0">
        <left/>
        <right style="thin">
          <color indexed="64"/>
        </right>
        <top/>
        <bottom/>
      </border>
      <protection locked="1" hidden="1"/>
    </dxf>
    <dxf>
      <numFmt numFmtId="25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border diagonalUp="0" diagonalDown="0" outline="0">
        <left/>
        <right/>
        <top style="thin">
          <color indexed="64"/>
        </top>
        <bottom/>
      </border>
      <protection locked="1" hidden="1"/>
    </dxf>
    <dxf>
      <numFmt numFmtId="25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numFmt numFmtId="25" formatCode="h:mm"/>
      <border diagonalUp="0" diagonalDown="0" outline="0">
        <left/>
        <right/>
        <top style="medium">
          <color indexed="64"/>
        </top>
        <bottom/>
      </border>
      <protection locked="1" hidden="1"/>
    </dxf>
    <dxf>
      <numFmt numFmtId="25" formatCode="h:mm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medium">
          <color indexed="64"/>
        </bottom>
        <vertical/>
        <horizontal/>
      </border>
      <protection locked="1" hidden="1"/>
    </dxf>
    <dxf>
      <border diagonalUp="0" diagonalDown="0" outline="0">
        <left/>
        <right/>
        <top style="medium">
          <color indexed="64"/>
        </top>
        <bottom/>
      </border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protection locked="1" hidden="1"/>
    </dxf>
    <dxf>
      <numFmt numFmtId="25" formatCode="h:mm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Таблица1" displayName="Таблица1" ref="E4:K29" totalsRowCount="1" headerRowDxfId="16" dataDxfId="15" totalsRowDxfId="14">
  <autoFilter ref="E4:K28"/>
  <tableColumns count="7">
    <tableColumn id="1" name="Столбец1" totalsRowLabel="Итог" dataDxfId="13" totalsRowDxfId="12"/>
    <tableColumn id="2" name="Столбец2" dataDxfId="11" totalsRowDxfId="10"/>
    <tableColumn id="3" name="Столбец3" dataDxfId="9" totalsRowDxfId="8"/>
    <tableColumn id="4" name="Столбец4" totalsRowFunction="max" dataDxfId="7" totalsRowDxfId="6"/>
    <tableColumn id="7" name="Столбец42" dataDxfId="5" totalsRowDxfId="4"/>
    <tableColumn id="5" name="Столбец5" dataDxfId="3" totalsRowDxfId="2"/>
    <tableColumn id="6" name="Столбец6" totalsRowFunction="custom" dataDxfId="1" totalsRowDxfId="0">
      <totalsRowFormula>SUM(K6:K28)</totalsRowFormula>
    </tableColumn>
  </tableColumns>
  <tableStyleInfo name="TableStyleMedium6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1:O35"/>
  <sheetViews>
    <sheetView showGridLines="0" tabSelected="1" topLeftCell="A7" zoomScaleNormal="100" workbookViewId="0">
      <selection activeCell="P23" sqref="P23"/>
    </sheetView>
  </sheetViews>
  <sheetFormatPr defaultRowHeight="15" x14ac:dyDescent="0.25"/>
  <cols>
    <col min="4" max="4" width="8.28515625" customWidth="1"/>
    <col min="5" max="5" width="11.85546875" customWidth="1"/>
    <col min="6" max="6" width="13.7109375" customWidth="1"/>
    <col min="7" max="7" width="13" customWidth="1"/>
    <col min="8" max="10" width="11.85546875" customWidth="1"/>
    <col min="11" max="11" width="14.42578125" customWidth="1"/>
  </cols>
  <sheetData>
    <row r="1" spans="5:15" ht="15.75" thickBot="1" x14ac:dyDescent="0.3"/>
    <row r="2" spans="5:15" ht="15.75" thickBot="1" x14ac:dyDescent="0.3">
      <c r="H2" s="1"/>
      <c r="I2" s="3" t="s">
        <v>20</v>
      </c>
      <c r="J2" s="2">
        <v>0.33333333333333331</v>
      </c>
    </row>
    <row r="3" spans="5:15" ht="15.75" thickBot="1" x14ac:dyDescent="0.3">
      <c r="E3" s="6"/>
      <c r="F3" s="6"/>
      <c r="G3" s="6"/>
      <c r="H3" s="6"/>
      <c r="I3" s="7" t="s">
        <v>21</v>
      </c>
      <c r="J3" s="8">
        <v>0.29166666666666669</v>
      </c>
      <c r="K3" s="6"/>
    </row>
    <row r="4" spans="5:15" x14ac:dyDescent="0.25">
      <c r="E4" s="6" t="s">
        <v>11</v>
      </c>
      <c r="F4" s="6" t="s">
        <v>12</v>
      </c>
      <c r="G4" s="6" t="s">
        <v>13</v>
      </c>
      <c r="H4" s="6" t="s">
        <v>14</v>
      </c>
      <c r="I4" s="6" t="s">
        <v>17</v>
      </c>
      <c r="J4" s="6" t="s">
        <v>15</v>
      </c>
      <c r="K4" s="6" t="s">
        <v>16</v>
      </c>
      <c r="L4" s="1"/>
      <c r="M4" s="1"/>
      <c r="N4" s="1"/>
    </row>
    <row r="5" spans="5:15" ht="15.75" thickBot="1" x14ac:dyDescent="0.3">
      <c r="E5" s="9" t="s">
        <v>0</v>
      </c>
      <c r="F5" s="9" t="s">
        <v>1</v>
      </c>
      <c r="G5" s="9" t="s">
        <v>2</v>
      </c>
      <c r="H5" s="9" t="s">
        <v>3</v>
      </c>
      <c r="I5" s="9" t="s">
        <v>18</v>
      </c>
      <c r="J5" s="9" t="s">
        <v>4</v>
      </c>
      <c r="K5" s="9" t="s">
        <v>5</v>
      </c>
    </row>
    <row r="6" spans="5:15" ht="15.75" thickBot="1" x14ac:dyDescent="0.3">
      <c r="E6" s="10">
        <v>42795</v>
      </c>
      <c r="F6" s="11" t="s">
        <v>6</v>
      </c>
      <c r="G6" s="12">
        <v>0.29166666666666669</v>
      </c>
      <c r="H6" s="12">
        <v>0.8125</v>
      </c>
      <c r="I6" s="12">
        <v>4.1666666666666664E-2</v>
      </c>
      <c r="J6" s="12">
        <f>Таблица1[[#This Row],[Столбец4]]-Таблица1[[#This Row],[Столбец3]]-Таблица1[[#This Row],[Столбец42]]</f>
        <v>0.47916666666666657</v>
      </c>
      <c r="K6" s="13">
        <f>Таблица1[[#This Row],[Столбец5]]-J$2</f>
        <v>0.14583333333333326</v>
      </c>
    </row>
    <row r="7" spans="5:15" ht="15.75" thickBot="1" x14ac:dyDescent="0.3">
      <c r="E7" s="10">
        <v>42796</v>
      </c>
      <c r="F7" s="11" t="s">
        <v>7</v>
      </c>
      <c r="G7" s="14">
        <v>0.29166666666666669</v>
      </c>
      <c r="H7" s="14">
        <v>0.81597222222222221</v>
      </c>
      <c r="I7" s="12">
        <v>4.1666666666666664E-2</v>
      </c>
      <c r="J7" s="12">
        <f>Таблица1[[#This Row],[Столбец4]]-Таблица1[[#This Row],[Столбец3]]-Таблица1[[#This Row],[Столбец42]]</f>
        <v>0.4826388888888889</v>
      </c>
      <c r="K7" s="13">
        <f>Таблица1[[#This Row],[Столбец5]]-J$2</f>
        <v>0.14930555555555558</v>
      </c>
      <c r="O7" s="5"/>
    </row>
    <row r="8" spans="5:15" ht="15.75" thickBot="1" x14ac:dyDescent="0.3">
      <c r="E8" s="10">
        <v>42797</v>
      </c>
      <c r="F8" s="11" t="s">
        <v>8</v>
      </c>
      <c r="G8" s="14">
        <v>0.29166666666666669</v>
      </c>
      <c r="H8" s="14">
        <v>0.79166666666666663</v>
      </c>
      <c r="I8" s="12">
        <v>4.1666666666666664E-2</v>
      </c>
      <c r="J8" s="12">
        <f>Таблица1[[#This Row],[Столбец4]]-Таблица1[[#This Row],[Столбец3]]-Таблица1[[#This Row],[Столбец42]]</f>
        <v>0.45833333333333326</v>
      </c>
      <c r="K8" s="15">
        <f>Таблица1[[#This Row],[Столбец5]]-J$3</f>
        <v>0.16666666666666657</v>
      </c>
      <c r="O8" s="5"/>
    </row>
    <row r="9" spans="5:15" ht="15.75" thickBot="1" x14ac:dyDescent="0.3">
      <c r="E9" s="10">
        <v>42800</v>
      </c>
      <c r="F9" s="11" t="s">
        <v>9</v>
      </c>
      <c r="G9" s="14">
        <v>0.29166666666666669</v>
      </c>
      <c r="H9" s="14">
        <v>0.8125</v>
      </c>
      <c r="I9" s="12">
        <v>4.1666666666666664E-2</v>
      </c>
      <c r="J9" s="12">
        <f>Таблица1[[#This Row],[Столбец4]]-Таблица1[[#This Row],[Столбец3]]-Таблица1[[#This Row],[Столбец42]]</f>
        <v>0.47916666666666657</v>
      </c>
      <c r="K9" s="13">
        <f>Таблица1[[#This Row],[Столбец5]]-J$2</f>
        <v>0.14583333333333326</v>
      </c>
      <c r="O9" s="5"/>
    </row>
    <row r="10" spans="5:15" ht="15.75" thickBot="1" x14ac:dyDescent="0.3">
      <c r="E10" s="10">
        <v>42801</v>
      </c>
      <c r="F10" s="11" t="s">
        <v>10</v>
      </c>
      <c r="G10" s="14">
        <v>0.29166666666666669</v>
      </c>
      <c r="H10" s="14">
        <v>0.79166666666666663</v>
      </c>
      <c r="I10" s="12">
        <v>4.1666666666666664E-2</v>
      </c>
      <c r="J10" s="12">
        <f>Таблица1[[#This Row],[Столбец4]]-Таблица1[[#This Row],[Столбец3]]-Таблица1[[#This Row],[Столбец42]]</f>
        <v>0.45833333333333326</v>
      </c>
      <c r="K10" s="13">
        <f>Таблица1[[#This Row],[Столбец5]]-J$3</f>
        <v>0.16666666666666657</v>
      </c>
      <c r="O10" s="5"/>
    </row>
    <row r="11" spans="5:15" ht="15.75" thickBot="1" x14ac:dyDescent="0.3">
      <c r="E11" s="10">
        <v>42802</v>
      </c>
      <c r="F11" s="11" t="s">
        <v>6</v>
      </c>
      <c r="G11" s="14">
        <v>0.29166666666666669</v>
      </c>
      <c r="H11" s="14">
        <v>0.66666666666666663</v>
      </c>
      <c r="I11" s="12">
        <v>4.1666666666666664E-2</v>
      </c>
      <c r="J11" s="12">
        <f>Таблица1[[#This Row],[Столбец4]]-Таблица1[[#This Row],[Столбец3]]-Таблица1[[#This Row],[Столбец42]]</f>
        <v>0.33333333333333326</v>
      </c>
      <c r="K11" s="13">
        <f>Таблица1[[#This Row],[Столбец5]]-J$2</f>
        <v>0</v>
      </c>
      <c r="O11" s="5"/>
    </row>
    <row r="12" spans="5:15" ht="15.75" thickBot="1" x14ac:dyDescent="0.3">
      <c r="E12" s="10">
        <v>42803</v>
      </c>
      <c r="F12" s="11" t="s">
        <v>7</v>
      </c>
      <c r="G12" s="14">
        <v>0.29166666666666669</v>
      </c>
      <c r="H12" s="14">
        <v>0.81944444444444453</v>
      </c>
      <c r="I12" s="12">
        <v>4.1666666666666664E-2</v>
      </c>
      <c r="J12" s="12">
        <f>Таблица1[[#This Row],[Столбец4]]-Таблица1[[#This Row],[Столбец3]]-Таблица1[[#This Row],[Столбец42]]</f>
        <v>0.48611111111111122</v>
      </c>
      <c r="K12" s="13">
        <f>Таблица1[[#This Row],[Столбец5]]-J$2</f>
        <v>0.1527777777777779</v>
      </c>
      <c r="O12" s="5"/>
    </row>
    <row r="13" spans="5:15" ht="15.75" thickBot="1" x14ac:dyDescent="0.3">
      <c r="E13" s="10">
        <v>42804</v>
      </c>
      <c r="F13" s="11" t="s">
        <v>8</v>
      </c>
      <c r="G13" s="14">
        <v>0.29166666666666669</v>
      </c>
      <c r="H13" s="14">
        <v>0.79166666666666663</v>
      </c>
      <c r="I13" s="12">
        <v>4.1666666666666664E-2</v>
      </c>
      <c r="J13" s="12">
        <f>Таблица1[[#This Row],[Столбец4]]-Таблица1[[#This Row],[Столбец3]]-Таблица1[[#This Row],[Столбец42]]</f>
        <v>0.45833333333333326</v>
      </c>
      <c r="K13" s="15">
        <f>Таблица1[[#This Row],[Столбец5]]-J$3</f>
        <v>0.16666666666666657</v>
      </c>
      <c r="O13" s="5"/>
    </row>
    <row r="14" spans="5:15" ht="15.75" thickBot="1" x14ac:dyDescent="0.3">
      <c r="E14" s="10">
        <v>42807</v>
      </c>
      <c r="F14" s="11" t="s">
        <v>9</v>
      </c>
      <c r="G14" s="14">
        <v>0.29166666666666669</v>
      </c>
      <c r="H14" s="14">
        <v>0.82291666666666663</v>
      </c>
      <c r="I14" s="12">
        <v>4.1666666666666664E-2</v>
      </c>
      <c r="J14" s="12">
        <f>Таблица1[[#This Row],[Столбец4]]-Таблица1[[#This Row],[Столбец3]]-Таблица1[[#This Row],[Столбец42]]</f>
        <v>0.48958333333333331</v>
      </c>
      <c r="K14" s="13">
        <f>Таблица1[[#This Row],[Столбец5]]-J$2</f>
        <v>0.15625</v>
      </c>
      <c r="O14" s="5"/>
    </row>
    <row r="15" spans="5:15" ht="15.75" thickBot="1" x14ac:dyDescent="0.3">
      <c r="E15" s="10">
        <v>42808</v>
      </c>
      <c r="F15" s="11" t="s">
        <v>10</v>
      </c>
      <c r="G15" s="14">
        <v>0.29166666666666669</v>
      </c>
      <c r="H15" s="14">
        <v>0.8125</v>
      </c>
      <c r="I15" s="12">
        <v>4.1666666666666664E-2</v>
      </c>
      <c r="J15" s="12">
        <f>Таблица1[[#This Row],[Столбец4]]-Таблица1[[#This Row],[Столбец3]]-Таблица1[[#This Row],[Столбец42]]</f>
        <v>0.47916666666666657</v>
      </c>
      <c r="K15" s="13">
        <f>Таблица1[[#This Row],[Столбец5]]-J$2</f>
        <v>0.14583333333333326</v>
      </c>
      <c r="O15" s="5"/>
    </row>
    <row r="16" spans="5:15" ht="15.75" thickBot="1" x14ac:dyDescent="0.3">
      <c r="E16" s="10">
        <v>42809</v>
      </c>
      <c r="F16" s="11" t="s">
        <v>6</v>
      </c>
      <c r="G16" s="14">
        <v>0.29166666666666669</v>
      </c>
      <c r="H16" s="14">
        <v>0.8125</v>
      </c>
      <c r="I16" s="12">
        <v>4.1666666666666664E-2</v>
      </c>
      <c r="J16" s="12">
        <f>Таблица1[[#This Row],[Столбец4]]-Таблица1[[#This Row],[Столбец3]]-Таблица1[[#This Row],[Столбец42]]</f>
        <v>0.47916666666666657</v>
      </c>
      <c r="K16" s="13">
        <f>Таблица1[[#This Row],[Столбец5]]-J$2</f>
        <v>0.14583333333333326</v>
      </c>
      <c r="O16" s="5"/>
    </row>
    <row r="17" spans="5:15" ht="15.75" thickBot="1" x14ac:dyDescent="0.3">
      <c r="E17" s="10">
        <v>42810</v>
      </c>
      <c r="F17" s="11" t="s">
        <v>7</v>
      </c>
      <c r="G17" s="14">
        <v>0.29166666666666669</v>
      </c>
      <c r="H17" s="14">
        <v>0.81597222222222221</v>
      </c>
      <c r="I17" s="12">
        <v>4.1666666666666664E-2</v>
      </c>
      <c r="J17" s="12">
        <f>Таблица1[[#This Row],[Столбец4]]-Таблица1[[#This Row],[Столбец3]]-Таблица1[[#This Row],[Столбец42]]</f>
        <v>0.4826388888888889</v>
      </c>
      <c r="K17" s="13">
        <f>Таблица1[[#This Row],[Столбец5]]-J$2</f>
        <v>0.14930555555555558</v>
      </c>
      <c r="O17" s="5"/>
    </row>
    <row r="18" spans="5:15" ht="15.75" thickBot="1" x14ac:dyDescent="0.3">
      <c r="E18" s="10">
        <v>42811</v>
      </c>
      <c r="F18" s="11" t="s">
        <v>8</v>
      </c>
      <c r="G18" s="14">
        <v>0.29166666666666669</v>
      </c>
      <c r="H18" s="14">
        <v>0.79166666666666663</v>
      </c>
      <c r="I18" s="12">
        <v>4.1666666666666664E-2</v>
      </c>
      <c r="J18" s="12">
        <f>Таблица1[[#This Row],[Столбец4]]-Таблица1[[#This Row],[Столбец3]]-Таблица1[[#This Row],[Столбец42]]</f>
        <v>0.45833333333333326</v>
      </c>
      <c r="K18" s="15">
        <f>Таблица1[[#This Row],[Столбец5]]-J$3</f>
        <v>0.16666666666666657</v>
      </c>
      <c r="O18" s="5"/>
    </row>
    <row r="19" spans="5:15" ht="15.75" thickBot="1" x14ac:dyDescent="0.3">
      <c r="E19" s="10">
        <v>42814</v>
      </c>
      <c r="F19" s="11" t="s">
        <v>9</v>
      </c>
      <c r="G19" s="14">
        <v>0.29166666666666669</v>
      </c>
      <c r="H19" s="14">
        <v>0.77430555555555547</v>
      </c>
      <c r="I19" s="12">
        <v>4.1666666666666664E-2</v>
      </c>
      <c r="J19" s="12">
        <f>Таблица1[[#This Row],[Столбец4]]-Таблица1[[#This Row],[Столбец3]]-Таблица1[[#This Row],[Столбец42]]</f>
        <v>0.4409722222222221</v>
      </c>
      <c r="K19" s="13">
        <f>Таблица1[[#This Row],[Столбец5]]-J$2</f>
        <v>0.10763888888888878</v>
      </c>
      <c r="O19" s="5"/>
    </row>
    <row r="20" spans="5:15" ht="15.75" thickBot="1" x14ac:dyDescent="0.3">
      <c r="E20" s="10">
        <v>42815</v>
      </c>
      <c r="F20" s="11" t="s">
        <v>10</v>
      </c>
      <c r="G20" s="14">
        <v>0.29166666666666669</v>
      </c>
      <c r="H20" s="14">
        <v>0.82291666666666663</v>
      </c>
      <c r="I20" s="12">
        <v>4.1666666666666664E-2</v>
      </c>
      <c r="J20" s="12">
        <f>Таблица1[[#This Row],[Столбец4]]-Таблица1[[#This Row],[Столбец3]]-Таблица1[[#This Row],[Столбец42]]</f>
        <v>0.48958333333333331</v>
      </c>
      <c r="K20" s="13">
        <f>Таблица1[[#This Row],[Столбец5]]-J$2</f>
        <v>0.15625</v>
      </c>
      <c r="O20" s="5"/>
    </row>
    <row r="21" spans="5:15" ht="15.75" thickBot="1" x14ac:dyDescent="0.3">
      <c r="E21" s="10">
        <v>42816</v>
      </c>
      <c r="F21" s="11" t="s">
        <v>6</v>
      </c>
      <c r="G21" s="14">
        <v>0.29166666666666669</v>
      </c>
      <c r="H21" s="14">
        <v>0.84027777777777779</v>
      </c>
      <c r="I21" s="12">
        <v>4.1666666666666664E-2</v>
      </c>
      <c r="J21" s="12">
        <f>Таблица1[[#This Row],[Столбец4]]-Таблица1[[#This Row],[Столбец3]]-Таблица1[[#This Row],[Столбец42]]</f>
        <v>0.50694444444444453</v>
      </c>
      <c r="K21" s="13">
        <f>Таблица1[[#This Row],[Столбец5]]-J$2</f>
        <v>0.17361111111111122</v>
      </c>
      <c r="O21" s="5"/>
    </row>
    <row r="22" spans="5:15" ht="15.75" thickBot="1" x14ac:dyDescent="0.3">
      <c r="E22" s="10">
        <v>42817</v>
      </c>
      <c r="F22" s="11" t="s">
        <v>7</v>
      </c>
      <c r="G22" s="14">
        <v>0.29166666666666669</v>
      </c>
      <c r="H22" s="14">
        <v>0.81597222222222221</v>
      </c>
      <c r="I22" s="12">
        <v>4.1666666666666664E-2</v>
      </c>
      <c r="J22" s="12">
        <f>Таблица1[[#This Row],[Столбец4]]-Таблица1[[#This Row],[Столбец3]]-Таблица1[[#This Row],[Столбец42]]</f>
        <v>0.4826388888888889</v>
      </c>
      <c r="K22" s="13">
        <f>Таблица1[[#This Row],[Столбец5]]-J$2</f>
        <v>0.14930555555555558</v>
      </c>
      <c r="O22" s="5"/>
    </row>
    <row r="23" spans="5:15" ht="15.75" thickBot="1" x14ac:dyDescent="0.3">
      <c r="E23" s="10">
        <v>42818</v>
      </c>
      <c r="F23" s="11" t="s">
        <v>8</v>
      </c>
      <c r="G23" s="14">
        <v>0.29166666666666669</v>
      </c>
      <c r="H23" s="14">
        <v>0.79166666666666663</v>
      </c>
      <c r="I23" s="12">
        <v>4.1666666666666664E-2</v>
      </c>
      <c r="J23" s="12">
        <f>Таблица1[[#This Row],[Столбец4]]-Таблица1[[#This Row],[Столбец3]]-Таблица1[[#This Row],[Столбец42]]</f>
        <v>0.45833333333333326</v>
      </c>
      <c r="K23" s="15">
        <f>Таблица1[[#This Row],[Столбец5]]-J$3</f>
        <v>0.16666666666666657</v>
      </c>
      <c r="O23" s="5"/>
    </row>
    <row r="24" spans="5:15" ht="15.75" thickBot="1" x14ac:dyDescent="0.3">
      <c r="E24" s="10">
        <v>42821</v>
      </c>
      <c r="F24" s="11" t="s">
        <v>9</v>
      </c>
      <c r="G24" s="14">
        <v>0.29166666666666669</v>
      </c>
      <c r="H24" s="14">
        <v>0.8125</v>
      </c>
      <c r="I24" s="12">
        <v>4.1666666666666664E-2</v>
      </c>
      <c r="J24" s="12">
        <f>Таблица1[[#This Row],[Столбец4]]-Таблица1[[#This Row],[Столбец3]]-Таблица1[[#This Row],[Столбец42]]</f>
        <v>0.47916666666666657</v>
      </c>
      <c r="K24" s="13">
        <f>Таблица1[[#This Row],[Столбец5]]-J$2</f>
        <v>0.14583333333333326</v>
      </c>
      <c r="O24" s="5"/>
    </row>
    <row r="25" spans="5:15" ht="15.75" thickBot="1" x14ac:dyDescent="0.3">
      <c r="E25" s="10">
        <v>42822</v>
      </c>
      <c r="F25" s="11" t="s">
        <v>10</v>
      </c>
      <c r="G25" s="14">
        <v>0.29166666666666669</v>
      </c>
      <c r="H25" s="14">
        <v>0.82638888888888884</v>
      </c>
      <c r="I25" s="12">
        <v>4.1666666666666664E-2</v>
      </c>
      <c r="J25" s="12">
        <f>Таблица1[[#This Row],[Столбец4]]-Таблица1[[#This Row],[Столбец3]]-Таблица1[[#This Row],[Столбец42]]</f>
        <v>0.49305555555555541</v>
      </c>
      <c r="K25" s="13">
        <f>Таблица1[[#This Row],[Столбец5]]-J$2</f>
        <v>0.1597222222222221</v>
      </c>
      <c r="O25" s="5"/>
    </row>
    <row r="26" spans="5:15" ht="15.75" thickBot="1" x14ac:dyDescent="0.3">
      <c r="E26" s="10">
        <v>42823</v>
      </c>
      <c r="F26" s="11" t="s">
        <v>6</v>
      </c>
      <c r="G26" s="14">
        <v>0.29166666666666669</v>
      </c>
      <c r="H26" s="14">
        <v>0.81597222222222221</v>
      </c>
      <c r="I26" s="12">
        <v>4.1666666666666664E-2</v>
      </c>
      <c r="J26" s="12">
        <f>Таблица1[[#This Row],[Столбец4]]-Таблица1[[#This Row],[Столбец3]]-Таблица1[[#This Row],[Столбец42]]</f>
        <v>0.4826388888888889</v>
      </c>
      <c r="K26" s="13">
        <f>Таблица1[[#This Row],[Столбец5]]-J$2</f>
        <v>0.14930555555555558</v>
      </c>
      <c r="O26" s="5"/>
    </row>
    <row r="27" spans="5:15" ht="15.75" thickBot="1" x14ac:dyDescent="0.3">
      <c r="E27" s="10">
        <v>42824</v>
      </c>
      <c r="F27" s="11" t="s">
        <v>7</v>
      </c>
      <c r="G27" s="14">
        <v>0.29166666666666669</v>
      </c>
      <c r="H27" s="14">
        <v>0.81944444444444453</v>
      </c>
      <c r="I27" s="12">
        <v>4.1666666666666664E-2</v>
      </c>
      <c r="J27" s="12">
        <f>Таблица1[[#This Row],[Столбец4]]-Таблица1[[#This Row],[Столбец3]]-Таблица1[[#This Row],[Столбец42]]</f>
        <v>0.48611111111111122</v>
      </c>
      <c r="K27" s="13">
        <f>Таблица1[[#This Row],[Столбец5]]-J$2</f>
        <v>0.1527777777777779</v>
      </c>
      <c r="O27" s="5"/>
    </row>
    <row r="28" spans="5:15" ht="15.75" thickBot="1" x14ac:dyDescent="0.3">
      <c r="E28" s="10">
        <v>42825</v>
      </c>
      <c r="F28" s="11" t="s">
        <v>8</v>
      </c>
      <c r="G28" s="16">
        <v>0.29166666666666669</v>
      </c>
      <c r="H28" s="16">
        <v>0.99305555555555547</v>
      </c>
      <c r="I28" s="12">
        <v>4.1666666666666664E-2</v>
      </c>
      <c r="J28" s="12">
        <f>Таблица1[[#This Row],[Столбец4]]-Таблица1[[#This Row],[Столбец3]]-Таблица1[[#This Row],[Столбец42]]</f>
        <v>0.65972222222222221</v>
      </c>
      <c r="K28" s="15">
        <f>Таблица1[[#This Row],[Столбец5]]-J$3</f>
        <v>0.36805555555555552</v>
      </c>
    </row>
    <row r="29" spans="5:15" x14ac:dyDescent="0.25">
      <c r="E29" s="6" t="s">
        <v>19</v>
      </c>
      <c r="F29" s="6"/>
      <c r="G29" s="17"/>
      <c r="H29" s="18">
        <f>SUBTOTAL(104,Таблица1[Столбец4])</f>
        <v>0.99305555555555547</v>
      </c>
      <c r="I29" s="19"/>
      <c r="J29" s="20"/>
      <c r="K29" s="21">
        <f>SUM(K6:K28)</f>
        <v>3.5868055555555545</v>
      </c>
    </row>
    <row r="30" spans="5:15" x14ac:dyDescent="0.25">
      <c r="G30" s="1"/>
      <c r="H30" s="1"/>
      <c r="I30" s="1"/>
      <c r="J30" s="1"/>
      <c r="K30" s="4"/>
    </row>
    <row r="31" spans="5:15" x14ac:dyDescent="0.25">
      <c r="G31" s="1"/>
      <c r="H31" s="1"/>
      <c r="I31" s="1"/>
      <c r="J31" s="1"/>
      <c r="K31" s="4"/>
    </row>
    <row r="32" spans="5:15" x14ac:dyDescent="0.25">
      <c r="G32" s="1"/>
      <c r="H32" s="1"/>
      <c r="I32" s="1"/>
      <c r="J32" s="1"/>
      <c r="K32" s="4"/>
    </row>
    <row r="33" spans="7:11" x14ac:dyDescent="0.25">
      <c r="G33" s="1"/>
      <c r="H33" s="1"/>
      <c r="I33" s="1"/>
      <c r="J33" s="1"/>
      <c r="K33" s="4"/>
    </row>
    <row r="34" spans="7:11" x14ac:dyDescent="0.25">
      <c r="G34" s="1"/>
      <c r="H34" s="1"/>
      <c r="I34" s="1"/>
      <c r="J34" s="1"/>
      <c r="K34" s="4"/>
    </row>
    <row r="35" spans="7:11" x14ac:dyDescent="0.25">
      <c r="H35" s="1"/>
      <c r="J35" s="1"/>
      <c r="K35" s="1"/>
    </row>
  </sheetData>
  <conditionalFormatting sqref="K6:K28">
    <cfRule type="cellIs" dxfId="17" priority="3" operator="equal">
      <formula>0.145833333333333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март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2017-04-03T03:31:17Z</dcterms:modified>
</cp:coreProperties>
</file>