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Лист1!$A$1:$J$110</definedName>
  </definedNames>
  <calcPr calcId="145621"/>
</workbook>
</file>

<file path=xl/calcChain.xml><?xml version="1.0" encoding="utf-8"?>
<calcChain xmlns="http://schemas.openxmlformats.org/spreadsheetml/2006/main">
  <c r="O7" i="1" l="1" a="1"/>
  <c r="O7" i="1" s="1"/>
  <c r="O8" i="1" a="1"/>
  <c r="O8" i="1" s="1"/>
  <c r="O9" i="1" a="1"/>
  <c r="O9" i="1" s="1"/>
  <c r="O10" i="1" a="1"/>
  <c r="O10" i="1" s="1"/>
  <c r="O11" i="1" a="1"/>
  <c r="O11" i="1" s="1"/>
  <c r="O12" i="1" a="1"/>
  <c r="O12" i="1" s="1"/>
  <c r="O13" i="1" a="1"/>
  <c r="O13" i="1" s="1"/>
  <c r="O14" i="1" a="1"/>
  <c r="O14" i="1" s="1"/>
  <c r="O15" i="1" a="1"/>
  <c r="O15" i="1" s="1"/>
  <c r="O6" i="1" a="1"/>
  <c r="O6" i="1" s="1"/>
  <c r="N6" i="1" l="1" a="1"/>
  <c r="N6" i="1" s="1"/>
  <c r="N7" i="1" s="1" a="1"/>
  <c r="N7" i="1" s="1"/>
  <c r="M7" i="1" l="1"/>
  <c r="N8" i="1" a="1"/>
  <c r="N8" i="1" s="1"/>
  <c r="M6" i="1"/>
  <c r="N9" i="1" a="1"/>
  <c r="N9" i="1" s="1"/>
  <c r="M9" i="1" l="1"/>
  <c r="M8" i="1"/>
  <c r="N10" i="1" a="1"/>
  <c r="N10" i="1" s="1"/>
  <c r="N11" i="1" l="1" a="1"/>
  <c r="N11" i="1" s="1"/>
  <c r="M10" i="1"/>
  <c r="M11" i="1" l="1"/>
  <c r="N12" i="1" a="1"/>
  <c r="N12" i="1" s="1"/>
  <c r="N13" i="1" s="1" a="1"/>
  <c r="N13" i="1" s="1"/>
  <c r="N14" i="1" l="1" a="1"/>
  <c r="N14" i="1" s="1"/>
  <c r="N15" i="1" s="1" a="1"/>
  <c r="N15" i="1" s="1"/>
  <c r="M13" i="1"/>
  <c r="M12" i="1"/>
  <c r="M15" i="1" l="1"/>
  <c r="M14" i="1"/>
</calcChain>
</file>

<file path=xl/sharedStrings.xml><?xml version="1.0" encoding="utf-8"?>
<sst xmlns="http://schemas.openxmlformats.org/spreadsheetml/2006/main" count="667" uniqueCount="244">
  <si>
    <t>Товиерур2</t>
  </si>
  <si>
    <t>Материал</t>
  </si>
  <si>
    <t>Выручка по магазинам без НДС (руб)</t>
  </si>
  <si>
    <t>Списание без НДС (Итог) (руб)</t>
  </si>
  <si>
    <t>Списание  без НДС  (Итог) (%)</t>
  </si>
  <si>
    <t>Инвентаризации без НДС (руб)</t>
  </si>
  <si>
    <t>Инвентаризации  без НДС  (%)</t>
  </si>
  <si>
    <t>Потери без НДС (Итог) (руб)</t>
  </si>
  <si>
    <t>Потери  без НДС   (Итог) (%)</t>
  </si>
  <si>
    <t>Авто аксессуары</t>
  </si>
  <si>
    <t>Результат</t>
  </si>
  <si>
    <t>25,29287 %</t>
  </si>
  <si>
    <t>Бакалея (Food)</t>
  </si>
  <si>
    <t>GLADE ОсввоздSPORT Ванчаепд/авто 7мл</t>
  </si>
  <si>
    <t>38,54233 %</t>
  </si>
  <si>
    <t>Алкоголь</t>
  </si>
  <si>
    <t>0,24029 %</t>
  </si>
  <si>
    <t>0,14440 %</t>
  </si>
  <si>
    <t>0,38469 %</t>
  </si>
  <si>
    <t>Списание</t>
  </si>
  <si>
    <t>Настойка СОРДЧ/СМОРНА КОНсл18% 05л</t>
  </si>
  <si>
    <t>8,40643 %</t>
  </si>
  <si>
    <t xml:space="preserve">Наименование </t>
  </si>
  <si>
    <t>PLU</t>
  </si>
  <si>
    <t>Потери, руб.</t>
  </si>
  <si>
    <t>Потери от реализации, %</t>
  </si>
  <si>
    <t>НапвинСО ВКВИШНЯ НА КОНЬЯКЕ 14% 05л</t>
  </si>
  <si>
    <t>-33,14612 %</t>
  </si>
  <si>
    <t>НЕСКАФЕ Кофе ЭСПРЕССО натраствп/обр70г</t>
  </si>
  <si>
    <t>НапвинСО ВККЛЮКВА НА КОНЬЯКЕ 14% 05л</t>
  </si>
  <si>
    <t>46,48583 %</t>
  </si>
  <si>
    <t>ТЕНДЕР Сахар-песок/Сахар белый 5кг</t>
  </si>
  <si>
    <t>Джин-тоник ПЭТФ         10л</t>
  </si>
  <si>
    <t>554,00449 %</t>
  </si>
  <si>
    <t>MRRICCO Соус ГРИБНОЙ 310г</t>
  </si>
  <si>
    <t>НапвинСО ВКСЛИВА НА КОНЬЯКЕ 14% 05л</t>
  </si>
  <si>
    <t>-34,44703 %</t>
  </si>
  <si>
    <t>АГРО-АЛРис GOLD обрпарпакд/вар5х100г</t>
  </si>
  <si>
    <t>НапспиртВИЛЬЯМ ЛОУССУПСПАЙС35% 07л</t>
  </si>
  <si>
    <t>0,00000 %</t>
  </si>
  <si>
    <t>Масло ЗЛАТО подсолнрафин 10л</t>
  </si>
  <si>
    <t>0,43552 %</t>
  </si>
  <si>
    <t>0,41943 %</t>
  </si>
  <si>
    <t>0,85495 %</t>
  </si>
  <si>
    <t>ПИКАНТА Закуска АСТРАХАНСКАЯ овощн530г</t>
  </si>
  <si>
    <t>ТЕНДЕР Сахар-песок/Сахар белый 1кг</t>
  </si>
  <si>
    <t>0,09982 %</t>
  </si>
  <si>
    <t>1,24437 %</t>
  </si>
  <si>
    <t>1,34419 %</t>
  </si>
  <si>
    <t>MRRICCO Соус СЫРНЫЙ 310г</t>
  </si>
  <si>
    <t>1,51450 %</t>
  </si>
  <si>
    <t>0,75706 %</t>
  </si>
  <si>
    <t>2,27156 %</t>
  </si>
  <si>
    <t>ТЕНДЕР Сахар прессов/Сахар белкуск1кг</t>
  </si>
  <si>
    <t>-0,96074 %</t>
  </si>
  <si>
    <t>АКБАР Чай EARL GREY п/я 100х2г</t>
  </si>
  <si>
    <t>БАБКИНЫ СЕМЕЧКИ Семечки жарсол300г</t>
  </si>
  <si>
    <t>0,23469 %</t>
  </si>
  <si>
    <t>АГРО-АЛКрупа гречневая ядрица 1,5кг</t>
  </si>
  <si>
    <t>MAKFA Мука в/с 2кг</t>
  </si>
  <si>
    <t>0,37278 %</t>
  </si>
  <si>
    <t>0,74548 %</t>
  </si>
  <si>
    <t>1,11826 %</t>
  </si>
  <si>
    <t>ОТ МАРТИНА Семечки черобжморсоль 100г</t>
  </si>
  <si>
    <t>0,29501 %</t>
  </si>
  <si>
    <t>JACOBS Кофе MONрастст/б 95г</t>
  </si>
  <si>
    <t>4,28783 %</t>
  </si>
  <si>
    <t>МИСТРГречка ядрица 900г</t>
  </si>
  <si>
    <t>0,98046 %</t>
  </si>
  <si>
    <t>ТЕНДЕР Соль крупная 1кг</t>
  </si>
  <si>
    <t>0,47104 %</t>
  </si>
  <si>
    <t>5,63019 %</t>
  </si>
  <si>
    <t>6,10124 %</t>
  </si>
  <si>
    <t>ТЕНДЕР Крупа ГРЕЧНЕВАЯ ядрица 900г</t>
  </si>
  <si>
    <t>0,57294 %</t>
  </si>
  <si>
    <t>1,61366 %</t>
  </si>
  <si>
    <t>Сахар РУССКИЙ рафинад прес500г</t>
  </si>
  <si>
    <t>-2,19914 %</t>
  </si>
  <si>
    <t>НИЖЕГОРОДСКАЯ Мука КРИСТАЛЛ в/с 2кг</t>
  </si>
  <si>
    <t>1,49891 %</t>
  </si>
  <si>
    <t>1,49915 %</t>
  </si>
  <si>
    <t>2,99806 %</t>
  </si>
  <si>
    <t>ТЕНДЕР Мука ПШЕНИЧНАЯ 2кг</t>
  </si>
  <si>
    <t>1,52195 %</t>
  </si>
  <si>
    <t>КРЦЕНА Кофе растсублм/у 100г</t>
  </si>
  <si>
    <t>4,16590 %</t>
  </si>
  <si>
    <t>MAKFA Вермишель длинная 500г</t>
  </si>
  <si>
    <t>1,31979 %</t>
  </si>
  <si>
    <t>JARDКофе GUATATITLAN растст/б 95г</t>
  </si>
  <si>
    <t>3,22859 %</t>
  </si>
  <si>
    <t>ЧЕРКАРТА Kофе GOLD растст/б 95г</t>
  </si>
  <si>
    <t>9,34896 %</t>
  </si>
  <si>
    <t>ЛАДНЫЕ ИздмакРОЖКИ 400г</t>
  </si>
  <si>
    <t>0,53062 %</t>
  </si>
  <si>
    <t>MRRICCO Соус ЦЕЗАРЬ 310г</t>
  </si>
  <si>
    <t>MAKFA Макароны  перья 450г</t>
  </si>
  <si>
    <t>1,85489 %</t>
  </si>
  <si>
    <t>MIXBAR Кукуруза ПОПКСЛКАРлопающ100г</t>
  </si>
  <si>
    <t>ТЕНДЕР Горох кол900г</t>
  </si>
  <si>
    <t>2,61209 %</t>
  </si>
  <si>
    <t>ТЕНДЕР Крупа МАННАЯ 900г</t>
  </si>
  <si>
    <t>GLOBAL VILLAGE Кетчуп ТОМАТНЫЙ д/п 300г</t>
  </si>
  <si>
    <t>2,27639 %</t>
  </si>
  <si>
    <t>КРЦЕНА Фисташки жареные с солью 100г</t>
  </si>
  <si>
    <t>ГУДВИЛЛ Крупа ГРЕЧНЯДРЭКСб/р800г</t>
  </si>
  <si>
    <t>2,35466 %</t>
  </si>
  <si>
    <t>5,56471 %</t>
  </si>
  <si>
    <t>ЛЮБЯТОВО Завтрак ОВСКОЛС МЕДгот200г</t>
  </si>
  <si>
    <t>MAKFA Макароны УЛИТКИ  450г</t>
  </si>
  <si>
    <t>1,31798 %</t>
  </si>
  <si>
    <t>СУАРЕ Кофе растсублстекло 95г</t>
  </si>
  <si>
    <t>7,11858 %</t>
  </si>
  <si>
    <t>KOTANYI Приправа СМЕСЬ ПЕРЦЕВ 35г</t>
  </si>
  <si>
    <t>JARDКофе COLOMBMEDELLIN растсубл150г</t>
  </si>
  <si>
    <t>-8,95044 %</t>
  </si>
  <si>
    <t>РУСПРОДСмесь ПЕЧДОМКЕКС АПЕЛ400г</t>
  </si>
  <si>
    <t>4,23964 %</t>
  </si>
  <si>
    <t>АГРО-АЛКрупа ЭКСТРА ЭЛИТГРЕЧНЕВ900г</t>
  </si>
  <si>
    <t>3,52969 %</t>
  </si>
  <si>
    <t>JACOBS Напиток КЛАССИКА кофраст3в1 12г</t>
  </si>
  <si>
    <t>1,68049 %</t>
  </si>
  <si>
    <t>ASSAND Чай черцейлонский 25х2г</t>
  </si>
  <si>
    <t>1,88697 %</t>
  </si>
  <si>
    <t>АГРО-АЛРис ЭКСТРА GOLD проп900г</t>
  </si>
  <si>
    <t>10,91626 %</t>
  </si>
  <si>
    <t>3,82418 %</t>
  </si>
  <si>
    <t>AMBASKофе PLATINUM растпак75г</t>
  </si>
  <si>
    <t>4,98890 %</t>
  </si>
  <si>
    <t>КРЦЕНА Кофе растгранм/у 100г</t>
  </si>
  <si>
    <t>-4,10893 %</t>
  </si>
  <si>
    <t>BARILМакароны БАВЕТТЕ Лапша 500г</t>
  </si>
  <si>
    <t>3,26645 %</t>
  </si>
  <si>
    <t>АЛАДУШМука ПШЕНИЧНАЯ в/с 2кг</t>
  </si>
  <si>
    <t>КРЦЕНА Орех грецкий 100г</t>
  </si>
  <si>
    <t>11,31048 %</t>
  </si>
  <si>
    <t>PAULIG Кофе PRESIDENT зер250г</t>
  </si>
  <si>
    <t>36,44894 %</t>
  </si>
  <si>
    <t>ASSAND Чай c ароматом бергамота 25х2г</t>
  </si>
  <si>
    <t>-2,07909 %</t>
  </si>
  <si>
    <t>АГРОКУЛЬТКрупа КУКУРУЗНАЯ 600г</t>
  </si>
  <si>
    <t>КРЦЕНА Арахис жареный с солью 100г</t>
  </si>
  <si>
    <t>1,31676 %</t>
  </si>
  <si>
    <t>ЗНАТНЫЕ Лапша длинная грА в/с 450г</t>
  </si>
  <si>
    <t>3,98558 %</t>
  </si>
  <si>
    <t>HEINZ Соус СЫРНЫЙ 230г</t>
  </si>
  <si>
    <t>7,15049 %</t>
  </si>
  <si>
    <t>MACCHOCOLКакао-напГОРЯЧШОКраст10x20г</t>
  </si>
  <si>
    <t>3,91604 %</t>
  </si>
  <si>
    <t>MILКофе GOLD ROAST растнат100г</t>
  </si>
  <si>
    <t>11,18351 %</t>
  </si>
  <si>
    <t>ПОМИДОРКА Паста томатная пастст/б 250мл</t>
  </si>
  <si>
    <t>4,47297 %</t>
  </si>
  <si>
    <t>КРЦЕНА Шарики шоколадные 250г</t>
  </si>
  <si>
    <t>2,89783 %</t>
  </si>
  <si>
    <t>КРЦЕНА Кофе ORIGINрастпорошм/у 100г</t>
  </si>
  <si>
    <t>6,90066 %</t>
  </si>
  <si>
    <t>БАЛТИМОР Кетчуп АДМИРАЛ дой-пак 260г</t>
  </si>
  <si>
    <t>NESCКофе GOLD растст/б 475г</t>
  </si>
  <si>
    <t>15,95155 %</t>
  </si>
  <si>
    <t>MRRICCO Соус ТАР-ТАР 310г</t>
  </si>
  <si>
    <t>JACOBS Кофе MONнатрастсублстик 1,8г</t>
  </si>
  <si>
    <t>1,81387 %</t>
  </si>
  <si>
    <t>9,47111 %</t>
  </si>
  <si>
    <t>28,41334 %</t>
  </si>
  <si>
    <t>37,88445 %</t>
  </si>
  <si>
    <t>EGOISTE Кофе NOIR зерм/у 250г</t>
  </si>
  <si>
    <t>-31,08792 %</t>
  </si>
  <si>
    <t>MRRICCO Кетчуп ТОМАТРOMSPECд/п 350г</t>
  </si>
  <si>
    <t>3,49923 %</t>
  </si>
  <si>
    <t>NESCНапиток МЯГКИЙ коф3в1 16г</t>
  </si>
  <si>
    <t>-73,77216 %</t>
  </si>
  <si>
    <t>НИЖЕГОРОДСКАЯ Мука фас1кг</t>
  </si>
  <si>
    <t>NESCКофе CLASSIC CREMA растнатпак70г</t>
  </si>
  <si>
    <t>11,15429 %</t>
  </si>
  <si>
    <t>КУХБ/ГРЛапша БИГ ЛАНЧ с тушкур/лук90г</t>
  </si>
  <si>
    <t>AHMTEA Чай EARL GREY 100х2г</t>
  </si>
  <si>
    <t>39,26154 %</t>
  </si>
  <si>
    <t>КОЛОМБО Кофе растсублстекло 95г</t>
  </si>
  <si>
    <t>40,29933 %</t>
  </si>
  <si>
    <t>27,69281 %</t>
  </si>
  <si>
    <t>СЭН СОЙ Заправка д/фунчпо-кор55% 80г</t>
  </si>
  <si>
    <t>NESCНапиток КЛАССИК коф3в1 16г</t>
  </si>
  <si>
    <t>-230,12751 %</t>
  </si>
  <si>
    <t>CORUZA Арахис со вкусом барбекю 40г</t>
  </si>
  <si>
    <t>2,82691 %</t>
  </si>
  <si>
    <t>БАКАЛЕЯ 101 Смесь панировочная 250г</t>
  </si>
  <si>
    <t>КРЦЕНА Кешью жареный 100г</t>
  </si>
  <si>
    <t>-17,50618 %</t>
  </si>
  <si>
    <t>JACOBS Кофе MONCLASмол70г</t>
  </si>
  <si>
    <t>-9,11620 %</t>
  </si>
  <si>
    <t>3,79781 %</t>
  </si>
  <si>
    <t>MIXBAR Финики 200г</t>
  </si>
  <si>
    <t>10,06599 %</t>
  </si>
  <si>
    <t>31,70714 %</t>
  </si>
  <si>
    <t>ФРУКТОРЕШКурага СЕРДЕЧНАЯ 300г</t>
  </si>
  <si>
    <t>237,17497 %</t>
  </si>
  <si>
    <t>LORENZ Арахис в хроби/тесNicбарб35г</t>
  </si>
  <si>
    <t>20,62058 %</t>
  </si>
  <si>
    <t>КРЦЕНА Чернослив     100г</t>
  </si>
  <si>
    <t>16,45799 %</t>
  </si>
  <si>
    <t>6,86749 %</t>
  </si>
  <si>
    <t>8,09970 %</t>
  </si>
  <si>
    <t>ПЫШЕЧКА Мука блин1кг</t>
  </si>
  <si>
    <t>-7,13964 %</t>
  </si>
  <si>
    <t>3,95441 %</t>
  </si>
  <si>
    <t>ФРУКТОРЕШИзюм ВОСТОЧНЫЙ 300г</t>
  </si>
  <si>
    <t>52,93847 %</t>
  </si>
  <si>
    <t>JARDКофе COLOMBMEDELLIN растсубл75г</t>
  </si>
  <si>
    <t>-21,29081 %</t>
  </si>
  <si>
    <t>19,19836 %</t>
  </si>
  <si>
    <t>19,14148 %</t>
  </si>
  <si>
    <t>MACCOFFEE Напкофейный раст3в1 10шт 20г</t>
  </si>
  <si>
    <t>12,10407 %</t>
  </si>
  <si>
    <t>66,73383 %</t>
  </si>
  <si>
    <t>17,91549 %</t>
  </si>
  <si>
    <t>33,63262 %</t>
  </si>
  <si>
    <t>18,05648 %</t>
  </si>
  <si>
    <t>106,06602 %</t>
  </si>
  <si>
    <t>12,72999 %</t>
  </si>
  <si>
    <t>JACOBS Кофе MONрастнатсублпак38г</t>
  </si>
  <si>
    <t>-36,13523 %</t>
  </si>
  <si>
    <t>NESCНапиток КРЕПКИЙ коф3в1 16г</t>
  </si>
  <si>
    <t>20,33602 %</t>
  </si>
  <si>
    <t>LIPTON Чай GREEN GUNPOWDER пирам20х1,8г</t>
  </si>
  <si>
    <t>29,73213 %</t>
  </si>
  <si>
    <t>11,77464 %</t>
  </si>
  <si>
    <t>39,43949 %</t>
  </si>
  <si>
    <t>ЭКСТРА Соль выварочная 500г</t>
  </si>
  <si>
    <t>-15,82789 %</t>
  </si>
  <si>
    <t>15,46553 %</t>
  </si>
  <si>
    <t>LIPTON Чай EARL GREY TEA чербайх25х2г</t>
  </si>
  <si>
    <t>149,63752 %</t>
  </si>
  <si>
    <t>NESCНапкоф3в1 карамвкраст16г</t>
  </si>
  <si>
    <t>59,83215 %</t>
  </si>
  <si>
    <t>EGOISTE Кофе NOIR молм/у 250г</t>
  </si>
  <si>
    <t>Кофе АРАБИКА зерв пакете 250г</t>
  </si>
  <si>
    <t>Кофе АРАБИКА молв пак250г</t>
  </si>
  <si>
    <t>СУАРЕ Кофе растсублпакет 95г</t>
  </si>
  <si>
    <t>NESCНапиток кофрасткарамвкус 20г</t>
  </si>
  <si>
    <t>PAULIG Кофе ARABICA зер250г</t>
  </si>
  <si>
    <t>JACOBS Кофе VELOUR растнатпак70г</t>
  </si>
  <si>
    <t>Как надо! Правильно</t>
  </si>
  <si>
    <t>Как составить формулу?</t>
  </si>
  <si>
    <t>Нужно, чтобы значение М2 находило себя в столбце А и переносило значение из столбца Е в  O c наибольшего к меньшему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</si>
</sst>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ont="1" applyFill="1" applyBorder="1" applyAlignment="1">
      <alignment wrapText="1"/>
    </xf>
    <xf numFmtId="0" fontId="0" fillId="0" borderId="1" xfId="0" applyBorder="1"/>
    <xf numFmtId="49" fontId="0" fillId="0" borderId="1" xfId="0" applyNumberFormat="1" applyFont="1" applyBorder="1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3" fillId="0" borderId="2" xfId="0" applyFont="1" applyBorder="1" applyAlignment="1" applyProtection="1">
      <alignment wrapText="1"/>
      <protection hidden="1"/>
    </xf>
    <xf numFmtId="0" fontId="0" fillId="5" borderId="0" xfId="0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1" fillId="7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"/>
  <sheetViews>
    <sheetView tabSelected="1" topLeftCell="B1" zoomScale="90" zoomScaleNormal="90" workbookViewId="0">
      <selection activeCell="B1" sqref="B1"/>
    </sheetView>
  </sheetViews>
  <sheetFormatPr defaultRowHeight="15" x14ac:dyDescent="0.25"/>
  <cols>
    <col min="1" max="1" width="15.42578125" customWidth="1"/>
    <col min="2" max="2" width="11.42578125" customWidth="1"/>
    <col min="3" max="3" width="22.5703125" customWidth="1"/>
    <col min="4" max="10" width="11.28515625" customWidth="1"/>
    <col min="15" max="15" width="15.140625" customWidth="1"/>
    <col min="19" max="19" width="30.7109375" customWidth="1"/>
    <col min="20" max="20" width="18.5703125" customWidth="1"/>
    <col min="23" max="23" width="9.7109375" customWidth="1"/>
  </cols>
  <sheetData>
    <row r="1" spans="1:22" ht="61.5" customHeight="1" x14ac:dyDescent="0.25">
      <c r="A1" s="1" t="s">
        <v>0</v>
      </c>
      <c r="B1" s="1" t="s">
        <v>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L1" s="8" t="s">
        <v>242</v>
      </c>
      <c r="M1" s="8"/>
      <c r="N1" s="8"/>
      <c r="O1" s="8"/>
      <c r="P1" s="8"/>
      <c r="R1" s="11" t="s">
        <v>241</v>
      </c>
      <c r="S1" s="11"/>
      <c r="T1" s="11"/>
      <c r="U1" s="11"/>
      <c r="V1" s="11"/>
    </row>
    <row r="2" spans="1:22" ht="12.75" customHeight="1" x14ac:dyDescent="0.25">
      <c r="A2" s="2" t="s">
        <v>9</v>
      </c>
      <c r="B2" s="2" t="s">
        <v>10</v>
      </c>
      <c r="C2" s="2" t="s">
        <v>10</v>
      </c>
      <c r="D2" s="2">
        <v>454.12</v>
      </c>
      <c r="E2" s="2">
        <v>114.86</v>
      </c>
      <c r="F2" s="3" t="s">
        <v>11</v>
      </c>
      <c r="G2" s="2"/>
      <c r="H2" s="2"/>
      <c r="I2" s="2">
        <v>114.86</v>
      </c>
      <c r="J2" s="3" t="s">
        <v>11</v>
      </c>
      <c r="L2" s="4">
        <v>1</v>
      </c>
      <c r="M2" s="9" t="s">
        <v>12</v>
      </c>
      <c r="N2" s="9"/>
      <c r="O2" s="9"/>
      <c r="P2" s="4"/>
      <c r="R2" s="4">
        <v>1</v>
      </c>
      <c r="S2" s="9" t="s">
        <v>12</v>
      </c>
      <c r="T2" s="9"/>
      <c r="U2" s="9"/>
      <c r="V2" s="4"/>
    </row>
    <row r="3" spans="1:22" ht="12.75" customHeight="1" x14ac:dyDescent="0.25">
      <c r="A3" s="2" t="s">
        <v>9</v>
      </c>
      <c r="B3" s="2">
        <v>3621176</v>
      </c>
      <c r="C3" s="2" t="s">
        <v>13</v>
      </c>
      <c r="D3" s="2">
        <v>298.01</v>
      </c>
      <c r="E3" s="2">
        <v>114.86</v>
      </c>
      <c r="F3" s="3" t="s">
        <v>14</v>
      </c>
      <c r="G3" s="2"/>
      <c r="H3" s="2"/>
      <c r="I3" s="2">
        <v>114.86</v>
      </c>
      <c r="J3" s="3" t="s">
        <v>14</v>
      </c>
      <c r="L3" s="4"/>
      <c r="M3" s="4"/>
      <c r="N3" s="4"/>
      <c r="O3" s="4"/>
      <c r="P3" s="4"/>
      <c r="R3" s="4"/>
      <c r="S3" s="4"/>
      <c r="T3" s="4"/>
      <c r="U3" s="4"/>
      <c r="V3" s="4"/>
    </row>
    <row r="4" spans="1:22" ht="12.75" customHeight="1" x14ac:dyDescent="0.25">
      <c r="A4" s="2" t="s">
        <v>15</v>
      </c>
      <c r="B4" s="2" t="s">
        <v>10</v>
      </c>
      <c r="C4" s="2" t="s">
        <v>10</v>
      </c>
      <c r="D4" s="2">
        <v>318104.23</v>
      </c>
      <c r="E4" s="2">
        <v>764.36</v>
      </c>
      <c r="F4" s="3" t="s">
        <v>16</v>
      </c>
      <c r="G4" s="2">
        <v>459.35</v>
      </c>
      <c r="H4" s="3" t="s">
        <v>17</v>
      </c>
      <c r="I4" s="2">
        <v>1223.71</v>
      </c>
      <c r="J4" s="3" t="s">
        <v>18</v>
      </c>
      <c r="L4" s="10" t="s">
        <v>19</v>
      </c>
      <c r="M4" s="10"/>
      <c r="N4" s="10"/>
      <c r="O4" s="10"/>
      <c r="P4" s="10"/>
      <c r="R4" s="10" t="s">
        <v>19</v>
      </c>
      <c r="S4" s="10"/>
      <c r="T4" s="10"/>
      <c r="U4" s="10"/>
      <c r="V4" s="10"/>
    </row>
    <row r="5" spans="1:22" ht="12.75" customHeight="1" x14ac:dyDescent="0.25">
      <c r="A5" s="2" t="s">
        <v>15</v>
      </c>
      <c r="B5" s="2">
        <v>3605014</v>
      </c>
      <c r="C5" s="2" t="s">
        <v>20</v>
      </c>
      <c r="D5" s="2">
        <v>1280.33</v>
      </c>
      <c r="E5" s="2"/>
      <c r="F5" s="2"/>
      <c r="G5" s="2">
        <v>107.63</v>
      </c>
      <c r="H5" s="3" t="s">
        <v>21</v>
      </c>
      <c r="I5" s="2">
        <v>107.63</v>
      </c>
      <c r="J5" s="3" t="s">
        <v>21</v>
      </c>
      <c r="L5" s="5"/>
      <c r="M5" s="6" t="s">
        <v>22</v>
      </c>
      <c r="N5" s="7" t="s">
        <v>23</v>
      </c>
      <c r="O5" s="7" t="s">
        <v>24</v>
      </c>
      <c r="P5" s="7" t="s">
        <v>25</v>
      </c>
      <c r="R5" s="5"/>
      <c r="S5" s="6" t="s">
        <v>22</v>
      </c>
      <c r="T5" s="7" t="s">
        <v>23</v>
      </c>
      <c r="U5" s="7" t="s">
        <v>24</v>
      </c>
      <c r="V5" s="7" t="s">
        <v>25</v>
      </c>
    </row>
    <row r="6" spans="1:22" ht="12.75" customHeight="1" x14ac:dyDescent="0.25">
      <c r="A6" s="2" t="s">
        <v>15</v>
      </c>
      <c r="B6" s="2">
        <v>3479463</v>
      </c>
      <c r="C6" s="2" t="s">
        <v>26</v>
      </c>
      <c r="D6" s="2">
        <v>348.97</v>
      </c>
      <c r="E6" s="2"/>
      <c r="F6" s="2"/>
      <c r="G6" s="2">
        <v>-115.67</v>
      </c>
      <c r="H6" s="3" t="s">
        <v>27</v>
      </c>
      <c r="I6" s="2">
        <v>-115.67</v>
      </c>
      <c r="J6" s="3" t="s">
        <v>27</v>
      </c>
      <c r="L6" s="5">
        <v>1</v>
      </c>
      <c r="M6" s="12" t="str">
        <f>VLOOKUP(N6,$B$2:$C$110,2,)</f>
        <v>НЕСКАФЕ Кофе ЭСПРЕССО натраствп/обр70г</v>
      </c>
      <c r="N6" s="12">
        <f t="array" ref="N6">INDEX($B$2:$B$110,MATCH(O6,$E$2:$E$110*(COUNTIF($N$5:N5,$B$2:$B$110)=0),))</f>
        <v>3453929</v>
      </c>
      <c r="O6" s="12">
        <f t="array" ref="O6">LARGE(IF(($A$2:$A$110=$M$2)*($B$2:$B$110&lt;&gt;"Результат"),$E$2:$E$110),ROW(A1))</f>
        <v>1174.76</v>
      </c>
      <c r="P6" s="5"/>
      <c r="R6" s="5">
        <v>1</v>
      </c>
      <c r="S6" s="2" t="s">
        <v>28</v>
      </c>
      <c r="T6" s="2">
        <v>3453929</v>
      </c>
      <c r="U6" s="2">
        <v>1174.76</v>
      </c>
      <c r="V6" s="5"/>
    </row>
    <row r="7" spans="1:22" ht="12.75" customHeight="1" x14ac:dyDescent="0.25">
      <c r="A7" s="2" t="s">
        <v>15</v>
      </c>
      <c r="B7" s="2">
        <v>3479461</v>
      </c>
      <c r="C7" s="2" t="s">
        <v>29</v>
      </c>
      <c r="D7" s="2">
        <v>248.85</v>
      </c>
      <c r="E7" s="2"/>
      <c r="F7" s="2"/>
      <c r="G7" s="2">
        <v>115.68</v>
      </c>
      <c r="H7" s="3" t="s">
        <v>30</v>
      </c>
      <c r="I7" s="2">
        <v>115.68</v>
      </c>
      <c r="J7" s="3" t="s">
        <v>30</v>
      </c>
      <c r="L7" s="5">
        <v>2</v>
      </c>
      <c r="M7" s="12" t="str">
        <f t="shared" ref="M7:M15" si="0">VLOOKUP(N7,$B$2:$C$110,2,)</f>
        <v>ТЕНДЕР Сахар-песок/Сахар белый 5кг</v>
      </c>
      <c r="N7" s="12">
        <f t="array" ref="N7">INDEX($B$2:$B$110,MATCH(O7,$E$2:$E$110*(COUNTIF($N$5:N6,$B$2:$B$110)=0),))</f>
        <v>3230973</v>
      </c>
      <c r="O7" s="12">
        <f t="array" ref="O7">LARGE(IF(($A$2:$A$110=$M$2)*($B$2:$B$110&lt;&gt;"Результат"),$E$2:$E$110),ROW(A2))</f>
        <v>315.42</v>
      </c>
      <c r="P7" s="5"/>
      <c r="R7" s="5">
        <v>2</v>
      </c>
      <c r="S7" s="2" t="s">
        <v>31</v>
      </c>
      <c r="T7" s="2">
        <v>3230973</v>
      </c>
      <c r="U7" s="2">
        <v>315.42</v>
      </c>
      <c r="V7" s="5"/>
    </row>
    <row r="8" spans="1:22" ht="12.75" customHeight="1" x14ac:dyDescent="0.25">
      <c r="A8" s="2" t="s">
        <v>15</v>
      </c>
      <c r="B8" s="2">
        <v>2103105</v>
      </c>
      <c r="C8" s="2" t="s">
        <v>32</v>
      </c>
      <c r="D8" s="2">
        <v>137.97</v>
      </c>
      <c r="E8" s="2">
        <v>764.36</v>
      </c>
      <c r="F8" s="3" t="s">
        <v>33</v>
      </c>
      <c r="G8" s="2"/>
      <c r="H8" s="2"/>
      <c r="I8" s="2">
        <v>764.36</v>
      </c>
      <c r="J8" s="3" t="s">
        <v>33</v>
      </c>
      <c r="L8" s="5">
        <v>3</v>
      </c>
      <c r="M8" s="12" t="str">
        <f t="shared" si="0"/>
        <v>MRRICCO Соус ГРИБНОЙ 310г</v>
      </c>
      <c r="N8" s="12">
        <f t="array" ref="N8">INDEX($B$2:$B$110,MATCH(O8,$E$2:$E$110*(COUNTIF($N$5:N7,$B$2:$B$110)=0),))</f>
        <v>3383263</v>
      </c>
      <c r="O8" s="12">
        <f t="array" ref="O8">LARGE(IF(($A$2:$A$110=$M$2)*($B$2:$B$110&lt;&gt;"Результат"),$E$2:$E$110),ROW(A3))</f>
        <v>219.79</v>
      </c>
      <c r="P8" s="5"/>
      <c r="R8" s="5">
        <v>3</v>
      </c>
      <c r="S8" s="2" t="s">
        <v>34</v>
      </c>
      <c r="T8" s="2">
        <v>3383263</v>
      </c>
      <c r="U8" s="2">
        <v>219.79</v>
      </c>
      <c r="V8" s="5"/>
    </row>
    <row r="9" spans="1:22" ht="12.75" customHeight="1" x14ac:dyDescent="0.25">
      <c r="A9" s="2" t="s">
        <v>15</v>
      </c>
      <c r="B9" s="2">
        <v>3479462</v>
      </c>
      <c r="C9" s="2" t="s">
        <v>35</v>
      </c>
      <c r="D9" s="2">
        <v>111.94</v>
      </c>
      <c r="E9" s="2"/>
      <c r="F9" s="2"/>
      <c r="G9" s="2">
        <v>-38.56</v>
      </c>
      <c r="H9" s="3" t="s">
        <v>36</v>
      </c>
      <c r="I9" s="2">
        <v>-38.56</v>
      </c>
      <c r="J9" s="3" t="s">
        <v>36</v>
      </c>
      <c r="L9" s="5">
        <v>4</v>
      </c>
      <c r="M9" s="12" t="str">
        <f t="shared" si="0"/>
        <v>АГРО-АЛРис GOLD обрпарпакд/вар5х100г</v>
      </c>
      <c r="N9" s="12">
        <f t="array" ref="N9">INDEX($B$2:$B$110,MATCH(O9,$E$2:$E$110*(COUNTIF($N$5:N8,$B$2:$B$110)=0),))</f>
        <v>2134538</v>
      </c>
      <c r="O9" s="12">
        <f t="array" ref="O9">LARGE(IF(($A$2:$A$110=$M$2)*($B$2:$B$110&lt;&gt;"Результат"),$E$2:$E$110),ROW(A4))</f>
        <v>155.66999999999999</v>
      </c>
      <c r="P9" s="5"/>
      <c r="R9" s="5">
        <v>4</v>
      </c>
      <c r="S9" s="2" t="s">
        <v>37</v>
      </c>
      <c r="T9" s="2">
        <v>2134538</v>
      </c>
      <c r="U9" s="2">
        <v>155.66999999999999</v>
      </c>
      <c r="V9" s="5"/>
    </row>
    <row r="10" spans="1:22" ht="12.75" customHeight="1" x14ac:dyDescent="0.25">
      <c r="A10" s="2" t="s">
        <v>15</v>
      </c>
      <c r="B10" s="2">
        <v>3472315</v>
      </c>
      <c r="C10" s="2" t="s">
        <v>38</v>
      </c>
      <c r="D10" s="2"/>
      <c r="E10" s="2"/>
      <c r="F10" s="2"/>
      <c r="G10" s="2">
        <v>390.27</v>
      </c>
      <c r="H10" s="3" t="s">
        <v>39</v>
      </c>
      <c r="I10" s="2">
        <v>390.27</v>
      </c>
      <c r="J10" s="3" t="s">
        <v>39</v>
      </c>
      <c r="L10" s="5">
        <v>5</v>
      </c>
      <c r="M10" s="12" t="str">
        <f t="shared" si="0"/>
        <v>Масло ЗЛАТО подсолнрафин 10л</v>
      </c>
      <c r="N10" s="12">
        <f t="array" ref="N10">INDEX($B$2:$B$110,MATCH(O10,$E$2:$E$110*(COUNTIF($N$5:N9,$B$2:$B$110)=0),))</f>
        <v>2007886</v>
      </c>
      <c r="O10" s="12">
        <f t="array" ref="O10">LARGE(IF(($A$2:$A$110=$M$2)*($B$2:$B$110&lt;&gt;"Результат"),$E$2:$E$110),ROW(A5))</f>
        <v>153.38</v>
      </c>
      <c r="P10" s="5"/>
      <c r="R10" s="5">
        <v>5</v>
      </c>
      <c r="S10" s="2" t="s">
        <v>40</v>
      </c>
      <c r="T10" s="2">
        <v>2007886</v>
      </c>
      <c r="U10" s="2">
        <v>153.38</v>
      </c>
      <c r="V10" s="5"/>
    </row>
    <row r="11" spans="1:22" ht="12.75" customHeight="1" x14ac:dyDescent="0.25">
      <c r="A11" s="2" t="s">
        <v>12</v>
      </c>
      <c r="B11" s="2" t="s">
        <v>10</v>
      </c>
      <c r="C11" s="2" t="s">
        <v>10</v>
      </c>
      <c r="D11" s="2">
        <v>973398.17</v>
      </c>
      <c r="E11" s="2">
        <v>4239.3900000000003</v>
      </c>
      <c r="F11" s="3" t="s">
        <v>41</v>
      </c>
      <c r="G11" s="2">
        <v>4082.71</v>
      </c>
      <c r="H11" s="3" t="s">
        <v>42</v>
      </c>
      <c r="I11" s="2">
        <v>8322.1</v>
      </c>
      <c r="J11" s="3" t="s">
        <v>43</v>
      </c>
      <c r="L11" s="5">
        <v>6</v>
      </c>
      <c r="M11" s="12" t="str">
        <f t="shared" si="0"/>
        <v>ПИКАНТА Закуска АСТРАХАНСКАЯ овощн530г</v>
      </c>
      <c r="N11" s="12">
        <f t="array" ref="N11">INDEX($B$2:$B$110,MATCH(O11,$E$2:$E$110*(COUNTIF($N$5:N10,$B$2:$B$110)=0),))</f>
        <v>3435734</v>
      </c>
      <c r="O11" s="12">
        <f t="array" ref="O11">LARGE(IF(($A$2:$A$110=$M$2)*($B$2:$B$110&lt;&gt;"Результат"),$E$2:$E$110),ROW(A6))</f>
        <v>136.34</v>
      </c>
      <c r="P11" s="5"/>
      <c r="R11" s="5">
        <v>6</v>
      </c>
      <c r="S11" s="2" t="s">
        <v>44</v>
      </c>
      <c r="T11" s="2">
        <v>3435734</v>
      </c>
      <c r="U11" s="2">
        <v>136.34</v>
      </c>
      <c r="V11" s="5"/>
    </row>
    <row r="12" spans="1:22" ht="12.75" customHeight="1" x14ac:dyDescent="0.25">
      <c r="A12" s="2" t="s">
        <v>12</v>
      </c>
      <c r="B12" s="2">
        <v>3230933</v>
      </c>
      <c r="C12" s="2" t="s">
        <v>45</v>
      </c>
      <c r="D12" s="2">
        <v>128614.34</v>
      </c>
      <c r="E12" s="2">
        <v>128.38</v>
      </c>
      <c r="F12" s="3" t="s">
        <v>46</v>
      </c>
      <c r="G12" s="2">
        <v>1600.44</v>
      </c>
      <c r="H12" s="3" t="s">
        <v>47</v>
      </c>
      <c r="I12" s="2">
        <v>1728.82</v>
      </c>
      <c r="J12" s="3" t="s">
        <v>48</v>
      </c>
      <c r="L12" s="5">
        <v>7</v>
      </c>
      <c r="M12" s="12" t="str">
        <f t="shared" si="0"/>
        <v>MRRICCO Соус СЫРНЫЙ 310г</v>
      </c>
      <c r="N12" s="12">
        <f t="array" ref="N12">INDEX($B$2:$B$110,MATCH(O12,$E$2:$E$110*(COUNTIF($N$5:N11,$B$2:$B$110)=0),))</f>
        <v>3383266</v>
      </c>
      <c r="O12" s="12">
        <f t="array" ref="O12">LARGE(IF(($A$2:$A$110=$M$2)*($B$2:$B$110&lt;&gt;"Результат"),$E$2:$E$110),ROW(A7))</f>
        <v>129.91999999999999</v>
      </c>
      <c r="P12" s="5"/>
      <c r="R12" s="5">
        <v>7</v>
      </c>
      <c r="S12" s="2" t="s">
        <v>49</v>
      </c>
      <c r="T12" s="2">
        <v>3383266</v>
      </c>
      <c r="U12" s="2">
        <v>129.91999999999999</v>
      </c>
      <c r="V12" s="5"/>
    </row>
    <row r="13" spans="1:22" ht="12.75" customHeight="1" x14ac:dyDescent="0.25">
      <c r="A13" s="2" t="s">
        <v>12</v>
      </c>
      <c r="B13" s="2">
        <v>3230973</v>
      </c>
      <c r="C13" s="2" t="s">
        <v>31</v>
      </c>
      <c r="D13" s="2">
        <v>20826.62</v>
      </c>
      <c r="E13" s="2">
        <v>315.42</v>
      </c>
      <c r="F13" s="3" t="s">
        <v>50</v>
      </c>
      <c r="G13" s="2">
        <v>157.66999999999999</v>
      </c>
      <c r="H13" s="3" t="s">
        <v>51</v>
      </c>
      <c r="I13" s="2">
        <v>473.09</v>
      </c>
      <c r="J13" s="3" t="s">
        <v>52</v>
      </c>
      <c r="L13" s="5">
        <v>8</v>
      </c>
      <c r="M13" s="12" t="str">
        <f t="shared" si="0"/>
        <v>ТЕНДЕР Сахар-песок/Сахар белый 1кг</v>
      </c>
      <c r="N13" s="12">
        <f t="array" ref="N13">INDEX($B$2:$B$110,MATCH(O13,$E$2:$E$110*(COUNTIF($N$5:N12,$B$2:$B$110)=0),))</f>
        <v>3230933</v>
      </c>
      <c r="O13" s="12">
        <f t="array" ref="O13">LARGE(IF(($A$2:$A$110=$M$2)*($B$2:$B$110&lt;&gt;"Результат"),$E$2:$E$110),ROW(A8))</f>
        <v>128.38</v>
      </c>
      <c r="P13" s="5"/>
      <c r="R13" s="5">
        <v>8</v>
      </c>
      <c r="S13" s="2" t="s">
        <v>45</v>
      </c>
      <c r="T13" s="2">
        <v>3230933</v>
      </c>
      <c r="U13" s="2">
        <v>128.38</v>
      </c>
      <c r="V13" s="5"/>
    </row>
    <row r="14" spans="1:22" ht="12.75" customHeight="1" x14ac:dyDescent="0.25">
      <c r="A14" s="2" t="s">
        <v>12</v>
      </c>
      <c r="B14" s="2">
        <v>625</v>
      </c>
      <c r="C14" s="2" t="s">
        <v>53</v>
      </c>
      <c r="D14" s="2">
        <v>15798.21</v>
      </c>
      <c r="E14" s="2"/>
      <c r="F14" s="2"/>
      <c r="G14" s="2">
        <v>-151.78</v>
      </c>
      <c r="H14" s="3" t="s">
        <v>54</v>
      </c>
      <c r="I14" s="2">
        <v>-151.78</v>
      </c>
      <c r="J14" s="3" t="s">
        <v>54</v>
      </c>
      <c r="L14" s="5">
        <v>9</v>
      </c>
      <c r="M14" s="12" t="str">
        <f t="shared" si="0"/>
        <v>АКБАР Чай EARL GREY п/я 100х2г</v>
      </c>
      <c r="N14" s="12">
        <f t="array" ref="N14">INDEX($B$2:$B$110,MATCH(O14,$E$2:$E$110*(COUNTIF($N$5:N13,$B$2:$B$110)=0),))</f>
        <v>3312696</v>
      </c>
      <c r="O14" s="12">
        <f t="array" ref="O14">LARGE(IF(($A$2:$A$110=$M$2)*($B$2:$B$110&lt;&gt;"Результат"),$E$2:$E$110),ROW(A9))</f>
        <v>108.79</v>
      </c>
      <c r="P14" s="5"/>
      <c r="R14" s="5">
        <v>9</v>
      </c>
      <c r="S14" s="2" t="s">
        <v>55</v>
      </c>
      <c r="T14" s="2">
        <v>3312696</v>
      </c>
      <c r="U14" s="2">
        <v>108.79</v>
      </c>
      <c r="V14" s="5"/>
    </row>
    <row r="15" spans="1:22" ht="12.75" customHeight="1" x14ac:dyDescent="0.25">
      <c r="A15" s="2" t="s">
        <v>12</v>
      </c>
      <c r="B15" s="2">
        <v>3360327</v>
      </c>
      <c r="C15" s="2" t="s">
        <v>56</v>
      </c>
      <c r="D15" s="2">
        <v>13766.97</v>
      </c>
      <c r="E15" s="2">
        <v>32.31</v>
      </c>
      <c r="F15" s="3" t="s">
        <v>57</v>
      </c>
      <c r="G15" s="2"/>
      <c r="H15" s="2"/>
      <c r="I15" s="2">
        <v>32.31</v>
      </c>
      <c r="J15" s="3" t="s">
        <v>57</v>
      </c>
      <c r="L15" s="5">
        <v>10</v>
      </c>
      <c r="M15" s="12" t="str">
        <f t="shared" si="0"/>
        <v>АГРО-АЛКрупа гречневая ядрица 1,5кг</v>
      </c>
      <c r="N15" s="12">
        <f t="array" ref="N15">INDEX($B$2:$B$110,MATCH(O15,$E$2:$E$110*(COUNTIF($N$5:N14,$B$2:$B$110)=0),))</f>
        <v>3480193</v>
      </c>
      <c r="O15" s="12">
        <f t="array" ref="O15">LARGE(IF(($A$2:$A$110=$M$2)*($B$2:$B$110&lt;&gt;"Результат"),$E$2:$E$110),ROW(A10))</f>
        <v>80.180000000000007</v>
      </c>
      <c r="P15" s="5"/>
      <c r="R15" s="5">
        <v>10</v>
      </c>
      <c r="S15" s="2" t="s">
        <v>58</v>
      </c>
      <c r="T15" s="2">
        <v>3480193</v>
      </c>
      <c r="U15" s="2">
        <v>80.180000000000007</v>
      </c>
      <c r="V15" s="5"/>
    </row>
    <row r="16" spans="1:22" ht="12.75" customHeight="1" x14ac:dyDescent="0.25">
      <c r="A16" s="2" t="s">
        <v>12</v>
      </c>
      <c r="B16" s="2">
        <v>91304</v>
      </c>
      <c r="C16" s="2" t="s">
        <v>59</v>
      </c>
      <c r="D16" s="2">
        <v>11325.65</v>
      </c>
      <c r="E16" s="2">
        <v>42.22</v>
      </c>
      <c r="F16" s="3" t="s">
        <v>60</v>
      </c>
      <c r="G16" s="2">
        <v>84.43</v>
      </c>
      <c r="H16" s="3" t="s">
        <v>61</v>
      </c>
      <c r="I16" s="2">
        <v>126.65</v>
      </c>
      <c r="J16" s="3" t="s">
        <v>62</v>
      </c>
    </row>
    <row r="17" spans="1:23" ht="12.75" customHeight="1" x14ac:dyDescent="0.25">
      <c r="A17" s="2" t="s">
        <v>12</v>
      </c>
      <c r="B17" s="2">
        <v>3469303</v>
      </c>
      <c r="C17" s="2" t="s">
        <v>63</v>
      </c>
      <c r="D17" s="2">
        <v>8132.03</v>
      </c>
      <c r="E17" s="2">
        <v>23.99</v>
      </c>
      <c r="F17" s="3" t="s">
        <v>64</v>
      </c>
      <c r="G17" s="2"/>
      <c r="H17" s="2"/>
      <c r="I17" s="2">
        <v>23.99</v>
      </c>
      <c r="J17" s="3" t="s">
        <v>64</v>
      </c>
      <c r="L17" s="8" t="s">
        <v>243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ht="12.75" customHeight="1" x14ac:dyDescent="0.25">
      <c r="A18" s="2" t="s">
        <v>12</v>
      </c>
      <c r="B18" s="2">
        <v>26764</v>
      </c>
      <c r="C18" s="2" t="s">
        <v>65</v>
      </c>
      <c r="D18" s="2">
        <v>6712.95</v>
      </c>
      <c r="E18" s="2"/>
      <c r="F18" s="2"/>
      <c r="G18" s="2">
        <v>287.83999999999997</v>
      </c>
      <c r="H18" s="3" t="s">
        <v>66</v>
      </c>
      <c r="I18" s="2">
        <v>287.83999999999997</v>
      </c>
      <c r="J18" s="3" t="s">
        <v>66</v>
      </c>
    </row>
    <row r="19" spans="1:23" ht="12.75" customHeight="1" x14ac:dyDescent="0.25">
      <c r="A19" s="2" t="s">
        <v>12</v>
      </c>
      <c r="B19" s="2">
        <v>53673</v>
      </c>
      <c r="C19" s="2" t="s">
        <v>67</v>
      </c>
      <c r="D19" s="2">
        <v>5776.89</v>
      </c>
      <c r="E19" s="2">
        <v>56.64</v>
      </c>
      <c r="F19" s="3" t="s">
        <v>68</v>
      </c>
      <c r="G19" s="2"/>
      <c r="H19" s="2"/>
      <c r="I19" s="2">
        <v>56.64</v>
      </c>
      <c r="J19" s="3" t="s">
        <v>68</v>
      </c>
      <c r="O19" s="2" t="s">
        <v>12</v>
      </c>
      <c r="P19" s="2" t="s">
        <v>10</v>
      </c>
      <c r="Q19" s="2" t="s">
        <v>10</v>
      </c>
      <c r="R19" s="2">
        <v>973398.17</v>
      </c>
      <c r="S19" s="2">
        <v>4239.3900000000003</v>
      </c>
    </row>
    <row r="20" spans="1:23" ht="12.75" customHeight="1" x14ac:dyDescent="0.25">
      <c r="A20" s="2" t="s">
        <v>12</v>
      </c>
      <c r="B20" s="2">
        <v>3255026</v>
      </c>
      <c r="C20" s="2" t="s">
        <v>69</v>
      </c>
      <c r="D20" s="2">
        <v>5642.79</v>
      </c>
      <c r="E20" s="2">
        <v>26.58</v>
      </c>
      <c r="F20" s="3" t="s">
        <v>70</v>
      </c>
      <c r="G20" s="2">
        <v>317.7</v>
      </c>
      <c r="H20" s="3" t="s">
        <v>71</v>
      </c>
      <c r="I20" s="2">
        <v>344.28</v>
      </c>
      <c r="J20" s="3" t="s">
        <v>72</v>
      </c>
      <c r="O20" s="2" t="s">
        <v>12</v>
      </c>
      <c r="P20" s="2">
        <v>3453929</v>
      </c>
      <c r="Q20" s="2" t="s">
        <v>28</v>
      </c>
      <c r="R20" s="2"/>
      <c r="S20" s="2">
        <v>1174.76</v>
      </c>
    </row>
    <row r="21" spans="1:23" ht="12.75" customHeight="1" x14ac:dyDescent="0.25">
      <c r="A21" s="2" t="s">
        <v>12</v>
      </c>
      <c r="B21" s="2">
        <v>3231481</v>
      </c>
      <c r="C21" s="2" t="s">
        <v>73</v>
      </c>
      <c r="D21" s="2">
        <v>5562.5</v>
      </c>
      <c r="E21" s="2">
        <v>31.87</v>
      </c>
      <c r="F21" s="3" t="s">
        <v>74</v>
      </c>
      <c r="G21" s="2"/>
      <c r="H21" s="2"/>
      <c r="I21" s="2">
        <v>31.87</v>
      </c>
      <c r="J21" s="3" t="s">
        <v>74</v>
      </c>
      <c r="O21" s="2" t="s">
        <v>12</v>
      </c>
      <c r="P21" s="2">
        <v>3230973</v>
      </c>
      <c r="Q21" s="2" t="s">
        <v>31</v>
      </c>
      <c r="R21" s="2">
        <v>20826.62</v>
      </c>
      <c r="S21" s="2">
        <v>315.42</v>
      </c>
    </row>
    <row r="22" spans="1:23" ht="12.75" customHeight="1" x14ac:dyDescent="0.25">
      <c r="A22" s="2" t="s">
        <v>12</v>
      </c>
      <c r="B22" s="2">
        <v>3480193</v>
      </c>
      <c r="C22" s="2" t="s">
        <v>58</v>
      </c>
      <c r="D22" s="2">
        <v>4968.84</v>
      </c>
      <c r="E22" s="2">
        <v>80.180000000000007</v>
      </c>
      <c r="F22" s="3" t="s">
        <v>75</v>
      </c>
      <c r="G22" s="2"/>
      <c r="H22" s="2"/>
      <c r="I22" s="2">
        <v>80.180000000000007</v>
      </c>
      <c r="J22" s="3" t="s">
        <v>75</v>
      </c>
      <c r="O22" s="2" t="s">
        <v>12</v>
      </c>
      <c r="P22" s="2">
        <v>3383263</v>
      </c>
      <c r="Q22" s="2" t="s">
        <v>34</v>
      </c>
      <c r="R22" s="2">
        <v>207.22</v>
      </c>
      <c r="S22" s="2">
        <v>219.79</v>
      </c>
    </row>
    <row r="23" spans="1:23" ht="12.75" customHeight="1" x14ac:dyDescent="0.25">
      <c r="A23" s="2" t="s">
        <v>12</v>
      </c>
      <c r="B23" s="2">
        <v>3225815</v>
      </c>
      <c r="C23" s="2" t="s">
        <v>76</v>
      </c>
      <c r="D23" s="2">
        <v>4687.75</v>
      </c>
      <c r="E23" s="2"/>
      <c r="F23" s="2"/>
      <c r="G23" s="2">
        <v>-103.09</v>
      </c>
      <c r="H23" s="3" t="s">
        <v>77</v>
      </c>
      <c r="I23" s="2">
        <v>-103.09</v>
      </c>
      <c r="J23" s="3" t="s">
        <v>77</v>
      </c>
      <c r="O23" s="2" t="s">
        <v>12</v>
      </c>
      <c r="P23" s="2">
        <v>2134538</v>
      </c>
      <c r="Q23" s="2" t="s">
        <v>37</v>
      </c>
      <c r="R23" s="2">
        <v>233.27</v>
      </c>
      <c r="S23" s="2">
        <v>155.66999999999999</v>
      </c>
    </row>
    <row r="24" spans="1:23" ht="12.75" customHeight="1" x14ac:dyDescent="0.25">
      <c r="A24" s="2" t="s">
        <v>12</v>
      </c>
      <c r="B24" s="2">
        <v>3378774</v>
      </c>
      <c r="C24" s="2" t="s">
        <v>78</v>
      </c>
      <c r="D24" s="2">
        <v>4204.3900000000003</v>
      </c>
      <c r="E24" s="2">
        <v>63.02</v>
      </c>
      <c r="F24" s="3" t="s">
        <v>79</v>
      </c>
      <c r="G24" s="2">
        <v>63.03</v>
      </c>
      <c r="H24" s="3" t="s">
        <v>80</v>
      </c>
      <c r="I24" s="2">
        <v>126.05</v>
      </c>
      <c r="J24" s="3" t="s">
        <v>81</v>
      </c>
      <c r="O24" s="2" t="s">
        <v>12</v>
      </c>
      <c r="P24" s="2">
        <v>2007886</v>
      </c>
      <c r="Q24" s="2" t="s">
        <v>40</v>
      </c>
      <c r="R24" s="2">
        <v>1405.06</v>
      </c>
      <c r="S24" s="2">
        <v>153.38</v>
      </c>
    </row>
    <row r="25" spans="1:23" ht="12.75" customHeight="1" x14ac:dyDescent="0.25">
      <c r="A25" s="2" t="s">
        <v>12</v>
      </c>
      <c r="B25" s="2">
        <v>3231328</v>
      </c>
      <c r="C25" s="2" t="s">
        <v>82</v>
      </c>
      <c r="D25" s="2">
        <v>3852.95</v>
      </c>
      <c r="E25" s="2">
        <v>58.64</v>
      </c>
      <c r="F25" s="3" t="s">
        <v>83</v>
      </c>
      <c r="G25" s="2"/>
      <c r="H25" s="2"/>
      <c r="I25" s="2">
        <v>58.64</v>
      </c>
      <c r="J25" s="3" t="s">
        <v>83</v>
      </c>
      <c r="O25" s="2" t="s">
        <v>12</v>
      </c>
      <c r="P25" s="2">
        <v>3435734</v>
      </c>
      <c r="Q25" s="2" t="s">
        <v>44</v>
      </c>
      <c r="R25" s="2">
        <v>492.33</v>
      </c>
      <c r="S25" s="2">
        <v>136.34</v>
      </c>
    </row>
    <row r="26" spans="1:23" ht="12.75" customHeight="1" x14ac:dyDescent="0.25">
      <c r="A26" s="2" t="s">
        <v>12</v>
      </c>
      <c r="B26" s="2">
        <v>2027467</v>
      </c>
      <c r="C26" s="2" t="s">
        <v>84</v>
      </c>
      <c r="D26" s="2">
        <v>3622.27</v>
      </c>
      <c r="E26" s="2"/>
      <c r="F26" s="2"/>
      <c r="G26" s="2">
        <v>150.9</v>
      </c>
      <c r="H26" s="3" t="s">
        <v>85</v>
      </c>
      <c r="I26" s="2">
        <v>150.9</v>
      </c>
      <c r="J26" s="3" t="s">
        <v>85</v>
      </c>
      <c r="O26" s="2" t="s">
        <v>12</v>
      </c>
      <c r="P26" s="2">
        <v>3383266</v>
      </c>
      <c r="Q26" s="2" t="s">
        <v>49</v>
      </c>
      <c r="R26" s="2">
        <v>409.75</v>
      </c>
      <c r="S26" s="2">
        <v>129.91999999999999</v>
      </c>
    </row>
    <row r="27" spans="1:23" ht="12.75" customHeight="1" x14ac:dyDescent="0.25">
      <c r="A27" s="2" t="s">
        <v>12</v>
      </c>
      <c r="B27" s="2">
        <v>91301</v>
      </c>
      <c r="C27" s="2" t="s">
        <v>86</v>
      </c>
      <c r="D27" s="2">
        <v>3590.73</v>
      </c>
      <c r="E27" s="2">
        <v>47.39</v>
      </c>
      <c r="F27" s="3" t="s">
        <v>87</v>
      </c>
      <c r="G27" s="2"/>
      <c r="H27" s="2"/>
      <c r="I27" s="2">
        <v>47.39</v>
      </c>
      <c r="J27" s="3" t="s">
        <v>87</v>
      </c>
      <c r="O27" s="2" t="s">
        <v>12</v>
      </c>
      <c r="P27" s="2">
        <v>3230933</v>
      </c>
      <c r="Q27" s="2" t="s">
        <v>45</v>
      </c>
      <c r="R27" s="2">
        <v>128614.34</v>
      </c>
      <c r="S27" s="2">
        <v>128.38</v>
      </c>
    </row>
    <row r="28" spans="1:23" ht="12.75" customHeight="1" x14ac:dyDescent="0.25">
      <c r="A28" s="2" t="s">
        <v>12</v>
      </c>
      <c r="B28" s="2">
        <v>3024428</v>
      </c>
      <c r="C28" s="2" t="s">
        <v>88</v>
      </c>
      <c r="D28" s="2">
        <v>3408.61</v>
      </c>
      <c r="E28" s="2"/>
      <c r="F28" s="2"/>
      <c r="G28" s="2">
        <v>110.05</v>
      </c>
      <c r="H28" s="3" t="s">
        <v>89</v>
      </c>
      <c r="I28" s="2">
        <v>110.05</v>
      </c>
      <c r="J28" s="3" t="s">
        <v>89</v>
      </c>
      <c r="O28" s="2" t="s">
        <v>12</v>
      </c>
      <c r="P28" s="2">
        <v>3312696</v>
      </c>
      <c r="Q28" s="2" t="s">
        <v>55</v>
      </c>
      <c r="R28" s="2">
        <v>1955</v>
      </c>
      <c r="S28" s="2">
        <v>108.79</v>
      </c>
    </row>
    <row r="29" spans="1:23" ht="12.75" customHeight="1" x14ac:dyDescent="0.25">
      <c r="A29" s="2" t="s">
        <v>12</v>
      </c>
      <c r="B29" s="2">
        <v>3403283</v>
      </c>
      <c r="C29" s="2" t="s">
        <v>90</v>
      </c>
      <c r="D29" s="2">
        <v>3408.08</v>
      </c>
      <c r="E29" s="2"/>
      <c r="F29" s="2"/>
      <c r="G29" s="2">
        <v>318.62</v>
      </c>
      <c r="H29" s="3" t="s">
        <v>91</v>
      </c>
      <c r="I29" s="2">
        <v>318.62</v>
      </c>
      <c r="J29" s="3" t="s">
        <v>91</v>
      </c>
      <c r="O29" s="2" t="s">
        <v>12</v>
      </c>
      <c r="P29" s="2">
        <v>3480193</v>
      </c>
      <c r="Q29" s="2" t="s">
        <v>58</v>
      </c>
      <c r="R29" s="2">
        <v>4968.84</v>
      </c>
      <c r="S29" s="2">
        <v>80.180000000000007</v>
      </c>
    </row>
    <row r="30" spans="1:23" ht="12.75" customHeight="1" x14ac:dyDescent="0.25">
      <c r="A30" s="2" t="s">
        <v>12</v>
      </c>
      <c r="B30" s="2">
        <v>3219401</v>
      </c>
      <c r="C30" s="2" t="s">
        <v>92</v>
      </c>
      <c r="D30" s="2">
        <v>3030.39</v>
      </c>
      <c r="E30" s="2">
        <v>16.079999999999998</v>
      </c>
      <c r="F30" s="3" t="s">
        <v>93</v>
      </c>
      <c r="G30" s="2"/>
      <c r="H30" s="2"/>
      <c r="I30" s="2">
        <v>16.079999999999998</v>
      </c>
      <c r="J30" s="3" t="s">
        <v>93</v>
      </c>
      <c r="O30" s="2" t="s">
        <v>12</v>
      </c>
      <c r="P30" s="2">
        <v>3451930</v>
      </c>
      <c r="Q30" s="2" t="s">
        <v>94</v>
      </c>
      <c r="R30" s="2">
        <v>230.55</v>
      </c>
      <c r="S30" s="2">
        <v>77.540000000000006</v>
      </c>
    </row>
    <row r="31" spans="1:23" ht="12.75" customHeight="1" x14ac:dyDescent="0.25">
      <c r="A31" s="2" t="s">
        <v>12</v>
      </c>
      <c r="B31" s="2">
        <v>6788</v>
      </c>
      <c r="C31" s="2" t="s">
        <v>95</v>
      </c>
      <c r="D31" s="2">
        <v>2568.89</v>
      </c>
      <c r="E31" s="2">
        <v>47.65</v>
      </c>
      <c r="F31" s="3" t="s">
        <v>96</v>
      </c>
      <c r="G31" s="2"/>
      <c r="H31" s="2"/>
      <c r="I31" s="2">
        <v>47.65</v>
      </c>
      <c r="J31" s="3" t="s">
        <v>96</v>
      </c>
      <c r="O31" s="2" t="s">
        <v>12</v>
      </c>
      <c r="P31" s="2">
        <v>3469718</v>
      </c>
      <c r="Q31" s="2" t="s">
        <v>97</v>
      </c>
      <c r="R31" s="2">
        <v>1048.5999999999999</v>
      </c>
      <c r="S31" s="2">
        <v>74.98</v>
      </c>
    </row>
    <row r="32" spans="1:23" ht="12.75" customHeight="1" x14ac:dyDescent="0.25">
      <c r="A32" s="2" t="s">
        <v>12</v>
      </c>
      <c r="B32" s="2">
        <v>3232765</v>
      </c>
      <c r="C32" s="2" t="s">
        <v>98</v>
      </c>
      <c r="D32" s="2">
        <v>2156.89</v>
      </c>
      <c r="E32" s="2">
        <v>56.34</v>
      </c>
      <c r="F32" s="3" t="s">
        <v>99</v>
      </c>
      <c r="G32" s="2"/>
      <c r="H32" s="2"/>
      <c r="I32" s="2">
        <v>56.34</v>
      </c>
      <c r="J32" s="3" t="s">
        <v>99</v>
      </c>
      <c r="O32" s="2" t="s">
        <v>12</v>
      </c>
      <c r="P32" s="2">
        <v>2085836</v>
      </c>
      <c r="Q32" s="2" t="s">
        <v>100</v>
      </c>
      <c r="R32" s="2">
        <v>1580.56</v>
      </c>
      <c r="S32" s="2">
        <v>67.010000000000005</v>
      </c>
    </row>
    <row r="33" spans="1:19" ht="12.75" customHeight="1" x14ac:dyDescent="0.25">
      <c r="A33" s="2" t="s">
        <v>12</v>
      </c>
      <c r="B33" s="2">
        <v>3424343</v>
      </c>
      <c r="C33" s="2" t="s">
        <v>101</v>
      </c>
      <c r="D33" s="2">
        <v>2027.33</v>
      </c>
      <c r="E33" s="2">
        <v>46.15</v>
      </c>
      <c r="F33" s="3" t="s">
        <v>102</v>
      </c>
      <c r="G33" s="2"/>
      <c r="H33" s="2"/>
      <c r="I33" s="2">
        <v>46.15</v>
      </c>
      <c r="J33" s="3" t="s">
        <v>102</v>
      </c>
      <c r="O33" s="2" t="s">
        <v>12</v>
      </c>
      <c r="P33" s="2">
        <v>3455560</v>
      </c>
      <c r="Q33" s="2" t="s">
        <v>103</v>
      </c>
      <c r="R33" s="2">
        <v>671.41</v>
      </c>
      <c r="S33" s="2">
        <v>63.59</v>
      </c>
    </row>
    <row r="34" spans="1:19" ht="12.75" customHeight="1" x14ac:dyDescent="0.25">
      <c r="A34" s="2" t="s">
        <v>12</v>
      </c>
      <c r="B34" s="2">
        <v>3438178</v>
      </c>
      <c r="C34" s="2" t="s">
        <v>104</v>
      </c>
      <c r="D34" s="2">
        <v>1977.78</v>
      </c>
      <c r="E34" s="2">
        <v>46.57</v>
      </c>
      <c r="F34" s="3" t="s">
        <v>105</v>
      </c>
      <c r="G34" s="2"/>
      <c r="H34" s="2"/>
      <c r="I34" s="2">
        <v>46.57</v>
      </c>
      <c r="J34" s="3" t="s">
        <v>105</v>
      </c>
      <c r="O34" s="2" t="s">
        <v>12</v>
      </c>
      <c r="P34" s="2">
        <v>3378774</v>
      </c>
      <c r="Q34" s="2" t="s">
        <v>78</v>
      </c>
      <c r="R34" s="2">
        <v>4204.3900000000003</v>
      </c>
      <c r="S34" s="2">
        <v>63.02</v>
      </c>
    </row>
    <row r="35" spans="1:19" ht="12.75" customHeight="1" x14ac:dyDescent="0.25">
      <c r="A35" s="2" t="s">
        <v>12</v>
      </c>
      <c r="B35" s="2">
        <v>3312696</v>
      </c>
      <c r="C35" s="2" t="s">
        <v>55</v>
      </c>
      <c r="D35" s="2">
        <v>1955</v>
      </c>
      <c r="E35" s="2">
        <v>108.79</v>
      </c>
      <c r="F35" s="3" t="s">
        <v>106</v>
      </c>
      <c r="G35" s="2"/>
      <c r="H35" s="2"/>
      <c r="I35" s="2">
        <v>108.79</v>
      </c>
      <c r="J35" s="3" t="s">
        <v>106</v>
      </c>
      <c r="O35" s="2" t="s">
        <v>12</v>
      </c>
      <c r="P35" s="2">
        <v>3426394</v>
      </c>
      <c r="Q35" s="2" t="s">
        <v>107</v>
      </c>
      <c r="R35" s="2">
        <v>312.11</v>
      </c>
      <c r="S35" s="2">
        <v>59.92</v>
      </c>
    </row>
    <row r="36" spans="1:19" ht="12.75" customHeight="1" x14ac:dyDescent="0.25">
      <c r="A36" s="2" t="s">
        <v>12</v>
      </c>
      <c r="B36" s="2">
        <v>2049750</v>
      </c>
      <c r="C36" s="2" t="s">
        <v>108</v>
      </c>
      <c r="D36" s="2">
        <v>1817.94</v>
      </c>
      <c r="E36" s="2">
        <v>23.96</v>
      </c>
      <c r="F36" s="3" t="s">
        <v>109</v>
      </c>
      <c r="G36" s="2"/>
      <c r="H36" s="2"/>
      <c r="I36" s="2">
        <v>23.96</v>
      </c>
      <c r="J36" s="3" t="s">
        <v>109</v>
      </c>
      <c r="O36" s="2" t="s">
        <v>12</v>
      </c>
      <c r="P36" s="2">
        <v>3231328</v>
      </c>
      <c r="Q36" s="2" t="s">
        <v>82</v>
      </c>
      <c r="R36" s="2">
        <v>3852.95</v>
      </c>
      <c r="S36" s="2">
        <v>58.64</v>
      </c>
    </row>
    <row r="37" spans="1:19" ht="12.75" customHeight="1" x14ac:dyDescent="0.25">
      <c r="A37" s="2" t="s">
        <v>12</v>
      </c>
      <c r="B37" s="2">
        <v>2104661</v>
      </c>
      <c r="C37" s="2" t="s">
        <v>110</v>
      </c>
      <c r="D37" s="2">
        <v>1750.63</v>
      </c>
      <c r="E37" s="2"/>
      <c r="F37" s="2"/>
      <c r="G37" s="2">
        <v>124.62</v>
      </c>
      <c r="H37" s="3" t="s">
        <v>111</v>
      </c>
      <c r="I37" s="2">
        <v>124.62</v>
      </c>
      <c r="J37" s="3" t="s">
        <v>111</v>
      </c>
      <c r="O37" s="2" t="s">
        <v>12</v>
      </c>
      <c r="P37" s="2">
        <v>3489942</v>
      </c>
      <c r="Q37" s="2" t="s">
        <v>112</v>
      </c>
      <c r="R37" s="2">
        <v>305.41000000000003</v>
      </c>
      <c r="S37" s="2">
        <v>58.46</v>
      </c>
    </row>
    <row r="38" spans="1:19" ht="12.75" customHeight="1" x14ac:dyDescent="0.25">
      <c r="A38" s="2" t="s">
        <v>12</v>
      </c>
      <c r="B38" s="2">
        <v>3428977</v>
      </c>
      <c r="C38" s="2" t="s">
        <v>113</v>
      </c>
      <c r="D38" s="2">
        <v>1715</v>
      </c>
      <c r="E38" s="2"/>
      <c r="F38" s="2"/>
      <c r="G38" s="2">
        <v>-153.5</v>
      </c>
      <c r="H38" s="3" t="s">
        <v>114</v>
      </c>
      <c r="I38" s="2">
        <v>-153.5</v>
      </c>
      <c r="J38" s="3" t="s">
        <v>114</v>
      </c>
      <c r="O38" s="2" t="s">
        <v>12</v>
      </c>
      <c r="P38" s="2">
        <v>2078395</v>
      </c>
      <c r="Q38" s="2" t="s">
        <v>115</v>
      </c>
      <c r="R38" s="2">
        <v>147.01</v>
      </c>
      <c r="S38" s="2">
        <v>57.98</v>
      </c>
    </row>
    <row r="39" spans="1:19" ht="12.75" customHeight="1" x14ac:dyDescent="0.25">
      <c r="A39" s="2" t="s">
        <v>12</v>
      </c>
      <c r="B39" s="2">
        <v>2085836</v>
      </c>
      <c r="C39" s="2" t="s">
        <v>100</v>
      </c>
      <c r="D39" s="2">
        <v>1580.56</v>
      </c>
      <c r="E39" s="2">
        <v>67.010000000000005</v>
      </c>
      <c r="F39" s="3" t="s">
        <v>116</v>
      </c>
      <c r="G39" s="2"/>
      <c r="H39" s="2"/>
      <c r="I39" s="2">
        <v>67.010000000000005</v>
      </c>
      <c r="J39" s="3" t="s">
        <v>116</v>
      </c>
      <c r="O39" s="2" t="s">
        <v>12</v>
      </c>
      <c r="P39" s="2">
        <v>53673</v>
      </c>
      <c r="Q39" s="2" t="s">
        <v>67</v>
      </c>
      <c r="R39" s="2">
        <v>5776.89</v>
      </c>
      <c r="S39" s="2">
        <v>56.64</v>
      </c>
    </row>
    <row r="40" spans="1:19" ht="12.75" customHeight="1" x14ac:dyDescent="0.25">
      <c r="A40" s="2" t="s">
        <v>12</v>
      </c>
      <c r="B40" s="2">
        <v>14301</v>
      </c>
      <c r="C40" s="2" t="s">
        <v>117</v>
      </c>
      <c r="D40" s="2">
        <v>1550.56</v>
      </c>
      <c r="E40" s="2">
        <v>54.73</v>
      </c>
      <c r="F40" s="3" t="s">
        <v>118</v>
      </c>
      <c r="G40" s="2"/>
      <c r="H40" s="2"/>
      <c r="I40" s="2">
        <v>54.73</v>
      </c>
      <c r="J40" s="3" t="s">
        <v>118</v>
      </c>
      <c r="O40" s="2" t="s">
        <v>12</v>
      </c>
      <c r="P40" s="2">
        <v>3232765</v>
      </c>
      <c r="Q40" s="2" t="s">
        <v>98</v>
      </c>
      <c r="R40" s="2">
        <v>2156.89</v>
      </c>
      <c r="S40" s="2">
        <v>56.34</v>
      </c>
    </row>
    <row r="41" spans="1:19" ht="12.75" customHeight="1" x14ac:dyDescent="0.25">
      <c r="A41" s="2" t="s">
        <v>12</v>
      </c>
      <c r="B41" s="2">
        <v>3603465</v>
      </c>
      <c r="C41" s="2" t="s">
        <v>119</v>
      </c>
      <c r="D41" s="2">
        <v>1501.35</v>
      </c>
      <c r="E41" s="2"/>
      <c r="F41" s="2"/>
      <c r="G41" s="2">
        <v>25.23</v>
      </c>
      <c r="H41" s="3" t="s">
        <v>120</v>
      </c>
      <c r="I41" s="2">
        <v>25.23</v>
      </c>
      <c r="J41" s="3" t="s">
        <v>120</v>
      </c>
      <c r="O41" s="2" t="s">
        <v>12</v>
      </c>
      <c r="P41" s="2">
        <v>14301</v>
      </c>
      <c r="Q41" s="2" t="s">
        <v>117</v>
      </c>
      <c r="R41" s="2">
        <v>1550.56</v>
      </c>
      <c r="S41" s="2">
        <v>54.73</v>
      </c>
    </row>
    <row r="42" spans="1:19" ht="12.75" customHeight="1" x14ac:dyDescent="0.25">
      <c r="A42" s="2" t="s">
        <v>12</v>
      </c>
      <c r="B42" s="2">
        <v>3386049</v>
      </c>
      <c r="C42" s="2" t="s">
        <v>121</v>
      </c>
      <c r="D42" s="2">
        <v>1420.27</v>
      </c>
      <c r="E42" s="2">
        <v>26.8</v>
      </c>
      <c r="F42" s="3" t="s">
        <v>122</v>
      </c>
      <c r="G42" s="2"/>
      <c r="H42" s="2"/>
      <c r="I42" s="2">
        <v>26.8</v>
      </c>
      <c r="J42" s="3" t="s">
        <v>122</v>
      </c>
      <c r="O42" s="2" t="s">
        <v>12</v>
      </c>
      <c r="P42" s="2">
        <v>14302</v>
      </c>
      <c r="Q42" s="2" t="s">
        <v>123</v>
      </c>
      <c r="R42" s="2">
        <v>1374.15</v>
      </c>
      <c r="S42" s="2">
        <v>52.55</v>
      </c>
    </row>
    <row r="43" spans="1:19" ht="12.75" customHeight="1" x14ac:dyDescent="0.25">
      <c r="A43" s="2" t="s">
        <v>12</v>
      </c>
      <c r="B43" s="2">
        <v>2007886</v>
      </c>
      <c r="C43" s="2" t="s">
        <v>40</v>
      </c>
      <c r="D43" s="2">
        <v>1405.06</v>
      </c>
      <c r="E43" s="2">
        <v>153.38</v>
      </c>
      <c r="F43" s="3" t="s">
        <v>124</v>
      </c>
      <c r="G43" s="2"/>
      <c r="H43" s="2"/>
      <c r="I43" s="2">
        <v>153.38</v>
      </c>
      <c r="J43" s="3" t="s">
        <v>124</v>
      </c>
      <c r="O43" s="2" t="s">
        <v>12</v>
      </c>
      <c r="P43" s="2">
        <v>6788</v>
      </c>
      <c r="Q43" s="2" t="s">
        <v>95</v>
      </c>
      <c r="R43" s="2">
        <v>2568.89</v>
      </c>
      <c r="S43" s="2">
        <v>47.65</v>
      </c>
    </row>
    <row r="44" spans="1:19" ht="12.75" customHeight="1" x14ac:dyDescent="0.25">
      <c r="A44" s="2" t="s">
        <v>12</v>
      </c>
      <c r="B44" s="2">
        <v>14302</v>
      </c>
      <c r="C44" s="2" t="s">
        <v>123</v>
      </c>
      <c r="D44" s="2">
        <v>1374.15</v>
      </c>
      <c r="E44" s="2">
        <v>52.55</v>
      </c>
      <c r="F44" s="3" t="s">
        <v>125</v>
      </c>
      <c r="G44" s="2"/>
      <c r="H44" s="2"/>
      <c r="I44" s="2">
        <v>52.55</v>
      </c>
      <c r="J44" s="3" t="s">
        <v>125</v>
      </c>
      <c r="O44" s="2" t="s">
        <v>12</v>
      </c>
      <c r="P44" s="2">
        <v>91301</v>
      </c>
      <c r="Q44" s="2" t="s">
        <v>86</v>
      </c>
      <c r="R44" s="2">
        <v>3590.73</v>
      </c>
      <c r="S44" s="2">
        <v>47.39</v>
      </c>
    </row>
    <row r="45" spans="1:19" ht="12.75" customHeight="1" x14ac:dyDescent="0.25">
      <c r="A45" s="2" t="s">
        <v>12</v>
      </c>
      <c r="B45" s="2">
        <v>3472903</v>
      </c>
      <c r="C45" s="2" t="s">
        <v>126</v>
      </c>
      <c r="D45" s="2">
        <v>1350.8</v>
      </c>
      <c r="E45" s="2"/>
      <c r="F45" s="2"/>
      <c r="G45" s="2">
        <v>67.39</v>
      </c>
      <c r="H45" s="3" t="s">
        <v>127</v>
      </c>
      <c r="I45" s="2">
        <v>67.39</v>
      </c>
      <c r="J45" s="3" t="s">
        <v>127</v>
      </c>
      <c r="O45" s="2" t="s">
        <v>12</v>
      </c>
      <c r="P45" s="2">
        <v>3438178</v>
      </c>
      <c r="Q45" s="2" t="s">
        <v>104</v>
      </c>
      <c r="R45" s="2">
        <v>1977.78</v>
      </c>
      <c r="S45" s="2">
        <v>46.57</v>
      </c>
    </row>
    <row r="46" spans="1:19" ht="12.75" customHeight="1" x14ac:dyDescent="0.25">
      <c r="A46" s="2" t="s">
        <v>12</v>
      </c>
      <c r="B46" s="2">
        <v>2171196</v>
      </c>
      <c r="C46" s="2" t="s">
        <v>128</v>
      </c>
      <c r="D46" s="2">
        <v>1348.77</v>
      </c>
      <c r="E46" s="2"/>
      <c r="F46" s="2"/>
      <c r="G46" s="2">
        <v>-55.42</v>
      </c>
      <c r="H46" s="3" t="s">
        <v>129</v>
      </c>
      <c r="I46" s="2">
        <v>-55.42</v>
      </c>
      <c r="J46" s="3" t="s">
        <v>129</v>
      </c>
      <c r="O46" s="2" t="s">
        <v>12</v>
      </c>
      <c r="P46" s="2">
        <v>3424343</v>
      </c>
      <c r="Q46" s="2" t="s">
        <v>101</v>
      </c>
      <c r="R46" s="2">
        <v>2027.33</v>
      </c>
      <c r="S46" s="2">
        <v>46.15</v>
      </c>
    </row>
    <row r="47" spans="1:19" ht="12.75" customHeight="1" x14ac:dyDescent="0.25">
      <c r="A47" s="2" t="s">
        <v>12</v>
      </c>
      <c r="B47" s="2">
        <v>47132</v>
      </c>
      <c r="C47" s="2" t="s">
        <v>130</v>
      </c>
      <c r="D47" s="2">
        <v>1316.72</v>
      </c>
      <c r="E47" s="2">
        <v>43.01</v>
      </c>
      <c r="F47" s="3" t="s">
        <v>131</v>
      </c>
      <c r="G47" s="2"/>
      <c r="H47" s="2"/>
      <c r="I47" s="2">
        <v>43.01</v>
      </c>
      <c r="J47" s="3" t="s">
        <v>131</v>
      </c>
      <c r="O47" s="2" t="s">
        <v>12</v>
      </c>
      <c r="P47" s="2">
        <v>3073568</v>
      </c>
      <c r="Q47" s="2" t="s">
        <v>132</v>
      </c>
      <c r="R47" s="2">
        <v>1098.21</v>
      </c>
      <c r="S47" s="2">
        <v>43.77</v>
      </c>
    </row>
    <row r="48" spans="1:19" ht="12.75" customHeight="1" x14ac:dyDescent="0.25">
      <c r="A48" s="2" t="s">
        <v>12</v>
      </c>
      <c r="B48" s="2">
        <v>3455568</v>
      </c>
      <c r="C48" s="2" t="s">
        <v>133</v>
      </c>
      <c r="D48" s="2">
        <v>1270.1500000000001</v>
      </c>
      <c r="E48" s="2"/>
      <c r="F48" s="2"/>
      <c r="G48" s="2">
        <v>143.66</v>
      </c>
      <c r="H48" s="3" t="s">
        <v>134</v>
      </c>
      <c r="I48" s="2">
        <v>143.66</v>
      </c>
      <c r="J48" s="3" t="s">
        <v>134</v>
      </c>
      <c r="O48" s="2" t="s">
        <v>12</v>
      </c>
      <c r="P48" s="2">
        <v>47132</v>
      </c>
      <c r="Q48" s="2" t="s">
        <v>130</v>
      </c>
      <c r="R48" s="2">
        <v>1316.72</v>
      </c>
      <c r="S48" s="2">
        <v>43.01</v>
      </c>
    </row>
    <row r="49" spans="1:19" ht="12.75" customHeight="1" x14ac:dyDescent="0.25">
      <c r="A49" s="2" t="s">
        <v>12</v>
      </c>
      <c r="B49" s="2">
        <v>506</v>
      </c>
      <c r="C49" s="2" t="s">
        <v>135</v>
      </c>
      <c r="D49" s="2">
        <v>1194.6300000000001</v>
      </c>
      <c r="E49" s="2"/>
      <c r="F49" s="2"/>
      <c r="G49" s="2">
        <v>435.43</v>
      </c>
      <c r="H49" s="3" t="s">
        <v>136</v>
      </c>
      <c r="I49" s="2">
        <v>435.43</v>
      </c>
      <c r="J49" s="3" t="s">
        <v>136</v>
      </c>
      <c r="O49" s="2" t="s">
        <v>12</v>
      </c>
      <c r="P49" s="2">
        <v>91304</v>
      </c>
      <c r="Q49" s="2" t="s">
        <v>59</v>
      </c>
      <c r="R49" s="2">
        <v>11325.65</v>
      </c>
      <c r="S49" s="2">
        <v>42.22</v>
      </c>
    </row>
    <row r="50" spans="1:19" ht="12.75" customHeight="1" x14ac:dyDescent="0.25">
      <c r="A50" s="2" t="s">
        <v>12</v>
      </c>
      <c r="B50" s="2">
        <v>3386050</v>
      </c>
      <c r="C50" s="2" t="s">
        <v>137</v>
      </c>
      <c r="D50" s="2">
        <v>1188.5</v>
      </c>
      <c r="E50" s="2"/>
      <c r="F50" s="2"/>
      <c r="G50" s="2">
        <v>-24.71</v>
      </c>
      <c r="H50" s="3" t="s">
        <v>138</v>
      </c>
      <c r="I50" s="2">
        <v>-24.71</v>
      </c>
      <c r="J50" s="3" t="s">
        <v>138</v>
      </c>
      <c r="O50" s="2" t="s">
        <v>12</v>
      </c>
      <c r="P50" s="2">
        <v>3600091</v>
      </c>
      <c r="Q50" s="2" t="s">
        <v>139</v>
      </c>
      <c r="R50" s="2">
        <v>230.75</v>
      </c>
      <c r="S50" s="2">
        <v>41.34</v>
      </c>
    </row>
    <row r="51" spans="1:19" ht="12.75" customHeight="1" x14ac:dyDescent="0.25">
      <c r="A51" s="2" t="s">
        <v>12</v>
      </c>
      <c r="B51" s="2">
        <v>3455552</v>
      </c>
      <c r="C51" s="2" t="s">
        <v>140</v>
      </c>
      <c r="D51" s="2">
        <v>1134.5999999999999</v>
      </c>
      <c r="E51" s="2">
        <v>14.94</v>
      </c>
      <c r="F51" s="3" t="s">
        <v>141</v>
      </c>
      <c r="G51" s="2"/>
      <c r="H51" s="2"/>
      <c r="I51" s="2">
        <v>14.94</v>
      </c>
      <c r="J51" s="3" t="s">
        <v>141</v>
      </c>
      <c r="O51" s="2" t="s">
        <v>12</v>
      </c>
      <c r="P51" s="2">
        <v>3466774</v>
      </c>
      <c r="Q51" s="2" t="s">
        <v>142</v>
      </c>
      <c r="R51" s="2">
        <v>855.36</v>
      </c>
      <c r="S51" s="2">
        <v>38.26</v>
      </c>
    </row>
    <row r="52" spans="1:19" ht="12.75" customHeight="1" x14ac:dyDescent="0.25">
      <c r="A52" s="2" t="s">
        <v>12</v>
      </c>
      <c r="B52" s="2">
        <v>3073568</v>
      </c>
      <c r="C52" s="2" t="s">
        <v>132</v>
      </c>
      <c r="D52" s="2">
        <v>1098.21</v>
      </c>
      <c r="E52" s="2">
        <v>43.77</v>
      </c>
      <c r="F52" s="3" t="s">
        <v>143</v>
      </c>
      <c r="G52" s="2"/>
      <c r="H52" s="2"/>
      <c r="I52" s="2">
        <v>43.77</v>
      </c>
      <c r="J52" s="3" t="s">
        <v>143</v>
      </c>
      <c r="O52" s="2" t="s">
        <v>12</v>
      </c>
      <c r="P52" s="2">
        <v>3357733</v>
      </c>
      <c r="Q52" s="2" t="s">
        <v>144</v>
      </c>
      <c r="R52" s="2">
        <v>210.34</v>
      </c>
      <c r="S52" s="2">
        <v>37.979999999999997</v>
      </c>
    </row>
    <row r="53" spans="1:19" ht="12.75" customHeight="1" x14ac:dyDescent="0.25">
      <c r="A53" s="2" t="s">
        <v>12</v>
      </c>
      <c r="B53" s="2">
        <v>3469718</v>
      </c>
      <c r="C53" s="2" t="s">
        <v>97</v>
      </c>
      <c r="D53" s="2">
        <v>1048.5999999999999</v>
      </c>
      <c r="E53" s="2">
        <v>74.98</v>
      </c>
      <c r="F53" s="3" t="s">
        <v>145</v>
      </c>
      <c r="G53" s="2"/>
      <c r="H53" s="2"/>
      <c r="I53" s="2">
        <v>74.98</v>
      </c>
      <c r="J53" s="3" t="s">
        <v>145</v>
      </c>
      <c r="O53" s="2" t="s">
        <v>12</v>
      </c>
      <c r="P53" s="2">
        <v>3360327</v>
      </c>
      <c r="Q53" s="2" t="s">
        <v>56</v>
      </c>
      <c r="R53" s="2">
        <v>13766.97</v>
      </c>
      <c r="S53" s="2">
        <v>32.31</v>
      </c>
    </row>
    <row r="54" spans="1:19" ht="12.75" customHeight="1" x14ac:dyDescent="0.25">
      <c r="A54" s="2" t="s">
        <v>12</v>
      </c>
      <c r="B54" s="2">
        <v>3305230</v>
      </c>
      <c r="C54" s="2" t="s">
        <v>146</v>
      </c>
      <c r="D54" s="2">
        <v>1028.5899999999999</v>
      </c>
      <c r="E54" s="2"/>
      <c r="F54" s="2"/>
      <c r="G54" s="2">
        <v>40.28</v>
      </c>
      <c r="H54" s="3" t="s">
        <v>147</v>
      </c>
      <c r="I54" s="2">
        <v>40.28</v>
      </c>
      <c r="J54" s="3" t="s">
        <v>147</v>
      </c>
      <c r="O54" s="2" t="s">
        <v>12</v>
      </c>
      <c r="P54" s="2">
        <v>3231481</v>
      </c>
      <c r="Q54" s="2" t="s">
        <v>73</v>
      </c>
      <c r="R54" s="2">
        <v>5562.5</v>
      </c>
      <c r="S54" s="2">
        <v>31.87</v>
      </c>
    </row>
    <row r="55" spans="1:19" ht="12.75" customHeight="1" x14ac:dyDescent="0.25">
      <c r="A55" s="2" t="s">
        <v>12</v>
      </c>
      <c r="B55" s="2">
        <v>2113549</v>
      </c>
      <c r="C55" s="2" t="s">
        <v>148</v>
      </c>
      <c r="D55" s="2">
        <v>999.15</v>
      </c>
      <c r="E55" s="2"/>
      <c r="F55" s="2"/>
      <c r="G55" s="2">
        <v>111.74</v>
      </c>
      <c r="H55" s="3" t="s">
        <v>149</v>
      </c>
      <c r="I55" s="2">
        <v>111.74</v>
      </c>
      <c r="J55" s="3" t="s">
        <v>149</v>
      </c>
      <c r="O55" s="2" t="s">
        <v>12</v>
      </c>
      <c r="P55" s="2">
        <v>84652</v>
      </c>
      <c r="Q55" s="2" t="s">
        <v>150</v>
      </c>
      <c r="R55" s="2">
        <v>372.73</v>
      </c>
      <c r="S55" s="2">
        <v>30.19</v>
      </c>
    </row>
    <row r="56" spans="1:19" ht="12.75" customHeight="1" x14ac:dyDescent="0.25">
      <c r="A56" s="2" t="s">
        <v>12</v>
      </c>
      <c r="B56" s="2">
        <v>3466774</v>
      </c>
      <c r="C56" s="2" t="s">
        <v>142</v>
      </c>
      <c r="D56" s="2">
        <v>855.36</v>
      </c>
      <c r="E56" s="2">
        <v>38.26</v>
      </c>
      <c r="F56" s="3" t="s">
        <v>151</v>
      </c>
      <c r="G56" s="2"/>
      <c r="H56" s="2"/>
      <c r="I56" s="2">
        <v>38.26</v>
      </c>
      <c r="J56" s="3" t="s">
        <v>151</v>
      </c>
      <c r="O56" s="2" t="s">
        <v>12</v>
      </c>
      <c r="P56" s="2">
        <v>3386049</v>
      </c>
      <c r="Q56" s="2" t="s">
        <v>121</v>
      </c>
      <c r="R56" s="2">
        <v>1420.27</v>
      </c>
      <c r="S56" s="2">
        <v>26.8</v>
      </c>
    </row>
    <row r="57" spans="1:19" ht="12.75" customHeight="1" x14ac:dyDescent="0.25">
      <c r="A57" s="2" t="s">
        <v>12</v>
      </c>
      <c r="B57" s="2">
        <v>3378363</v>
      </c>
      <c r="C57" s="2" t="s">
        <v>152</v>
      </c>
      <c r="D57" s="2">
        <v>808.88</v>
      </c>
      <c r="E57" s="2">
        <v>23.44</v>
      </c>
      <c r="F57" s="3" t="s">
        <v>153</v>
      </c>
      <c r="G57" s="2"/>
      <c r="H57" s="2"/>
      <c r="I57" s="2">
        <v>23.44</v>
      </c>
      <c r="J57" s="3" t="s">
        <v>153</v>
      </c>
      <c r="O57" s="2" t="s">
        <v>12</v>
      </c>
      <c r="P57" s="2">
        <v>3255026</v>
      </c>
      <c r="Q57" s="2" t="s">
        <v>69</v>
      </c>
      <c r="R57" s="2">
        <v>5642.79</v>
      </c>
      <c r="S57" s="2">
        <v>26.58</v>
      </c>
    </row>
    <row r="58" spans="1:19" ht="12.75" customHeight="1" x14ac:dyDescent="0.25">
      <c r="A58" s="2" t="s">
        <v>12</v>
      </c>
      <c r="B58" s="2">
        <v>3223098</v>
      </c>
      <c r="C58" s="2" t="s">
        <v>154</v>
      </c>
      <c r="D58" s="2">
        <v>764.71</v>
      </c>
      <c r="E58" s="2"/>
      <c r="F58" s="2"/>
      <c r="G58" s="2">
        <v>52.77</v>
      </c>
      <c r="H58" s="3" t="s">
        <v>155</v>
      </c>
      <c r="I58" s="2">
        <v>52.77</v>
      </c>
      <c r="J58" s="3" t="s">
        <v>155</v>
      </c>
      <c r="O58" s="2" t="s">
        <v>12</v>
      </c>
      <c r="P58" s="2">
        <v>3494858</v>
      </c>
      <c r="Q58" s="2" t="s">
        <v>156</v>
      </c>
      <c r="R58" s="2">
        <v>384.42</v>
      </c>
      <c r="S58" s="2">
        <v>26.4</v>
      </c>
    </row>
    <row r="59" spans="1:19" ht="12.75" customHeight="1" x14ac:dyDescent="0.25">
      <c r="A59" s="2" t="s">
        <v>12</v>
      </c>
      <c r="B59" s="2">
        <v>5382</v>
      </c>
      <c r="C59" s="2" t="s">
        <v>157</v>
      </c>
      <c r="D59" s="2">
        <v>723.19</v>
      </c>
      <c r="E59" s="2"/>
      <c r="F59" s="2"/>
      <c r="G59" s="2">
        <v>115.36</v>
      </c>
      <c r="H59" s="3" t="s">
        <v>158</v>
      </c>
      <c r="I59" s="2">
        <v>115.36</v>
      </c>
      <c r="J59" s="3" t="s">
        <v>158</v>
      </c>
      <c r="O59" s="2" t="s">
        <v>12</v>
      </c>
      <c r="P59" s="2">
        <v>3383265</v>
      </c>
      <c r="Q59" s="2" t="s">
        <v>159</v>
      </c>
      <c r="R59" s="2">
        <v>207.07</v>
      </c>
      <c r="S59" s="2">
        <v>26.36</v>
      </c>
    </row>
    <row r="60" spans="1:19" ht="12.75" customHeight="1" x14ac:dyDescent="0.25">
      <c r="A60" s="2" t="s">
        <v>12</v>
      </c>
      <c r="B60" s="2">
        <v>3455611</v>
      </c>
      <c r="C60" s="2" t="s">
        <v>160</v>
      </c>
      <c r="D60" s="2">
        <v>721.66</v>
      </c>
      <c r="E60" s="2"/>
      <c r="F60" s="2"/>
      <c r="G60" s="2">
        <v>13.09</v>
      </c>
      <c r="H60" s="3" t="s">
        <v>161</v>
      </c>
      <c r="I60" s="2">
        <v>13.09</v>
      </c>
      <c r="J60" s="3" t="s">
        <v>161</v>
      </c>
      <c r="O60" s="2" t="s">
        <v>12</v>
      </c>
      <c r="P60" s="2">
        <v>3469303</v>
      </c>
      <c r="Q60" s="2" t="s">
        <v>63</v>
      </c>
      <c r="R60" s="2">
        <v>8132.03</v>
      </c>
      <c r="S60" s="2">
        <v>23.99</v>
      </c>
    </row>
    <row r="61" spans="1:19" ht="12.75" customHeight="1" x14ac:dyDescent="0.25">
      <c r="A61" s="2" t="s">
        <v>12</v>
      </c>
      <c r="B61" s="2">
        <v>3455560</v>
      </c>
      <c r="C61" s="2" t="s">
        <v>103</v>
      </c>
      <c r="D61" s="2">
        <v>671.41</v>
      </c>
      <c r="E61" s="2">
        <v>63.59</v>
      </c>
      <c r="F61" s="3" t="s">
        <v>162</v>
      </c>
      <c r="G61" s="2">
        <v>190.77</v>
      </c>
      <c r="H61" s="3" t="s">
        <v>163</v>
      </c>
      <c r="I61" s="2">
        <v>254.36</v>
      </c>
      <c r="J61" s="3" t="s">
        <v>164</v>
      </c>
      <c r="O61" s="2" t="s">
        <v>12</v>
      </c>
      <c r="P61" s="2">
        <v>2049750</v>
      </c>
      <c r="Q61" s="2" t="s">
        <v>108</v>
      </c>
      <c r="R61" s="2">
        <v>1817.94</v>
      </c>
      <c r="S61" s="2">
        <v>23.96</v>
      </c>
    </row>
    <row r="62" spans="1:19" ht="12.75" customHeight="1" x14ac:dyDescent="0.25">
      <c r="A62" s="2" t="s">
        <v>12</v>
      </c>
      <c r="B62" s="2">
        <v>3395342</v>
      </c>
      <c r="C62" s="2" t="s">
        <v>165</v>
      </c>
      <c r="D62" s="2">
        <v>647.84</v>
      </c>
      <c r="E62" s="2"/>
      <c r="F62" s="2"/>
      <c r="G62" s="2">
        <v>-201.4</v>
      </c>
      <c r="H62" s="3" t="s">
        <v>166</v>
      </c>
      <c r="I62" s="2">
        <v>-201.4</v>
      </c>
      <c r="J62" s="3" t="s">
        <v>166</v>
      </c>
      <c r="O62" s="2" t="s">
        <v>12</v>
      </c>
      <c r="P62" s="2">
        <v>3378363</v>
      </c>
      <c r="Q62" s="2" t="s">
        <v>152</v>
      </c>
      <c r="R62" s="2">
        <v>808.88</v>
      </c>
      <c r="S62" s="2">
        <v>23.44</v>
      </c>
    </row>
    <row r="63" spans="1:19" ht="12.75" customHeight="1" x14ac:dyDescent="0.25">
      <c r="A63" s="2" t="s">
        <v>12</v>
      </c>
      <c r="B63" s="2">
        <v>3385614</v>
      </c>
      <c r="C63" s="2" t="s">
        <v>167</v>
      </c>
      <c r="D63" s="2">
        <v>639.57000000000005</v>
      </c>
      <c r="E63" s="2">
        <v>22.38</v>
      </c>
      <c r="F63" s="3" t="s">
        <v>168</v>
      </c>
      <c r="G63" s="2"/>
      <c r="H63" s="2"/>
      <c r="I63" s="2">
        <v>22.38</v>
      </c>
      <c r="J63" s="3" t="s">
        <v>168</v>
      </c>
      <c r="O63" s="2" t="s">
        <v>12</v>
      </c>
      <c r="P63" s="2">
        <v>3385614</v>
      </c>
      <c r="Q63" s="2" t="s">
        <v>167</v>
      </c>
      <c r="R63" s="2">
        <v>639.57000000000005</v>
      </c>
      <c r="S63" s="2">
        <v>22.38</v>
      </c>
    </row>
    <row r="64" spans="1:19" ht="12.75" customHeight="1" x14ac:dyDescent="0.25">
      <c r="A64" s="2" t="s">
        <v>12</v>
      </c>
      <c r="B64" s="2">
        <v>3221397</v>
      </c>
      <c r="C64" s="2" t="s">
        <v>169</v>
      </c>
      <c r="D64" s="2">
        <v>611.03</v>
      </c>
      <c r="E64" s="2"/>
      <c r="F64" s="2"/>
      <c r="G64" s="2">
        <v>-450.77</v>
      </c>
      <c r="H64" s="3" t="s">
        <v>170</v>
      </c>
      <c r="I64" s="2">
        <v>-450.77</v>
      </c>
      <c r="J64" s="3" t="s">
        <v>170</v>
      </c>
      <c r="O64" s="2" t="s">
        <v>12</v>
      </c>
      <c r="P64" s="2">
        <v>2135357</v>
      </c>
      <c r="Q64" s="2" t="s">
        <v>171</v>
      </c>
      <c r="R64" s="2">
        <v>148.03</v>
      </c>
      <c r="S64" s="2">
        <v>17.43</v>
      </c>
    </row>
    <row r="65" spans="1:19" ht="12.75" customHeight="1" x14ac:dyDescent="0.25">
      <c r="A65" s="2" t="s">
        <v>12</v>
      </c>
      <c r="B65" s="2">
        <v>3485302</v>
      </c>
      <c r="C65" s="2" t="s">
        <v>172</v>
      </c>
      <c r="D65" s="2">
        <v>591.88</v>
      </c>
      <c r="E65" s="2"/>
      <c r="F65" s="2"/>
      <c r="G65" s="2">
        <v>66.02</v>
      </c>
      <c r="H65" s="3" t="s">
        <v>173</v>
      </c>
      <c r="I65" s="2">
        <v>66.02</v>
      </c>
      <c r="J65" s="3" t="s">
        <v>173</v>
      </c>
      <c r="O65" s="2" t="s">
        <v>12</v>
      </c>
      <c r="P65" s="2">
        <v>2064002</v>
      </c>
      <c r="Q65" s="2" t="s">
        <v>174</v>
      </c>
      <c r="R65" s="2">
        <v>441.57</v>
      </c>
      <c r="S65" s="2">
        <v>16.77</v>
      </c>
    </row>
    <row r="66" spans="1:19" ht="12.75" customHeight="1" x14ac:dyDescent="0.25">
      <c r="A66" s="2" t="s">
        <v>12</v>
      </c>
      <c r="B66" s="2">
        <v>50013</v>
      </c>
      <c r="C66" s="2" t="s">
        <v>175</v>
      </c>
      <c r="D66" s="2">
        <v>522.98</v>
      </c>
      <c r="E66" s="2"/>
      <c r="F66" s="2"/>
      <c r="G66" s="2">
        <v>205.33</v>
      </c>
      <c r="H66" s="3" t="s">
        <v>176</v>
      </c>
      <c r="I66" s="2">
        <v>205.33</v>
      </c>
      <c r="J66" s="3" t="s">
        <v>176</v>
      </c>
      <c r="O66" s="2" t="s">
        <v>12</v>
      </c>
      <c r="P66" s="2">
        <v>3219401</v>
      </c>
      <c r="Q66" s="2" t="s">
        <v>92</v>
      </c>
      <c r="R66" s="2">
        <v>3030.39</v>
      </c>
      <c r="S66" s="2">
        <v>16.079999999999998</v>
      </c>
    </row>
    <row r="67" spans="1:19" ht="12.75" customHeight="1" x14ac:dyDescent="0.25">
      <c r="A67" s="2" t="s">
        <v>12</v>
      </c>
      <c r="B67" s="2">
        <v>2104660</v>
      </c>
      <c r="C67" s="2" t="s">
        <v>177</v>
      </c>
      <c r="D67" s="2">
        <v>506.46</v>
      </c>
      <c r="E67" s="2"/>
      <c r="F67" s="2"/>
      <c r="G67" s="2">
        <v>204.1</v>
      </c>
      <c r="H67" s="3" t="s">
        <v>178</v>
      </c>
      <c r="I67" s="2">
        <v>204.1</v>
      </c>
      <c r="J67" s="3" t="s">
        <v>178</v>
      </c>
      <c r="O67" s="2" t="s">
        <v>12</v>
      </c>
      <c r="P67" s="2">
        <v>3455552</v>
      </c>
      <c r="Q67" s="2" t="s">
        <v>140</v>
      </c>
      <c r="R67" s="2">
        <v>1134.5999999999999</v>
      </c>
      <c r="S67" s="2">
        <v>14.94</v>
      </c>
    </row>
    <row r="68" spans="1:19" ht="12.75" customHeight="1" x14ac:dyDescent="0.25">
      <c r="A68" s="2" t="s">
        <v>12</v>
      </c>
      <c r="B68" s="2">
        <v>3435734</v>
      </c>
      <c r="C68" s="2" t="s">
        <v>44</v>
      </c>
      <c r="D68" s="2">
        <v>492.33</v>
      </c>
      <c r="E68" s="2">
        <v>136.34</v>
      </c>
      <c r="F68" s="3" t="s">
        <v>179</v>
      </c>
      <c r="G68" s="2"/>
      <c r="H68" s="2"/>
      <c r="I68" s="2">
        <v>136.34</v>
      </c>
      <c r="J68" s="3" t="s">
        <v>179</v>
      </c>
      <c r="O68" s="2" t="s">
        <v>12</v>
      </c>
      <c r="P68" s="2">
        <v>3375125</v>
      </c>
      <c r="Q68" s="2" t="s">
        <v>180</v>
      </c>
      <c r="R68" s="2">
        <v>96.02</v>
      </c>
      <c r="S68" s="2">
        <v>14.85</v>
      </c>
    </row>
    <row r="69" spans="1:19" ht="12.75" customHeight="1" x14ac:dyDescent="0.25">
      <c r="A69" s="2" t="s">
        <v>12</v>
      </c>
      <c r="B69" s="2">
        <v>97413</v>
      </c>
      <c r="C69" s="2" t="s">
        <v>181</v>
      </c>
      <c r="D69" s="2">
        <v>491.71</v>
      </c>
      <c r="E69" s="2"/>
      <c r="F69" s="2"/>
      <c r="G69" s="2">
        <v>-1131.56</v>
      </c>
      <c r="H69" s="3" t="s">
        <v>182</v>
      </c>
      <c r="I69" s="2">
        <v>-1131.56</v>
      </c>
      <c r="J69" s="3" t="s">
        <v>182</v>
      </c>
      <c r="O69" s="2" t="s">
        <v>12</v>
      </c>
      <c r="P69" s="2">
        <v>3473726</v>
      </c>
      <c r="Q69" s="2" t="s">
        <v>183</v>
      </c>
      <c r="R69" s="2">
        <v>485.69</v>
      </c>
      <c r="S69" s="2">
        <v>13.73</v>
      </c>
    </row>
    <row r="70" spans="1:19" ht="12.75" customHeight="1" x14ac:dyDescent="0.25">
      <c r="A70" s="2" t="s">
        <v>12</v>
      </c>
      <c r="B70" s="2">
        <v>3473726</v>
      </c>
      <c r="C70" s="2" t="s">
        <v>183</v>
      </c>
      <c r="D70" s="2">
        <v>485.69</v>
      </c>
      <c r="E70" s="2">
        <v>13.73</v>
      </c>
      <c r="F70" s="3" t="s">
        <v>184</v>
      </c>
      <c r="G70" s="2"/>
      <c r="H70" s="2"/>
      <c r="I70" s="2">
        <v>13.73</v>
      </c>
      <c r="J70" s="3" t="s">
        <v>184</v>
      </c>
      <c r="O70" s="2" t="s">
        <v>12</v>
      </c>
      <c r="P70" s="2">
        <v>574</v>
      </c>
      <c r="Q70" s="2" t="s">
        <v>185</v>
      </c>
      <c r="R70" s="2">
        <v>327.23</v>
      </c>
      <c r="S70" s="2">
        <v>12.94</v>
      </c>
    </row>
    <row r="71" spans="1:19" ht="12.75" customHeight="1" x14ac:dyDescent="0.25">
      <c r="A71" s="2" t="s">
        <v>12</v>
      </c>
      <c r="B71" s="2">
        <v>3455557</v>
      </c>
      <c r="C71" s="2" t="s">
        <v>186</v>
      </c>
      <c r="D71" s="2">
        <v>457.21</v>
      </c>
      <c r="E71" s="2"/>
      <c r="F71" s="2"/>
      <c r="G71" s="2">
        <v>-80.040000000000006</v>
      </c>
      <c r="H71" s="3" t="s">
        <v>187</v>
      </c>
      <c r="I71" s="2">
        <v>-80.040000000000006</v>
      </c>
      <c r="J71" s="3" t="s">
        <v>187</v>
      </c>
      <c r="O71" s="2" t="s">
        <v>12</v>
      </c>
      <c r="P71" s="2">
        <v>625</v>
      </c>
      <c r="Q71" s="2" t="s">
        <v>53</v>
      </c>
      <c r="R71" s="2">
        <v>15798.21</v>
      </c>
      <c r="S71" s="2"/>
    </row>
    <row r="72" spans="1:19" ht="12.75" customHeight="1" x14ac:dyDescent="0.25">
      <c r="A72" s="2" t="s">
        <v>12</v>
      </c>
      <c r="B72" s="2">
        <v>3607740</v>
      </c>
      <c r="C72" s="2" t="s">
        <v>188</v>
      </c>
      <c r="D72" s="2">
        <v>449.31</v>
      </c>
      <c r="E72" s="2"/>
      <c r="F72" s="2"/>
      <c r="G72" s="2">
        <v>-40.96</v>
      </c>
      <c r="H72" s="3" t="s">
        <v>189</v>
      </c>
      <c r="I72" s="2">
        <v>-40.96</v>
      </c>
      <c r="J72" s="3" t="s">
        <v>189</v>
      </c>
      <c r="O72" s="2" t="s">
        <v>12</v>
      </c>
      <c r="P72" s="2">
        <v>26764</v>
      </c>
      <c r="Q72" s="2" t="s">
        <v>65</v>
      </c>
      <c r="R72" s="2">
        <v>6712.95</v>
      </c>
      <c r="S72" s="2"/>
    </row>
    <row r="73" spans="1:19" ht="12.75" customHeight="1" x14ac:dyDescent="0.25">
      <c r="A73" s="2" t="s">
        <v>12</v>
      </c>
      <c r="B73" s="2">
        <v>2064002</v>
      </c>
      <c r="C73" s="2" t="s">
        <v>174</v>
      </c>
      <c r="D73" s="2">
        <v>441.57</v>
      </c>
      <c r="E73" s="2">
        <v>16.77</v>
      </c>
      <c r="F73" s="3" t="s">
        <v>190</v>
      </c>
      <c r="G73" s="2"/>
      <c r="H73" s="2"/>
      <c r="I73" s="2">
        <v>16.77</v>
      </c>
      <c r="J73" s="3" t="s">
        <v>190</v>
      </c>
      <c r="O73" s="2" t="s">
        <v>12</v>
      </c>
      <c r="P73" s="2">
        <v>3225815</v>
      </c>
      <c r="Q73" s="2" t="s">
        <v>76</v>
      </c>
      <c r="R73" s="2">
        <v>4687.75</v>
      </c>
      <c r="S73" s="2"/>
    </row>
    <row r="74" spans="1:19" ht="12.75" customHeight="1" x14ac:dyDescent="0.25">
      <c r="A74" s="2" t="s">
        <v>12</v>
      </c>
      <c r="B74" s="2">
        <v>3438657</v>
      </c>
      <c r="C74" s="2" t="s">
        <v>191</v>
      </c>
      <c r="D74" s="2">
        <v>436.42</v>
      </c>
      <c r="E74" s="2"/>
      <c r="F74" s="2"/>
      <c r="G74" s="2">
        <v>43.93</v>
      </c>
      <c r="H74" s="3" t="s">
        <v>192</v>
      </c>
      <c r="I74" s="2">
        <v>43.93</v>
      </c>
      <c r="J74" s="3" t="s">
        <v>192</v>
      </c>
      <c r="O74" s="2" t="s">
        <v>12</v>
      </c>
      <c r="P74" s="2">
        <v>2027467</v>
      </c>
      <c r="Q74" s="2" t="s">
        <v>84</v>
      </c>
      <c r="R74" s="2">
        <v>3622.27</v>
      </c>
      <c r="S74" s="2"/>
    </row>
    <row r="75" spans="1:19" ht="12.75" customHeight="1" x14ac:dyDescent="0.25">
      <c r="A75" s="2" t="s">
        <v>12</v>
      </c>
      <c r="B75" s="2">
        <v>3383266</v>
      </c>
      <c r="C75" s="2" t="s">
        <v>49</v>
      </c>
      <c r="D75" s="2">
        <v>409.75</v>
      </c>
      <c r="E75" s="2">
        <v>129.91999999999999</v>
      </c>
      <c r="F75" s="3" t="s">
        <v>193</v>
      </c>
      <c r="G75" s="2"/>
      <c r="H75" s="2"/>
      <c r="I75" s="2">
        <v>129.91999999999999</v>
      </c>
      <c r="J75" s="3" t="s">
        <v>193</v>
      </c>
      <c r="O75" s="2" t="s">
        <v>12</v>
      </c>
      <c r="P75" s="2">
        <v>3024428</v>
      </c>
      <c r="Q75" s="2" t="s">
        <v>88</v>
      </c>
      <c r="R75" s="2">
        <v>3408.61</v>
      </c>
      <c r="S75" s="2"/>
    </row>
    <row r="76" spans="1:19" ht="12.75" customHeight="1" x14ac:dyDescent="0.25">
      <c r="A76" s="2" t="s">
        <v>12</v>
      </c>
      <c r="B76" s="2">
        <v>3621994</v>
      </c>
      <c r="C76" s="2" t="s">
        <v>194</v>
      </c>
      <c r="D76" s="2">
        <v>403.04</v>
      </c>
      <c r="E76" s="2"/>
      <c r="F76" s="2"/>
      <c r="G76" s="2">
        <v>955.91</v>
      </c>
      <c r="H76" s="3" t="s">
        <v>195</v>
      </c>
      <c r="I76" s="2">
        <v>955.91</v>
      </c>
      <c r="J76" s="3" t="s">
        <v>195</v>
      </c>
      <c r="O76" s="2" t="s">
        <v>12</v>
      </c>
      <c r="P76" s="2">
        <v>3403283</v>
      </c>
      <c r="Q76" s="2" t="s">
        <v>90</v>
      </c>
      <c r="R76" s="2">
        <v>3408.08</v>
      </c>
      <c r="S76" s="2"/>
    </row>
    <row r="77" spans="1:19" ht="12.75" customHeight="1" x14ac:dyDescent="0.25">
      <c r="A77" s="2" t="s">
        <v>12</v>
      </c>
      <c r="B77" s="2">
        <v>3500343</v>
      </c>
      <c r="C77" s="2" t="s">
        <v>196</v>
      </c>
      <c r="D77" s="2">
        <v>401.88</v>
      </c>
      <c r="E77" s="2"/>
      <c r="F77" s="2"/>
      <c r="G77" s="2">
        <v>82.87</v>
      </c>
      <c r="H77" s="3" t="s">
        <v>197</v>
      </c>
      <c r="I77" s="2">
        <v>82.87</v>
      </c>
      <c r="J77" s="3" t="s">
        <v>197</v>
      </c>
      <c r="O77" s="2" t="s">
        <v>12</v>
      </c>
      <c r="P77" s="2">
        <v>2104661</v>
      </c>
      <c r="Q77" s="2" t="s">
        <v>110</v>
      </c>
      <c r="R77" s="2">
        <v>1750.63</v>
      </c>
      <c r="S77" s="2"/>
    </row>
    <row r="78" spans="1:19" ht="12.75" customHeight="1" x14ac:dyDescent="0.25">
      <c r="A78" s="2" t="s">
        <v>12</v>
      </c>
      <c r="B78" s="2">
        <v>3455562</v>
      </c>
      <c r="C78" s="2" t="s">
        <v>198</v>
      </c>
      <c r="D78" s="2">
        <v>392.15</v>
      </c>
      <c r="E78" s="2"/>
      <c r="F78" s="2"/>
      <c r="G78" s="2">
        <v>64.540000000000006</v>
      </c>
      <c r="H78" s="3" t="s">
        <v>199</v>
      </c>
      <c r="I78" s="2">
        <v>64.540000000000006</v>
      </c>
      <c r="J78" s="3" t="s">
        <v>199</v>
      </c>
      <c r="O78" s="2" t="s">
        <v>12</v>
      </c>
      <c r="P78" s="2">
        <v>3428977</v>
      </c>
      <c r="Q78" s="2" t="s">
        <v>113</v>
      </c>
      <c r="R78" s="2">
        <v>1715</v>
      </c>
      <c r="S78" s="2"/>
    </row>
    <row r="79" spans="1:19" ht="12.75" customHeight="1" x14ac:dyDescent="0.25">
      <c r="A79" s="2" t="s">
        <v>12</v>
      </c>
      <c r="B79" s="2">
        <v>3494858</v>
      </c>
      <c r="C79" s="2" t="s">
        <v>156</v>
      </c>
      <c r="D79" s="2">
        <v>384.42</v>
      </c>
      <c r="E79" s="2">
        <v>26.4</v>
      </c>
      <c r="F79" s="3" t="s">
        <v>200</v>
      </c>
      <c r="G79" s="2"/>
      <c r="H79" s="2"/>
      <c r="I79" s="2">
        <v>26.4</v>
      </c>
      <c r="J79" s="3" t="s">
        <v>200</v>
      </c>
      <c r="O79" s="2" t="s">
        <v>12</v>
      </c>
      <c r="P79" s="2">
        <v>3603465</v>
      </c>
      <c r="Q79" s="2" t="s">
        <v>119</v>
      </c>
      <c r="R79" s="2">
        <v>1501.35</v>
      </c>
      <c r="S79" s="2"/>
    </row>
    <row r="80" spans="1:19" ht="12.75" customHeight="1" x14ac:dyDescent="0.25">
      <c r="A80" s="2" t="s">
        <v>12</v>
      </c>
      <c r="B80" s="2">
        <v>84652</v>
      </c>
      <c r="C80" s="2" t="s">
        <v>150</v>
      </c>
      <c r="D80" s="2">
        <v>372.73</v>
      </c>
      <c r="E80" s="2">
        <v>30.19</v>
      </c>
      <c r="F80" s="3" t="s">
        <v>201</v>
      </c>
      <c r="G80" s="2"/>
      <c r="H80" s="2"/>
      <c r="I80" s="2">
        <v>30.19</v>
      </c>
      <c r="J80" s="3" t="s">
        <v>201</v>
      </c>
      <c r="O80" s="2" t="s">
        <v>12</v>
      </c>
      <c r="P80" s="2">
        <v>3472903</v>
      </c>
      <c r="Q80" s="2" t="s">
        <v>126</v>
      </c>
      <c r="R80" s="2">
        <v>1350.8</v>
      </c>
      <c r="S80" s="2"/>
    </row>
    <row r="81" spans="1:19" ht="12.75" customHeight="1" x14ac:dyDescent="0.25">
      <c r="A81" s="2" t="s">
        <v>12</v>
      </c>
      <c r="B81" s="2">
        <v>16319</v>
      </c>
      <c r="C81" s="2" t="s">
        <v>202</v>
      </c>
      <c r="D81" s="2">
        <v>354.78</v>
      </c>
      <c r="E81" s="2"/>
      <c r="F81" s="2"/>
      <c r="G81" s="2">
        <v>-25.33</v>
      </c>
      <c r="H81" s="3" t="s">
        <v>203</v>
      </c>
      <c r="I81" s="2">
        <v>-25.33</v>
      </c>
      <c r="J81" s="3" t="s">
        <v>203</v>
      </c>
      <c r="O81" s="2" t="s">
        <v>12</v>
      </c>
      <c r="P81" s="2">
        <v>2171196</v>
      </c>
      <c r="Q81" s="2" t="s">
        <v>128</v>
      </c>
      <c r="R81" s="2">
        <v>1348.77</v>
      </c>
      <c r="S81" s="2"/>
    </row>
    <row r="82" spans="1:19" ht="12.75" customHeight="1" x14ac:dyDescent="0.25">
      <c r="A82" s="2" t="s">
        <v>12</v>
      </c>
      <c r="B82" s="2">
        <v>574</v>
      </c>
      <c r="C82" s="2" t="s">
        <v>185</v>
      </c>
      <c r="D82" s="2">
        <v>327.23</v>
      </c>
      <c r="E82" s="2">
        <v>12.94</v>
      </c>
      <c r="F82" s="3" t="s">
        <v>204</v>
      </c>
      <c r="G82" s="2"/>
      <c r="H82" s="2"/>
      <c r="I82" s="2">
        <v>12.94</v>
      </c>
      <c r="J82" s="3" t="s">
        <v>204</v>
      </c>
      <c r="O82" s="2" t="s">
        <v>12</v>
      </c>
      <c r="P82" s="2">
        <v>3455568</v>
      </c>
      <c r="Q82" s="2" t="s">
        <v>133</v>
      </c>
      <c r="R82" s="2">
        <v>1270.1500000000001</v>
      </c>
      <c r="S82" s="2"/>
    </row>
    <row r="83" spans="1:19" ht="12.75" customHeight="1" x14ac:dyDescent="0.25">
      <c r="A83" s="2" t="s">
        <v>12</v>
      </c>
      <c r="B83" s="2">
        <v>3620680</v>
      </c>
      <c r="C83" s="2" t="s">
        <v>205</v>
      </c>
      <c r="D83" s="2">
        <v>325.85000000000002</v>
      </c>
      <c r="E83" s="2"/>
      <c r="F83" s="2"/>
      <c r="G83" s="2">
        <v>172.5</v>
      </c>
      <c r="H83" s="3" t="s">
        <v>206</v>
      </c>
      <c r="I83" s="2">
        <v>172.5</v>
      </c>
      <c r="J83" s="3" t="s">
        <v>206</v>
      </c>
      <c r="O83" s="2" t="s">
        <v>12</v>
      </c>
      <c r="P83" s="2">
        <v>506</v>
      </c>
      <c r="Q83" s="2" t="s">
        <v>135</v>
      </c>
      <c r="R83" s="2">
        <v>1194.6300000000001</v>
      </c>
      <c r="S83" s="2"/>
    </row>
    <row r="84" spans="1:19" ht="12.75" customHeight="1" x14ac:dyDescent="0.25">
      <c r="A84" s="2" t="s">
        <v>12</v>
      </c>
      <c r="B84" s="2">
        <v>3450104</v>
      </c>
      <c r="C84" s="2" t="s">
        <v>207</v>
      </c>
      <c r="D84" s="2">
        <v>317.32</v>
      </c>
      <c r="E84" s="2"/>
      <c r="F84" s="2"/>
      <c r="G84" s="2">
        <v>-67.56</v>
      </c>
      <c r="H84" s="3" t="s">
        <v>208</v>
      </c>
      <c r="I84" s="2">
        <v>-67.56</v>
      </c>
      <c r="J84" s="3" t="s">
        <v>208</v>
      </c>
      <c r="O84" s="2" t="s">
        <v>12</v>
      </c>
      <c r="P84" s="2">
        <v>3386050</v>
      </c>
      <c r="Q84" s="2" t="s">
        <v>137</v>
      </c>
      <c r="R84" s="2">
        <v>1188.5</v>
      </c>
      <c r="S84" s="2"/>
    </row>
    <row r="85" spans="1:19" ht="12.75" customHeight="1" x14ac:dyDescent="0.25">
      <c r="A85" s="2" t="s">
        <v>12</v>
      </c>
      <c r="B85" s="2">
        <v>3426394</v>
      </c>
      <c r="C85" s="2" t="s">
        <v>107</v>
      </c>
      <c r="D85" s="2">
        <v>312.11</v>
      </c>
      <c r="E85" s="2">
        <v>59.92</v>
      </c>
      <c r="F85" s="3" t="s">
        <v>209</v>
      </c>
      <c r="G85" s="2"/>
      <c r="H85" s="2"/>
      <c r="I85" s="2">
        <v>59.92</v>
      </c>
      <c r="J85" s="3" t="s">
        <v>209</v>
      </c>
      <c r="O85" s="2" t="s">
        <v>12</v>
      </c>
      <c r="P85" s="2">
        <v>3305230</v>
      </c>
      <c r="Q85" s="2" t="s">
        <v>146</v>
      </c>
      <c r="R85" s="2">
        <v>1028.5899999999999</v>
      </c>
      <c r="S85" s="2"/>
    </row>
    <row r="86" spans="1:19" ht="12.75" customHeight="1" x14ac:dyDescent="0.25">
      <c r="A86" s="2" t="s">
        <v>12</v>
      </c>
      <c r="B86" s="2">
        <v>3489942</v>
      </c>
      <c r="C86" s="2" t="s">
        <v>112</v>
      </c>
      <c r="D86" s="2">
        <v>305.41000000000003</v>
      </c>
      <c r="E86" s="2">
        <v>58.46</v>
      </c>
      <c r="F86" s="3" t="s">
        <v>210</v>
      </c>
      <c r="G86" s="2"/>
      <c r="H86" s="2"/>
      <c r="I86" s="2">
        <v>58.46</v>
      </c>
      <c r="J86" s="3" t="s">
        <v>210</v>
      </c>
      <c r="O86" s="2" t="s">
        <v>12</v>
      </c>
      <c r="P86" s="2">
        <v>2113549</v>
      </c>
      <c r="Q86" s="2" t="s">
        <v>148</v>
      </c>
      <c r="R86" s="2">
        <v>999.15</v>
      </c>
      <c r="S86" s="2"/>
    </row>
    <row r="87" spans="1:19" ht="12.75" customHeight="1" x14ac:dyDescent="0.25">
      <c r="A87" s="2" t="s">
        <v>12</v>
      </c>
      <c r="B87" s="2">
        <v>3072006</v>
      </c>
      <c r="C87" s="2" t="s">
        <v>211</v>
      </c>
      <c r="D87" s="2">
        <v>250.99</v>
      </c>
      <c r="E87" s="2"/>
      <c r="F87" s="2"/>
      <c r="G87" s="2">
        <v>30.38</v>
      </c>
      <c r="H87" s="3" t="s">
        <v>212</v>
      </c>
      <c r="I87" s="2">
        <v>30.38</v>
      </c>
      <c r="J87" s="3" t="s">
        <v>212</v>
      </c>
      <c r="O87" s="2" t="s">
        <v>12</v>
      </c>
      <c r="P87" s="2">
        <v>3223098</v>
      </c>
      <c r="Q87" s="2" t="s">
        <v>154</v>
      </c>
      <c r="R87" s="2">
        <v>764.71</v>
      </c>
      <c r="S87" s="2"/>
    </row>
    <row r="88" spans="1:19" ht="12.75" customHeight="1" x14ac:dyDescent="0.25">
      <c r="A88" s="2" t="s">
        <v>12</v>
      </c>
      <c r="B88" s="2">
        <v>2134538</v>
      </c>
      <c r="C88" s="2" t="s">
        <v>37</v>
      </c>
      <c r="D88" s="2">
        <v>233.27</v>
      </c>
      <c r="E88" s="2">
        <v>155.66999999999999</v>
      </c>
      <c r="F88" s="3" t="s">
        <v>213</v>
      </c>
      <c r="G88" s="2"/>
      <c r="H88" s="2"/>
      <c r="I88" s="2">
        <v>155.66999999999999</v>
      </c>
      <c r="J88" s="3" t="s">
        <v>213</v>
      </c>
      <c r="O88" s="2" t="s">
        <v>12</v>
      </c>
      <c r="P88" s="2">
        <v>5382</v>
      </c>
      <c r="Q88" s="2" t="s">
        <v>157</v>
      </c>
      <c r="R88" s="2">
        <v>723.19</v>
      </c>
      <c r="S88" s="2"/>
    </row>
    <row r="89" spans="1:19" ht="12.75" customHeight="1" x14ac:dyDescent="0.25">
      <c r="A89" s="2" t="s">
        <v>12</v>
      </c>
      <c r="B89" s="2">
        <v>3600091</v>
      </c>
      <c r="C89" s="2" t="s">
        <v>139</v>
      </c>
      <c r="D89" s="2">
        <v>230.75</v>
      </c>
      <c r="E89" s="2">
        <v>41.34</v>
      </c>
      <c r="F89" s="3" t="s">
        <v>214</v>
      </c>
      <c r="G89" s="2"/>
      <c r="H89" s="2"/>
      <c r="I89" s="2">
        <v>41.34</v>
      </c>
      <c r="J89" s="3" t="s">
        <v>214</v>
      </c>
      <c r="O89" s="2" t="s">
        <v>12</v>
      </c>
      <c r="P89" s="2">
        <v>3455611</v>
      </c>
      <c r="Q89" s="2" t="s">
        <v>160</v>
      </c>
      <c r="R89" s="2">
        <v>721.66</v>
      </c>
      <c r="S89" s="2"/>
    </row>
    <row r="90" spans="1:19" ht="12.75" customHeight="1" x14ac:dyDescent="0.25">
      <c r="A90" s="2" t="s">
        <v>12</v>
      </c>
      <c r="B90" s="2">
        <v>3451930</v>
      </c>
      <c r="C90" s="2" t="s">
        <v>94</v>
      </c>
      <c r="D90" s="2">
        <v>230.55</v>
      </c>
      <c r="E90" s="2">
        <v>77.540000000000006</v>
      </c>
      <c r="F90" s="3" t="s">
        <v>215</v>
      </c>
      <c r="G90" s="2"/>
      <c r="H90" s="2"/>
      <c r="I90" s="2">
        <v>77.540000000000006</v>
      </c>
      <c r="J90" s="3" t="s">
        <v>215</v>
      </c>
      <c r="O90" s="2" t="s">
        <v>12</v>
      </c>
      <c r="P90" s="2">
        <v>3395342</v>
      </c>
      <c r="Q90" s="2" t="s">
        <v>165</v>
      </c>
      <c r="R90" s="2">
        <v>647.84</v>
      </c>
      <c r="S90" s="2"/>
    </row>
    <row r="91" spans="1:19" ht="12.75" customHeight="1" x14ac:dyDescent="0.25">
      <c r="A91" s="2" t="s">
        <v>12</v>
      </c>
      <c r="B91" s="2">
        <v>3357733</v>
      </c>
      <c r="C91" s="2" t="s">
        <v>144</v>
      </c>
      <c r="D91" s="2">
        <v>210.34</v>
      </c>
      <c r="E91" s="2">
        <v>37.979999999999997</v>
      </c>
      <c r="F91" s="3" t="s">
        <v>216</v>
      </c>
      <c r="G91" s="2"/>
      <c r="H91" s="2"/>
      <c r="I91" s="2">
        <v>37.979999999999997</v>
      </c>
      <c r="J91" s="3" t="s">
        <v>216</v>
      </c>
      <c r="O91" s="2" t="s">
        <v>12</v>
      </c>
      <c r="P91" s="2">
        <v>3221397</v>
      </c>
      <c r="Q91" s="2" t="s">
        <v>169</v>
      </c>
      <c r="R91" s="2">
        <v>611.03</v>
      </c>
      <c r="S91" s="2"/>
    </row>
    <row r="92" spans="1:19" ht="12.75" customHeight="1" x14ac:dyDescent="0.25">
      <c r="A92" s="2" t="s">
        <v>12</v>
      </c>
      <c r="B92" s="2">
        <v>3383263</v>
      </c>
      <c r="C92" s="2" t="s">
        <v>34</v>
      </c>
      <c r="D92" s="2">
        <v>207.22</v>
      </c>
      <c r="E92" s="2">
        <v>219.79</v>
      </c>
      <c r="F92" s="3" t="s">
        <v>217</v>
      </c>
      <c r="G92" s="2"/>
      <c r="H92" s="2"/>
      <c r="I92" s="2">
        <v>219.79</v>
      </c>
      <c r="J92" s="3" t="s">
        <v>217</v>
      </c>
      <c r="O92" s="2" t="s">
        <v>12</v>
      </c>
      <c r="P92" s="2">
        <v>3485302</v>
      </c>
      <c r="Q92" s="2" t="s">
        <v>172</v>
      </c>
      <c r="R92" s="2">
        <v>591.88</v>
      </c>
      <c r="S92" s="2"/>
    </row>
    <row r="93" spans="1:19" ht="12.75" customHeight="1" x14ac:dyDescent="0.25">
      <c r="A93" s="2" t="s">
        <v>12</v>
      </c>
      <c r="B93" s="2">
        <v>3383265</v>
      </c>
      <c r="C93" s="2" t="s">
        <v>159</v>
      </c>
      <c r="D93" s="2">
        <v>207.07</v>
      </c>
      <c r="E93" s="2">
        <v>26.36</v>
      </c>
      <c r="F93" s="3" t="s">
        <v>218</v>
      </c>
      <c r="G93" s="2"/>
      <c r="H93" s="2"/>
      <c r="I93" s="2">
        <v>26.36</v>
      </c>
      <c r="J93" s="3" t="s">
        <v>218</v>
      </c>
      <c r="O93" s="2" t="s">
        <v>12</v>
      </c>
      <c r="P93" s="2">
        <v>50013</v>
      </c>
      <c r="Q93" s="2" t="s">
        <v>175</v>
      </c>
      <c r="R93" s="2">
        <v>522.98</v>
      </c>
      <c r="S93" s="2"/>
    </row>
    <row r="94" spans="1:19" ht="12.75" customHeight="1" x14ac:dyDescent="0.25">
      <c r="A94" s="2" t="s">
        <v>12</v>
      </c>
      <c r="B94" s="2">
        <v>3488343</v>
      </c>
      <c r="C94" s="2" t="s">
        <v>219</v>
      </c>
      <c r="D94" s="2">
        <v>194.63</v>
      </c>
      <c r="E94" s="2"/>
      <c r="F94" s="2"/>
      <c r="G94" s="2">
        <v>-70.33</v>
      </c>
      <c r="H94" s="3" t="s">
        <v>220</v>
      </c>
      <c r="I94" s="2">
        <v>-70.33</v>
      </c>
      <c r="J94" s="3" t="s">
        <v>220</v>
      </c>
      <c r="O94" s="2" t="s">
        <v>12</v>
      </c>
      <c r="P94" s="2">
        <v>2104660</v>
      </c>
      <c r="Q94" s="2" t="s">
        <v>177</v>
      </c>
      <c r="R94" s="2">
        <v>506.46</v>
      </c>
      <c r="S94" s="2"/>
    </row>
    <row r="95" spans="1:19" ht="12.75" customHeight="1" x14ac:dyDescent="0.25">
      <c r="A95" s="2" t="s">
        <v>12</v>
      </c>
      <c r="B95" s="2">
        <v>3221395</v>
      </c>
      <c r="C95" s="2" t="s">
        <v>221</v>
      </c>
      <c r="D95" s="2">
        <v>177.37</v>
      </c>
      <c r="E95" s="2"/>
      <c r="F95" s="2"/>
      <c r="G95" s="2">
        <v>36.07</v>
      </c>
      <c r="H95" s="3" t="s">
        <v>222</v>
      </c>
      <c r="I95" s="2">
        <v>36.07</v>
      </c>
      <c r="J95" s="3" t="s">
        <v>222</v>
      </c>
      <c r="O95" s="2" t="s">
        <v>12</v>
      </c>
      <c r="P95" s="2">
        <v>97413</v>
      </c>
      <c r="Q95" s="2" t="s">
        <v>181</v>
      </c>
      <c r="R95" s="2">
        <v>491.71</v>
      </c>
      <c r="S95" s="2"/>
    </row>
    <row r="96" spans="1:19" ht="12.75" customHeight="1" x14ac:dyDescent="0.25">
      <c r="A96" s="2" t="s">
        <v>12</v>
      </c>
      <c r="B96" s="2">
        <v>3008854</v>
      </c>
      <c r="C96" s="2" t="s">
        <v>223</v>
      </c>
      <c r="D96" s="2">
        <v>169.11</v>
      </c>
      <c r="E96" s="2"/>
      <c r="F96" s="2"/>
      <c r="G96" s="2">
        <v>50.28</v>
      </c>
      <c r="H96" s="3" t="s">
        <v>224</v>
      </c>
      <c r="I96" s="2">
        <v>50.28</v>
      </c>
      <c r="J96" s="3" t="s">
        <v>224</v>
      </c>
      <c r="O96" s="2" t="s">
        <v>12</v>
      </c>
      <c r="P96" s="2">
        <v>3455557</v>
      </c>
      <c r="Q96" s="2" t="s">
        <v>186</v>
      </c>
      <c r="R96" s="2">
        <v>457.21</v>
      </c>
      <c r="S96" s="2"/>
    </row>
    <row r="97" spans="1:19" ht="12.75" customHeight="1" x14ac:dyDescent="0.25">
      <c r="A97" s="2" t="s">
        <v>12</v>
      </c>
      <c r="B97" s="2">
        <v>2135357</v>
      </c>
      <c r="C97" s="2" t="s">
        <v>171</v>
      </c>
      <c r="D97" s="2">
        <v>148.03</v>
      </c>
      <c r="E97" s="2">
        <v>17.43</v>
      </c>
      <c r="F97" s="3" t="s">
        <v>225</v>
      </c>
      <c r="G97" s="2"/>
      <c r="H97" s="2"/>
      <c r="I97" s="2">
        <v>17.43</v>
      </c>
      <c r="J97" s="3" t="s">
        <v>225</v>
      </c>
      <c r="O97" s="2" t="s">
        <v>12</v>
      </c>
      <c r="P97" s="2">
        <v>3607740</v>
      </c>
      <c r="Q97" s="2" t="s">
        <v>188</v>
      </c>
      <c r="R97" s="2">
        <v>449.31</v>
      </c>
      <c r="S97" s="2"/>
    </row>
    <row r="98" spans="1:19" ht="12.75" customHeight="1" x14ac:dyDescent="0.25">
      <c r="A98" s="2" t="s">
        <v>12</v>
      </c>
      <c r="B98" s="2">
        <v>2078395</v>
      </c>
      <c r="C98" s="2" t="s">
        <v>115</v>
      </c>
      <c r="D98" s="2">
        <v>147.01</v>
      </c>
      <c r="E98" s="2">
        <v>57.98</v>
      </c>
      <c r="F98" s="3" t="s">
        <v>226</v>
      </c>
      <c r="G98" s="2"/>
      <c r="H98" s="2"/>
      <c r="I98" s="2">
        <v>57.98</v>
      </c>
      <c r="J98" s="3" t="s">
        <v>226</v>
      </c>
      <c r="O98" s="2" t="s">
        <v>12</v>
      </c>
      <c r="P98" s="2">
        <v>3438657</v>
      </c>
      <c r="Q98" s="2" t="s">
        <v>191</v>
      </c>
      <c r="R98" s="2">
        <v>436.42</v>
      </c>
      <c r="S98" s="2"/>
    </row>
    <row r="99" spans="1:19" ht="12.75" customHeight="1" x14ac:dyDescent="0.25">
      <c r="A99" s="2" t="s">
        <v>12</v>
      </c>
      <c r="B99" s="2">
        <v>3602365</v>
      </c>
      <c r="C99" s="2" t="s">
        <v>227</v>
      </c>
      <c r="D99" s="2">
        <v>130.15</v>
      </c>
      <c r="E99" s="2"/>
      <c r="F99" s="2"/>
      <c r="G99" s="2">
        <v>-20.6</v>
      </c>
      <c r="H99" s="3" t="s">
        <v>228</v>
      </c>
      <c r="I99" s="2">
        <v>-20.6</v>
      </c>
      <c r="J99" s="3" t="s">
        <v>228</v>
      </c>
      <c r="O99" s="2" t="s">
        <v>12</v>
      </c>
      <c r="P99" s="2">
        <v>3621994</v>
      </c>
      <c r="Q99" s="2" t="s">
        <v>194</v>
      </c>
      <c r="R99" s="2">
        <v>403.04</v>
      </c>
      <c r="S99" s="2"/>
    </row>
    <row r="100" spans="1:19" ht="12.75" customHeight="1" x14ac:dyDescent="0.25">
      <c r="A100" s="2" t="s">
        <v>12</v>
      </c>
      <c r="B100" s="2">
        <v>3375125</v>
      </c>
      <c r="C100" s="2" t="s">
        <v>180</v>
      </c>
      <c r="D100" s="2">
        <v>96.02</v>
      </c>
      <c r="E100" s="2">
        <v>14.85</v>
      </c>
      <c r="F100" s="3" t="s">
        <v>229</v>
      </c>
      <c r="G100" s="2"/>
      <c r="H100" s="2"/>
      <c r="I100" s="2">
        <v>14.85</v>
      </c>
      <c r="J100" s="3" t="s">
        <v>229</v>
      </c>
      <c r="O100" s="2" t="s">
        <v>12</v>
      </c>
      <c r="P100" s="2">
        <v>3500343</v>
      </c>
      <c r="Q100" s="2" t="s">
        <v>196</v>
      </c>
      <c r="R100" s="2">
        <v>401.88</v>
      </c>
      <c r="S100" s="2"/>
    </row>
    <row r="101" spans="1:19" ht="12.75" customHeight="1" x14ac:dyDescent="0.25">
      <c r="A101" s="2" t="s">
        <v>12</v>
      </c>
      <c r="B101" s="2">
        <v>3403457</v>
      </c>
      <c r="C101" s="2" t="s">
        <v>230</v>
      </c>
      <c r="D101" s="2">
        <v>67.59</v>
      </c>
      <c r="E101" s="2"/>
      <c r="F101" s="2"/>
      <c r="G101" s="2">
        <v>101.14</v>
      </c>
      <c r="H101" s="3" t="s">
        <v>231</v>
      </c>
      <c r="I101" s="2">
        <v>101.14</v>
      </c>
      <c r="J101" s="3" t="s">
        <v>231</v>
      </c>
      <c r="O101" s="2" t="s">
        <v>12</v>
      </c>
      <c r="P101" s="2">
        <v>3455562</v>
      </c>
      <c r="Q101" s="2" t="s">
        <v>198</v>
      </c>
      <c r="R101" s="2">
        <v>392.15</v>
      </c>
      <c r="S101" s="2"/>
    </row>
    <row r="102" spans="1:19" ht="12.75" customHeight="1" x14ac:dyDescent="0.25">
      <c r="A102" s="2" t="s">
        <v>12</v>
      </c>
      <c r="B102" s="2">
        <v>3608929</v>
      </c>
      <c r="C102" s="2" t="s">
        <v>232</v>
      </c>
      <c r="D102" s="2">
        <v>60.77</v>
      </c>
      <c r="E102" s="2"/>
      <c r="F102" s="2"/>
      <c r="G102" s="2">
        <v>36.36</v>
      </c>
      <c r="H102" s="3" t="s">
        <v>233</v>
      </c>
      <c r="I102" s="2">
        <v>36.36</v>
      </c>
      <c r="J102" s="3" t="s">
        <v>233</v>
      </c>
      <c r="O102" s="2" t="s">
        <v>12</v>
      </c>
      <c r="P102" s="2">
        <v>16319</v>
      </c>
      <c r="Q102" s="2" t="s">
        <v>202</v>
      </c>
      <c r="R102" s="2">
        <v>354.78</v>
      </c>
      <c r="S102" s="2"/>
    </row>
    <row r="103" spans="1:19" ht="12.75" customHeight="1" x14ac:dyDescent="0.25">
      <c r="A103" s="2" t="s">
        <v>12</v>
      </c>
      <c r="B103" s="2">
        <v>3395339</v>
      </c>
      <c r="C103" s="2" t="s">
        <v>234</v>
      </c>
      <c r="D103" s="2">
        <v>0</v>
      </c>
      <c r="E103" s="2"/>
      <c r="F103" s="2"/>
      <c r="G103" s="2">
        <v>-38.24</v>
      </c>
      <c r="H103" s="3" t="s">
        <v>39</v>
      </c>
      <c r="I103" s="2">
        <v>-38.24</v>
      </c>
      <c r="J103" s="3" t="s">
        <v>39</v>
      </c>
      <c r="O103" s="2" t="s">
        <v>12</v>
      </c>
      <c r="P103" s="2">
        <v>3620680</v>
      </c>
      <c r="Q103" s="2" t="s">
        <v>205</v>
      </c>
      <c r="R103" s="2">
        <v>325.85000000000002</v>
      </c>
      <c r="S103" s="2"/>
    </row>
    <row r="104" spans="1:19" ht="12.75" customHeight="1" x14ac:dyDescent="0.25">
      <c r="A104" s="2" t="s">
        <v>12</v>
      </c>
      <c r="B104" s="2">
        <v>3453929</v>
      </c>
      <c r="C104" s="2" t="s">
        <v>28</v>
      </c>
      <c r="D104" s="2"/>
      <c r="E104" s="2">
        <v>1174.76</v>
      </c>
      <c r="F104" s="3" t="s">
        <v>39</v>
      </c>
      <c r="G104" s="2"/>
      <c r="H104" s="2"/>
      <c r="I104" s="2">
        <v>1174.76</v>
      </c>
      <c r="J104" s="3" t="s">
        <v>39</v>
      </c>
      <c r="O104" s="2" t="s">
        <v>12</v>
      </c>
      <c r="P104" s="2">
        <v>3450104</v>
      </c>
      <c r="Q104" s="2" t="s">
        <v>207</v>
      </c>
      <c r="R104" s="2">
        <v>317.32</v>
      </c>
      <c r="S104" s="2"/>
    </row>
    <row r="105" spans="1:19" ht="12.75" customHeight="1" x14ac:dyDescent="0.25">
      <c r="A105" s="2" t="s">
        <v>12</v>
      </c>
      <c r="B105" s="2">
        <v>35718</v>
      </c>
      <c r="C105" s="2" t="s">
        <v>235</v>
      </c>
      <c r="D105" s="2"/>
      <c r="E105" s="2"/>
      <c r="F105" s="2"/>
      <c r="G105" s="2">
        <v>209.36</v>
      </c>
      <c r="H105" s="3" t="s">
        <v>39</v>
      </c>
      <c r="I105" s="2">
        <v>209.36</v>
      </c>
      <c r="J105" s="3" t="s">
        <v>39</v>
      </c>
      <c r="O105" s="2" t="s">
        <v>12</v>
      </c>
      <c r="P105" s="2">
        <v>3072006</v>
      </c>
      <c r="Q105" s="2" t="s">
        <v>211</v>
      </c>
      <c r="R105" s="2">
        <v>250.99</v>
      </c>
      <c r="S105" s="2"/>
    </row>
    <row r="106" spans="1:19" ht="12.75" customHeight="1" x14ac:dyDescent="0.25">
      <c r="A106" s="2" t="s">
        <v>12</v>
      </c>
      <c r="B106" s="2">
        <v>35729</v>
      </c>
      <c r="C106" s="2" t="s">
        <v>236</v>
      </c>
      <c r="D106" s="2"/>
      <c r="E106" s="2"/>
      <c r="F106" s="2"/>
      <c r="G106" s="2">
        <v>-209.35</v>
      </c>
      <c r="H106" s="3" t="s">
        <v>39</v>
      </c>
      <c r="I106" s="2">
        <v>-209.35</v>
      </c>
      <c r="J106" s="3" t="s">
        <v>39</v>
      </c>
      <c r="O106" s="2" t="s">
        <v>12</v>
      </c>
      <c r="P106" s="2">
        <v>3488343</v>
      </c>
      <c r="Q106" s="2" t="s">
        <v>219</v>
      </c>
      <c r="R106" s="2">
        <v>194.63</v>
      </c>
      <c r="S106" s="2"/>
    </row>
    <row r="107" spans="1:19" ht="12.75" customHeight="1" x14ac:dyDescent="0.25">
      <c r="A107" s="2" t="s">
        <v>12</v>
      </c>
      <c r="B107" s="2">
        <v>3186128</v>
      </c>
      <c r="C107" s="2" t="s">
        <v>237</v>
      </c>
      <c r="D107" s="2"/>
      <c r="E107" s="2"/>
      <c r="F107" s="2"/>
      <c r="G107" s="2">
        <v>168.75</v>
      </c>
      <c r="H107" s="3" t="s">
        <v>39</v>
      </c>
      <c r="I107" s="2">
        <v>168.75</v>
      </c>
      <c r="J107" s="3" t="s">
        <v>39</v>
      </c>
      <c r="O107" s="2" t="s">
        <v>12</v>
      </c>
      <c r="P107" s="2">
        <v>3221395</v>
      </c>
      <c r="Q107" s="2" t="s">
        <v>221</v>
      </c>
      <c r="R107" s="2">
        <v>177.37</v>
      </c>
      <c r="S107" s="2"/>
    </row>
    <row r="108" spans="1:19" ht="12.75" customHeight="1" x14ac:dyDescent="0.25">
      <c r="A108" s="2" t="s">
        <v>12</v>
      </c>
      <c r="B108" s="2">
        <v>3379640</v>
      </c>
      <c r="C108" s="2" t="s">
        <v>238</v>
      </c>
      <c r="D108" s="2"/>
      <c r="E108" s="2"/>
      <c r="F108" s="2"/>
      <c r="G108" s="2">
        <v>35.880000000000003</v>
      </c>
      <c r="H108" s="3" t="s">
        <v>39</v>
      </c>
      <c r="I108" s="2">
        <v>35.880000000000003</v>
      </c>
      <c r="J108" s="3" t="s">
        <v>39</v>
      </c>
      <c r="O108" s="2" t="s">
        <v>12</v>
      </c>
      <c r="P108" s="2">
        <v>3008854</v>
      </c>
      <c r="Q108" s="2" t="s">
        <v>223</v>
      </c>
      <c r="R108" s="2">
        <v>169.11</v>
      </c>
      <c r="S108" s="2"/>
    </row>
    <row r="109" spans="1:19" ht="12.75" customHeight="1" x14ac:dyDescent="0.25">
      <c r="A109" s="2" t="s">
        <v>12</v>
      </c>
      <c r="B109" s="2">
        <v>3434095</v>
      </c>
      <c r="C109" s="2" t="s">
        <v>239</v>
      </c>
      <c r="D109" s="2"/>
      <c r="E109" s="2"/>
      <c r="F109" s="2"/>
      <c r="G109" s="2">
        <v>-198.04</v>
      </c>
      <c r="H109" s="3" t="s">
        <v>39</v>
      </c>
      <c r="I109" s="2">
        <v>-198.04</v>
      </c>
      <c r="J109" s="3" t="s">
        <v>39</v>
      </c>
      <c r="O109" s="2" t="s">
        <v>12</v>
      </c>
      <c r="P109" s="2">
        <v>3602365</v>
      </c>
      <c r="Q109" s="2" t="s">
        <v>227</v>
      </c>
      <c r="R109" s="2">
        <v>130.15</v>
      </c>
      <c r="S109" s="2"/>
    </row>
    <row r="110" spans="1:19" ht="12.75" customHeight="1" x14ac:dyDescent="0.25">
      <c r="A110" s="2" t="s">
        <v>12</v>
      </c>
      <c r="B110" s="2">
        <v>3444962</v>
      </c>
      <c r="C110" s="2" t="s">
        <v>240</v>
      </c>
      <c r="D110" s="2"/>
      <c r="E110" s="2"/>
      <c r="F110" s="2"/>
      <c r="G110" s="2">
        <v>230.95</v>
      </c>
      <c r="H110" s="3" t="s">
        <v>39</v>
      </c>
      <c r="I110" s="2">
        <v>230.95</v>
      </c>
      <c r="J110" s="3" t="s">
        <v>39</v>
      </c>
      <c r="O110" s="2" t="s">
        <v>12</v>
      </c>
      <c r="P110" s="2">
        <v>3403457</v>
      </c>
      <c r="Q110" s="2" t="s">
        <v>230</v>
      </c>
      <c r="R110" s="2">
        <v>67.59</v>
      </c>
      <c r="S110" s="2"/>
    </row>
  </sheetData>
  <autoFilter ref="A1:J110"/>
  <mergeCells count="7">
    <mergeCell ref="R1:V1"/>
    <mergeCell ref="L1:P1"/>
    <mergeCell ref="L17:W17"/>
    <mergeCell ref="M2:O2"/>
    <mergeCell ref="S2:U2"/>
    <mergeCell ref="L4:P4"/>
    <mergeCell ref="R4:V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2017-04-07T20:37:53Z</dcterms:modified>
</cp:coreProperties>
</file>