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Users\RychkovEA\Downloads\"/>
    </mc:Choice>
  </mc:AlternateContent>
  <bookViews>
    <workbookView xWindow="0" yWindow="0" windowWidth="27840" windowHeight="12165"/>
  </bookViews>
  <sheets>
    <sheet name="Лист1" sheetId="1" r:id="rId1"/>
    <sheet name="Лист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4" i="1" l="1" a="1"/>
  <c r="AD4" i="1"/>
  <c r="AD5" i="1" a="1"/>
  <c r="AD5" i="1"/>
  <c r="AD6" i="1" a="1"/>
  <c r="AD6" i="1"/>
  <c r="AD7" i="1" a="1"/>
  <c r="AD7" i="1"/>
  <c r="AD8" i="1" a="1"/>
  <c r="AD8" i="1"/>
  <c r="AD9" i="1" a="1"/>
  <c r="AD9" i="1"/>
  <c r="AD10" i="1" a="1"/>
  <c r="AD10" i="1"/>
  <c r="AD3" i="1" a="1"/>
  <c r="AD3" i="1" s="1"/>
  <c r="AC10" i="1"/>
  <c r="AC26" i="1" s="1"/>
  <c r="AC9" i="1"/>
  <c r="AC25" i="1" s="1"/>
  <c r="AC8" i="1"/>
  <c r="AC24" i="1" s="1"/>
  <c r="AC7" i="1"/>
  <c r="AC23" i="1" s="1"/>
  <c r="AC6" i="1"/>
  <c r="AC22" i="1" s="1"/>
  <c r="AC5" i="1"/>
  <c r="AC21" i="1" s="1"/>
  <c r="AC4" i="1"/>
  <c r="AC20" i="1" s="1"/>
  <c r="AC3" i="1"/>
  <c r="AA10" i="1"/>
  <c r="AA26" i="1" s="1"/>
  <c r="AA9" i="1"/>
  <c r="AA25" i="1" s="1"/>
  <c r="AA8" i="1"/>
  <c r="AA24" i="1" s="1"/>
  <c r="AA7" i="1"/>
  <c r="AA23" i="1" s="1"/>
  <c r="AA6" i="1"/>
  <c r="AA22" i="1" s="1"/>
  <c r="AA5" i="1"/>
  <c r="AA21" i="1" s="1"/>
  <c r="AA4" i="1"/>
  <c r="AA20" i="1" s="1"/>
  <c r="AA3" i="1"/>
  <c r="AA19" i="1" s="1"/>
  <c r="Y10" i="1"/>
  <c r="Y26" i="1" s="1"/>
  <c r="Y9" i="1"/>
  <c r="Y25" i="1" s="1"/>
  <c r="Y8" i="1"/>
  <c r="Y24" i="1" s="1"/>
  <c r="Y7" i="1"/>
  <c r="Y23" i="1" s="1"/>
  <c r="Y6" i="1"/>
  <c r="Y22" i="1" s="1"/>
  <c r="Y5" i="1"/>
  <c r="Y21" i="1" s="1"/>
  <c r="Y4" i="1"/>
  <c r="Y20" i="1" s="1"/>
  <c r="W10" i="1"/>
  <c r="W26" i="1" s="1"/>
  <c r="W9" i="1"/>
  <c r="W25" i="1" s="1"/>
  <c r="W8" i="1"/>
  <c r="W24" i="1" s="1"/>
  <c r="W7" i="1"/>
  <c r="W23" i="1" s="1"/>
  <c r="W6" i="1"/>
  <c r="W5" i="1"/>
  <c r="W21" i="1" s="1"/>
  <c r="W4" i="1"/>
  <c r="W20" i="1" s="1"/>
  <c r="W3" i="1"/>
  <c r="W19" i="1" s="1"/>
  <c r="U10" i="1"/>
  <c r="U26" i="1" s="1"/>
  <c r="U9" i="1"/>
  <c r="U25" i="1" s="1"/>
  <c r="U8" i="1"/>
  <c r="U24" i="1" s="1"/>
  <c r="U7" i="1"/>
  <c r="U23" i="1" s="1"/>
  <c r="U6" i="1"/>
  <c r="U22" i="1" s="1"/>
  <c r="U5" i="1"/>
  <c r="U21" i="1" s="1"/>
  <c r="U4" i="1"/>
  <c r="U20" i="1" s="1"/>
  <c r="U3" i="1"/>
  <c r="S10" i="1"/>
  <c r="S26" i="1" s="1"/>
  <c r="S9" i="1"/>
  <c r="S25" i="1" s="1"/>
  <c r="S8" i="1"/>
  <c r="S24" i="1" s="1"/>
  <c r="S7" i="1"/>
  <c r="S23" i="1" s="1"/>
  <c r="S6" i="1"/>
  <c r="S22" i="1" s="1"/>
  <c r="S5" i="1"/>
  <c r="S21" i="1" s="1"/>
  <c r="S4" i="1"/>
  <c r="S20" i="1" s="1"/>
  <c r="S3" i="1"/>
  <c r="S19" i="1" s="1"/>
  <c r="Q10" i="1"/>
  <c r="Q26" i="1" s="1"/>
  <c r="Q9" i="1"/>
  <c r="Q25" i="1" s="1"/>
  <c r="Q8" i="1"/>
  <c r="Q24" i="1" s="1"/>
  <c r="Q7" i="1"/>
  <c r="Q23" i="1" s="1"/>
  <c r="Q6" i="1"/>
  <c r="Q22" i="1" s="1"/>
  <c r="Q5" i="1"/>
  <c r="Q21" i="1" s="1"/>
  <c r="Q4" i="1"/>
  <c r="Q20" i="1" s="1"/>
  <c r="Q3" i="1"/>
  <c r="Q19" i="1" s="1"/>
  <c r="O10" i="1"/>
  <c r="O26" i="1" s="1"/>
  <c r="O9" i="1"/>
  <c r="O25" i="1" s="1"/>
  <c r="O8" i="1"/>
  <c r="O24" i="1" s="1"/>
  <c r="O7" i="1"/>
  <c r="O23" i="1" s="1"/>
  <c r="O6" i="1"/>
  <c r="O22" i="1" s="1"/>
  <c r="O5" i="1"/>
  <c r="O21" i="1" s="1"/>
  <c r="O4" i="1"/>
  <c r="O20" i="1" s="1"/>
  <c r="O3" i="1"/>
  <c r="O19" i="1" s="1"/>
  <c r="M10" i="1"/>
  <c r="M26" i="1" s="1"/>
  <c r="M9" i="1"/>
  <c r="M25" i="1" s="1"/>
  <c r="M8" i="1"/>
  <c r="M24" i="1" s="1"/>
  <c r="M7" i="1"/>
  <c r="M23" i="1" s="1"/>
  <c r="M6" i="1"/>
  <c r="M22" i="1" s="1"/>
  <c r="M5" i="1"/>
  <c r="M21" i="1" s="1"/>
  <c r="M4" i="1"/>
  <c r="M20" i="1" s="1"/>
  <c r="M3" i="1"/>
  <c r="M19" i="1" s="1"/>
  <c r="AC19" i="1"/>
  <c r="Y3" i="1"/>
  <c r="W22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E4" i="1" l="1"/>
  <c r="AE5" i="1"/>
  <c r="AE6" i="1"/>
  <c r="AE7" i="1"/>
  <c r="AE8" i="1"/>
  <c r="AE9" i="1"/>
  <c r="AE10" i="1"/>
  <c r="V7" i="1" l="1"/>
  <c r="V23" i="1" s="1"/>
  <c r="N7" i="1"/>
  <c r="N23" i="1" s="1"/>
  <c r="X7" i="1"/>
  <c r="X23" i="1" s="1"/>
  <c r="P7" i="1"/>
  <c r="P23" i="1" s="1"/>
  <c r="Z7" i="1"/>
  <c r="Z23" i="1" s="1"/>
  <c r="R7" i="1"/>
  <c r="R23" i="1" s="1"/>
  <c r="AB7" i="1"/>
  <c r="AB23" i="1" s="1"/>
  <c r="T7" i="1"/>
  <c r="T23" i="1" s="1"/>
  <c r="L7" i="1"/>
  <c r="L23" i="1" s="1"/>
  <c r="AB10" i="1"/>
  <c r="AB26" i="1" s="1"/>
  <c r="T10" i="1"/>
  <c r="T26" i="1" s="1"/>
  <c r="L10" i="1"/>
  <c r="L26" i="1" s="1"/>
  <c r="V10" i="1"/>
  <c r="V26" i="1" s="1"/>
  <c r="N10" i="1"/>
  <c r="N26" i="1" s="1"/>
  <c r="X10" i="1"/>
  <c r="X26" i="1" s="1"/>
  <c r="P10" i="1"/>
  <c r="P26" i="1" s="1"/>
  <c r="Z10" i="1"/>
  <c r="Z26" i="1" s="1"/>
  <c r="R10" i="1"/>
  <c r="R26" i="1" s="1"/>
  <c r="AB6" i="1"/>
  <c r="AB22" i="1" s="1"/>
  <c r="T6" i="1"/>
  <c r="T22" i="1" s="1"/>
  <c r="L6" i="1"/>
  <c r="L22" i="1" s="1"/>
  <c r="V6" i="1"/>
  <c r="V22" i="1" s="1"/>
  <c r="N6" i="1"/>
  <c r="N22" i="1" s="1"/>
  <c r="X6" i="1"/>
  <c r="X22" i="1" s="1"/>
  <c r="P6" i="1"/>
  <c r="P22" i="1" s="1"/>
  <c r="Z6" i="1"/>
  <c r="Z22" i="1" s="1"/>
  <c r="R6" i="1"/>
  <c r="R22" i="1" s="1"/>
  <c r="Z9" i="1"/>
  <c r="Z25" i="1" s="1"/>
  <c r="R9" i="1"/>
  <c r="R25" i="1" s="1"/>
  <c r="AB9" i="1"/>
  <c r="AB25" i="1" s="1"/>
  <c r="T9" i="1"/>
  <c r="T25" i="1" s="1"/>
  <c r="L9" i="1"/>
  <c r="L25" i="1" s="1"/>
  <c r="V9" i="1"/>
  <c r="V25" i="1" s="1"/>
  <c r="N9" i="1"/>
  <c r="N25" i="1" s="1"/>
  <c r="X9" i="1"/>
  <c r="X25" i="1" s="1"/>
  <c r="P9" i="1"/>
  <c r="P25" i="1" s="1"/>
  <c r="Z5" i="1"/>
  <c r="Z21" i="1" s="1"/>
  <c r="R5" i="1"/>
  <c r="R21" i="1" s="1"/>
  <c r="AB5" i="1"/>
  <c r="AB21" i="1" s="1"/>
  <c r="T5" i="1"/>
  <c r="T21" i="1" s="1"/>
  <c r="L5" i="1"/>
  <c r="L21" i="1" s="1"/>
  <c r="V5" i="1"/>
  <c r="V21" i="1" s="1"/>
  <c r="N5" i="1"/>
  <c r="N21" i="1" s="1"/>
  <c r="X5" i="1"/>
  <c r="X21" i="1" s="1"/>
  <c r="P5" i="1"/>
  <c r="P21" i="1" s="1"/>
  <c r="X8" i="1"/>
  <c r="X24" i="1" s="1"/>
  <c r="P8" i="1"/>
  <c r="P24" i="1" s="1"/>
  <c r="Z8" i="1"/>
  <c r="Z24" i="1" s="1"/>
  <c r="R8" i="1"/>
  <c r="R24" i="1" s="1"/>
  <c r="AB8" i="1"/>
  <c r="AB24" i="1" s="1"/>
  <c r="T8" i="1"/>
  <c r="T24" i="1" s="1"/>
  <c r="L8" i="1"/>
  <c r="L24" i="1" s="1"/>
  <c r="AF8" i="1" s="1" a="1"/>
  <c r="AF8" i="1" s="1"/>
  <c r="V8" i="1"/>
  <c r="V24" i="1" s="1"/>
  <c r="N8" i="1"/>
  <c r="N24" i="1" s="1"/>
  <c r="X4" i="1"/>
  <c r="X20" i="1" s="1"/>
  <c r="P4" i="1"/>
  <c r="P20" i="1" s="1"/>
  <c r="Z4" i="1"/>
  <c r="Z20" i="1" s="1"/>
  <c r="R4" i="1"/>
  <c r="R20" i="1" s="1"/>
  <c r="AB4" i="1"/>
  <c r="AB20" i="1" s="1"/>
  <c r="T4" i="1"/>
  <c r="T20" i="1" s="1"/>
  <c r="L4" i="1"/>
  <c r="L20" i="1" s="1"/>
  <c r="V4" i="1"/>
  <c r="V20" i="1" s="1"/>
  <c r="N4" i="1"/>
  <c r="N20" i="1" s="1"/>
  <c r="AE3" i="1"/>
  <c r="AF9" i="1" l="1" a="1"/>
  <c r="AF9" i="1" s="1"/>
  <c r="AF10" i="1" a="1"/>
  <c r="AF10" i="1" s="1"/>
  <c r="AF4" i="1" a="1"/>
  <c r="AF4" i="1" s="1"/>
  <c r="AF5" i="1" a="1"/>
  <c r="AF5" i="1" s="1"/>
  <c r="AF6" i="1" a="1"/>
  <c r="AF6" i="1" s="1"/>
  <c r="AF7" i="1" a="1"/>
  <c r="AF7" i="1" s="1"/>
  <c r="L3" i="1"/>
  <c r="L19" i="1" s="1"/>
  <c r="R3" i="1"/>
  <c r="R19" i="1" s="1"/>
  <c r="P3" i="1"/>
  <c r="P19" i="1" s="1"/>
  <c r="V3" i="1"/>
  <c r="V19" i="1" s="1"/>
  <c r="X3" i="1"/>
  <c r="X19" i="1" s="1"/>
  <c r="T3" i="1"/>
  <c r="T19" i="1" s="1"/>
  <c r="N3" i="1"/>
  <c r="N19" i="1" s="1"/>
  <c r="AB3" i="1"/>
  <c r="AB19" i="1" s="1"/>
  <c r="Z3" i="1"/>
  <c r="Z19" i="1" s="1"/>
  <c r="U19" i="1"/>
  <c r="Y19" i="1"/>
  <c r="AF3" i="1" l="1" a="1"/>
  <c r="AF3" i="1" s="1"/>
</calcChain>
</file>

<file path=xl/sharedStrings.xml><?xml version="1.0" encoding="utf-8"?>
<sst xmlns="http://schemas.openxmlformats.org/spreadsheetml/2006/main" count="143" uniqueCount="23">
  <si>
    <t>ВЫЛЕТ - Ноябрь</t>
  </si>
  <si>
    <t>ПРИЛЕТ - Ноябрь</t>
  </si>
  <si>
    <t>ВЫЛЕТ-Декабрь</t>
  </si>
  <si>
    <t>ПРИЛЕТ-Декабрь</t>
  </si>
  <si>
    <t>ВЫЛЕТ - Январь</t>
  </si>
  <si>
    <t>ПРИЛЕТ - Январь</t>
  </si>
  <si>
    <t>ВЫЛЕТ-Февраль</t>
  </si>
  <si>
    <t>ПРИЛЕТ-Февраль</t>
  </si>
  <si>
    <t>ВЫЛЕТ-Март</t>
  </si>
  <si>
    <t>ПРИЛЕТ-Март</t>
  </si>
  <si>
    <t>ВЫЛЕТ-Апрель</t>
  </si>
  <si>
    <t>ПРИЛЕТ-Апрель</t>
  </si>
  <si>
    <t>ВЫЛЕТ-Май</t>
  </si>
  <si>
    <t>ПРИЛЕТ-Май</t>
  </si>
  <si>
    <t>ВЫЛЕТ-Июнь</t>
  </si>
  <si>
    <t>ПРИЛЕТ-Июнь</t>
  </si>
  <si>
    <t>ВЫЛЕТ-Июль</t>
  </si>
  <si>
    <t>ПРИЛЕТ-Июль</t>
  </si>
  <si>
    <t/>
  </si>
  <si>
    <t>макс прилёт</t>
  </si>
  <si>
    <t>прогнозируемый вылет</t>
  </si>
  <si>
    <t>макс вылет</t>
  </si>
  <si>
    <t>прогнозируемый прилёт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</si>
</sst>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\ mmm;@"/>
  </numFmts>
  <fonts count="2" x14ac:knownFonts="1">
    <font>
      <sz val="8"/>
      <color theme="1"/>
      <name val="Times New Roman"/>
      <family val="2"/>
      <charset val="204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 wrapText="1"/>
    </xf>
    <xf numFmtId="0" fontId="0" fillId="0" borderId="3" xfId="0" applyBorder="1"/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6" xfId="0" applyBorder="1"/>
    <xf numFmtId="164" fontId="0" fillId="0" borderId="0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9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center" vertical="center" wrapText="1"/>
    </xf>
    <xf numFmtId="164" fontId="1" fillId="3" borderId="11" xfId="0" applyNumberFormat="1" applyFont="1" applyFill="1" applyBorder="1" applyAlignment="1">
      <alignment horizontal="center" vertical="center" wrapText="1"/>
    </xf>
    <xf numFmtId="164" fontId="1" fillId="2" borderId="12" xfId="0" applyNumberFormat="1" applyFont="1" applyFill="1" applyBorder="1" applyAlignment="1">
      <alignment horizontal="center" vertical="center" wrapText="1"/>
    </xf>
    <xf numFmtId="164" fontId="1" fillId="3" borderId="13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164" fontId="1" fillId="3" borderId="14" xfId="0" applyNumberFormat="1" applyFont="1" applyFill="1" applyBorder="1" applyAlignment="1">
      <alignment horizontal="center" vertical="center" wrapText="1"/>
    </xf>
    <xf numFmtId="164" fontId="1" fillId="2" borderId="15" xfId="0" applyNumberFormat="1" applyFont="1" applyFill="1" applyBorder="1" applyAlignment="1">
      <alignment horizontal="center" vertical="center" wrapText="1"/>
    </xf>
    <xf numFmtId="164" fontId="1" fillId="3" borderId="16" xfId="0" applyNumberFormat="1" applyFont="1" applyFill="1" applyBorder="1" applyAlignment="1">
      <alignment horizontal="center" vertical="center" wrapText="1"/>
    </xf>
    <xf numFmtId="164" fontId="1" fillId="2" borderId="17" xfId="0" applyNumberFormat="1" applyFont="1" applyFill="1" applyBorder="1" applyAlignment="1">
      <alignment horizontal="center" vertical="center" wrapText="1"/>
    </xf>
    <xf numFmtId="164" fontId="1" fillId="3" borderId="18" xfId="0" applyNumberFormat="1" applyFont="1" applyFill="1" applyBorder="1" applyAlignment="1">
      <alignment horizontal="center" vertical="center" wrapText="1"/>
    </xf>
    <xf numFmtId="164" fontId="1" fillId="2" borderId="18" xfId="0" applyNumberFormat="1" applyFont="1" applyFill="1" applyBorder="1" applyAlignment="1">
      <alignment horizontal="center" vertical="center" wrapText="1"/>
    </xf>
    <xf numFmtId="164" fontId="1" fillId="3" borderId="19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wrapText="1"/>
    </xf>
    <xf numFmtId="164" fontId="0" fillId="0" borderId="3" xfId="0" applyNumberFormat="1" applyBorder="1"/>
    <xf numFmtId="0" fontId="0" fillId="0" borderId="0" xfId="0" applyAlignment="1">
      <alignment wrapText="1"/>
    </xf>
  </cellXfs>
  <cellStyles count="1">
    <cellStyle name="Обычный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9525</xdr:colOff>
      <xdr:row>6</xdr:row>
      <xdr:rowOff>76200</xdr:rowOff>
    </xdr:from>
    <xdr:to>
      <xdr:col>36</xdr:col>
      <xdr:colOff>57150</xdr:colOff>
      <xdr:row>15</xdr:row>
      <xdr:rowOff>109538</xdr:rowOff>
    </xdr:to>
    <xdr:cxnSp macro="">
      <xdr:nvCxnSpPr>
        <xdr:cNvPr id="5" name="Прямая со стрелкой 4"/>
        <xdr:cNvCxnSpPr>
          <a:stCxn id="6" idx="1"/>
        </xdr:cNvCxnSpPr>
      </xdr:nvCxnSpPr>
      <xdr:spPr>
        <a:xfrm flipH="1" flipV="1">
          <a:off x="18792825" y="1085850"/>
          <a:ext cx="1695450" cy="13287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57150</xdr:colOff>
      <xdr:row>14</xdr:row>
      <xdr:rowOff>38100</xdr:rowOff>
    </xdr:from>
    <xdr:to>
      <xdr:col>38</xdr:col>
      <xdr:colOff>523875</xdr:colOff>
      <xdr:row>17</xdr:row>
      <xdr:rowOff>38100</xdr:rowOff>
    </xdr:to>
    <xdr:sp macro="" textlink="">
      <xdr:nvSpPr>
        <xdr:cNvPr id="6" name="Скругленный прямоугольник 5"/>
        <xdr:cNvSpPr/>
      </xdr:nvSpPr>
      <xdr:spPr>
        <a:xfrm>
          <a:off x="20488275" y="2200275"/>
          <a:ext cx="1533525" cy="4286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100"/>
            <a:t>анологичная ситуация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L1:AL41"/>
  <sheetViews>
    <sheetView tabSelected="1" topLeftCell="K1" workbookViewId="0">
      <selection activeCell="AG3" sqref="AG3"/>
    </sheetView>
  </sheetViews>
  <sheetFormatPr defaultRowHeight="11.25" x14ac:dyDescent="0.2"/>
  <cols>
    <col min="13" max="29" width="9.33203125" style="7"/>
    <col min="30" max="31" width="14.5" style="6" customWidth="1"/>
    <col min="32" max="32" width="14.5" style="5" customWidth="1"/>
    <col min="33" max="33" width="14.5" style="8" customWidth="1"/>
    <col min="34" max="34" width="10.1640625" style="6" bestFit="1" customWidth="1"/>
    <col min="35" max="37" width="9.33203125" style="6"/>
    <col min="38" max="38" width="9.33203125" style="7"/>
  </cols>
  <sheetData>
    <row r="1" spans="12:37" s="7" customFormat="1" x14ac:dyDescent="0.2">
      <c r="L1" s="7">
        <v>11</v>
      </c>
      <c r="M1" s="7">
        <v>11</v>
      </c>
      <c r="N1" s="7">
        <v>12</v>
      </c>
      <c r="O1" s="7">
        <v>12</v>
      </c>
      <c r="P1" s="7">
        <v>1</v>
      </c>
      <c r="Q1" s="7">
        <v>1</v>
      </c>
      <c r="R1" s="7">
        <v>2</v>
      </c>
      <c r="S1" s="7">
        <v>2</v>
      </c>
      <c r="T1" s="7">
        <v>3</v>
      </c>
      <c r="U1" s="7">
        <v>3</v>
      </c>
      <c r="V1" s="7">
        <v>4</v>
      </c>
      <c r="W1" s="7">
        <v>4</v>
      </c>
      <c r="X1" s="7">
        <v>5</v>
      </c>
      <c r="Y1" s="7">
        <v>5</v>
      </c>
      <c r="Z1" s="7">
        <v>6</v>
      </c>
      <c r="AA1" s="7">
        <v>6</v>
      </c>
      <c r="AB1" s="7">
        <v>7</v>
      </c>
      <c r="AC1" s="7">
        <v>7</v>
      </c>
      <c r="AD1" s="6"/>
      <c r="AE1" s="6"/>
      <c r="AF1" s="5"/>
      <c r="AG1" s="6"/>
      <c r="AH1" s="6"/>
      <c r="AI1" s="6"/>
      <c r="AJ1" s="6"/>
      <c r="AK1" s="6"/>
    </row>
    <row r="2" spans="12:37" ht="23.25" thickBot="1" x14ac:dyDescent="0.25">
      <c r="L2" s="23" t="s">
        <v>0</v>
      </c>
      <c r="M2" s="24" t="s">
        <v>1</v>
      </c>
      <c r="N2" s="23" t="s">
        <v>2</v>
      </c>
      <c r="O2" s="24" t="s">
        <v>3</v>
      </c>
      <c r="P2" s="23" t="s">
        <v>4</v>
      </c>
      <c r="Q2" s="24" t="s">
        <v>5</v>
      </c>
      <c r="R2" s="23" t="s">
        <v>6</v>
      </c>
      <c r="S2" s="24" t="s">
        <v>7</v>
      </c>
      <c r="T2" s="23" t="s">
        <v>8</v>
      </c>
      <c r="U2" s="24" t="s">
        <v>9</v>
      </c>
      <c r="V2" s="23" t="s">
        <v>10</v>
      </c>
      <c r="W2" s="24" t="s">
        <v>11</v>
      </c>
      <c r="X2" s="23" t="s">
        <v>12</v>
      </c>
      <c r="Y2" s="24" t="s">
        <v>13</v>
      </c>
      <c r="Z2" s="23" t="s">
        <v>14</v>
      </c>
      <c r="AA2" s="24" t="s">
        <v>15</v>
      </c>
      <c r="AB2" s="23" t="s">
        <v>16</v>
      </c>
      <c r="AC2" s="24" t="s">
        <v>17</v>
      </c>
      <c r="AD2" s="3" t="s">
        <v>19</v>
      </c>
      <c r="AE2" s="4" t="s">
        <v>20</v>
      </c>
      <c r="AF2" s="11" t="s">
        <v>21</v>
      </c>
      <c r="AG2" s="8" t="s">
        <v>22</v>
      </c>
    </row>
    <row r="3" spans="12:37" x14ac:dyDescent="0.2">
      <c r="L3" s="25" t="str">
        <f ca="1">IFERROR(IF(AND(L34="",MONTH(DATEVALUE(1&amp;RIGHT(L$2,LEN(L$2)-FIND("-",L$2,1))&amp;2017))=MONTH($AE3),$AE3&gt;TODAY()),$AE3,IF(L34="","",L34)),"")</f>
        <v/>
      </c>
      <c r="M3" s="26" t="str">
        <f t="shared" ref="M3:M10" ca="1" si="0">IFERROR(IF(AND(M34="",MONTH(DATEVALUE(1&amp;RIGHT(M$2,LEN(M$2)-FIND("-",M$2,1))&amp;2017))=MONTH($AG3),$AG3&gt;TODAY()),$AG3,IF(M34="","",M34)),"")</f>
        <v/>
      </c>
      <c r="N3" s="27" t="str">
        <f t="shared" ref="N3:N10" ca="1" si="1">IFERROR(IF(AND(N34="",MONTH(DATEVALUE(1&amp;RIGHT(N$2,LEN(N$2)-FIND("-",N$2,1))&amp;2017))=MONTH($AE3),$AE3&gt;TODAY()),$AE3,IF(N34="","",N34)),"")</f>
        <v/>
      </c>
      <c r="O3" s="26" t="str">
        <f t="shared" ref="O3:O10" ca="1" si="2">IFERROR(IF(AND(O34="",MONTH(DATEVALUE(1&amp;RIGHT(O$2,LEN(O$2)-FIND("-",O$2,1))&amp;2017))=MONTH($AG3),$AG3&gt;TODAY()),$AG3,IF(O34="","",O34)),"")</f>
        <v/>
      </c>
      <c r="P3" s="27" t="str">
        <f t="shared" ref="P3:P10" ca="1" si="3">IFERROR(IF(AND(P34="",MONTH(DATEVALUE(1&amp;RIGHT(P$2,LEN(P$2)-FIND("-",P$2,1))&amp;2017))=MONTH($AE3),$AE3&gt;TODAY()),$AE3,IF(P34="","",P34)),"")</f>
        <v/>
      </c>
      <c r="Q3" s="26" t="str">
        <f t="shared" ref="Q3:Q10" ca="1" si="4">IFERROR(IF(AND(Q34="",MONTH(DATEVALUE(1&amp;RIGHT(Q$2,LEN(Q$2)-FIND("-",Q$2,1))&amp;2017))=MONTH($AG3),$AG3&gt;TODAY()),$AG3,IF(Q34="","",Q34)),"")</f>
        <v/>
      </c>
      <c r="R3" s="27">
        <f t="shared" ref="R3:R10" ca="1" si="5">IFERROR(IF(AND(R34="",MONTH(DATEVALUE(1&amp;RIGHT(R$2,LEN(R$2)-FIND("-",R$2,1))&amp;2017))=MONTH($AE3),$AE3&gt;TODAY()),$AE3,IF(R34="","",R34)),"")</f>
        <v>42768</v>
      </c>
      <c r="S3" s="26" t="str">
        <f t="shared" ref="S3:S10" ca="1" si="6">IFERROR(IF(AND(S34="",MONTH(DATEVALUE(1&amp;RIGHT(S$2,LEN(S$2)-FIND("-",S$2,1))&amp;2017))=MONTH($AG3),$AG3&gt;TODAY()),$AG3,IF(S34="","",S34)),"")</f>
        <v/>
      </c>
      <c r="T3" s="27" t="str">
        <f t="shared" ref="T3:T10" ca="1" si="7">IFERROR(IF(AND(T34="",MONTH(DATEVALUE(1&amp;RIGHT(T$2,LEN(T$2)-FIND("-",T$2,1))&amp;2017))=MONTH($AE3),$AE3&gt;TODAY()),$AE3,IF(T34="","",T34)),"")</f>
        <v/>
      </c>
      <c r="U3" s="26">
        <f t="shared" ref="U3:U10" ca="1" si="8">IFERROR(IF(AND(U34="",MONTH(DATEVALUE(1&amp;RIGHT(U$2,LEN(U$2)-FIND("-",U$2,1))&amp;2017))=MONTH($AG3),$AG3&gt;TODAY()),$AG3,IF(U34="","",U34)),"")</f>
        <v>42813</v>
      </c>
      <c r="V3" s="27" t="str">
        <f t="shared" ref="V3:V10" ca="1" si="9">IFERROR(IF(AND(V34="",MONTH(DATEVALUE(1&amp;RIGHT(V$2,LEN(V$2)-FIND("-",V$2,1))&amp;2017))=MONTH($AE3),$AE3&gt;TODAY()),$AE3,IF(V34="","",V34)),"")</f>
        <v/>
      </c>
      <c r="W3" s="26" t="str">
        <f t="shared" ref="W3:W10" ca="1" si="10">IFERROR(IF(AND(W34="",MONTH(DATEVALUE(1&amp;RIGHT(W$2,LEN(W$2)-FIND("-",W$2,1))&amp;2017))=MONTH($AG3),$AG3&gt;TODAY()),$AG3,IF(W34="","",W34)),"")</f>
        <v/>
      </c>
      <c r="X3" s="27" t="str">
        <f t="shared" ref="X3:X10" ca="1" si="11">IFERROR(IF(AND(X34="",MONTH(DATEVALUE(1&amp;RIGHT(X$2,LEN(X$2)-FIND("-",X$2,1))&amp;2017))=MONTH($AE3),$AE3&gt;TODAY()),$AE3,IF(X34="","",X34)),"")</f>
        <v/>
      </c>
      <c r="Y3" s="26" t="str">
        <f ca="1">IFERROR(IF(AND(Y34="",MONTH(DATEVALUE(1&amp;RIGHT(Y$2,LEN(Y$2)-FIND("-",Y$2,1))&amp;2017))=MONTH($AG3),$AG3&gt;TODAY()),$AG3,IF(Y34="","",Y34)),"")</f>
        <v/>
      </c>
      <c r="Z3" s="27">
        <f t="shared" ref="Z3:Z10" ca="1" si="12">IFERROR(IF(AND(Z34="",MONTH(DATEVALUE(1&amp;RIGHT(Z$2,LEN(Z$2)-FIND("-",Z$2,1))&amp;2017))=MONTH($AE3),$AE3&gt;TODAY()),$AE3,IF(Z34="","",Z34)),"")</f>
        <v>42905</v>
      </c>
      <c r="AA3" s="26" t="str">
        <f t="shared" ref="AA3:AA10" ca="1" si="13">IFERROR(IF(AND(AA34="",MONTH(DATEVALUE(1&amp;RIGHT(AA$2,LEN(AA$2)-FIND("-",AA$2,1))&amp;2017))=MONTH($AG3),$AG3&gt;TODAY()),$AG3,IF(AA34="","",AA34)),"")</f>
        <v/>
      </c>
      <c r="AB3" s="27" t="str">
        <f t="shared" ref="AB3:AB10" ca="1" si="14">IFERROR(IF(AND(AB34="",MONTH(DATEVALUE(1&amp;RIGHT(AB$2,LEN(AB$2)-FIND("-",AB$2,1))&amp;2017))=MONTH($AE3),$AE3&gt;TODAY()),$AE3,IF(AB34="","",AB34)),"")</f>
        <v/>
      </c>
      <c r="AC3" s="28">
        <f t="shared" ref="AC3:AC10" ca="1" si="15">IFERROR(IF(AND(AC34="",MONTH(DATEVALUE(1&amp;RIGHT(AC$2,LEN(AC$2)-FIND("-",AC$2,1))&amp;2017))=MONTH($AG3),$AG3&gt;TODAY()),$AG3,IF(AC34="","",AC34)),"")</f>
        <v>42935</v>
      </c>
      <c r="AD3" s="5">
        <f t="array" ref="AD3">IF(MAX(IFERROR((L34:AC34)*(LEFT(L$2:AC$2,2)="ПР"),0))=0,"пропал",MAX(IFERROR((L34:AC34)*(LEFT(L$2:AC$2,2)="ПР"),0)))</f>
        <v>42813</v>
      </c>
      <c r="AE3" s="5">
        <f>IFERROR(AD3+92,"")</f>
        <v>42905</v>
      </c>
      <c r="AF3" s="5">
        <f t="array" aca="1" ref="AF3" ca="1">MAX(IFERROR((L19:AC19)*(LEFT(L$2:AC$2,2)="ВЫ"),0))</f>
        <v>42905</v>
      </c>
      <c r="AG3" s="35">
        <v>42935</v>
      </c>
    </row>
    <row r="4" spans="12:37" x14ac:dyDescent="0.2">
      <c r="L4" s="29" t="str">
        <f t="shared" ref="L4:L10" ca="1" si="16">IFERROR(IF(AND(L35="",MONTH(DATEVALUE(1&amp;RIGHT(L$2,LEN(L$2)-FIND("-",L$2,1))&amp;2017))=MONTH($AE4),$AE4&gt;TODAY()),$AE4,IF(L35="","",L35)),"")</f>
        <v/>
      </c>
      <c r="M4" s="2" t="str">
        <f t="shared" ca="1" si="0"/>
        <v/>
      </c>
      <c r="N4" s="1" t="str">
        <f t="shared" ca="1" si="1"/>
        <v/>
      </c>
      <c r="O4" s="2" t="str">
        <f t="shared" ca="1" si="2"/>
        <v/>
      </c>
      <c r="P4" s="1" t="str">
        <f t="shared" ca="1" si="3"/>
        <v/>
      </c>
      <c r="Q4" s="2" t="str">
        <f t="shared" ca="1" si="4"/>
        <v/>
      </c>
      <c r="R4" s="1" t="str">
        <f t="shared" ca="1" si="5"/>
        <v/>
      </c>
      <c r="S4" s="2">
        <f t="shared" ca="1" si="6"/>
        <v>42786</v>
      </c>
      <c r="T4" s="1" t="str">
        <f t="shared" ca="1" si="7"/>
        <v/>
      </c>
      <c r="U4" s="2" t="str">
        <f t="shared" ca="1" si="8"/>
        <v/>
      </c>
      <c r="V4" s="1" t="str">
        <f t="shared" ca="1" si="9"/>
        <v/>
      </c>
      <c r="W4" s="2" t="str">
        <f t="shared" ca="1" si="10"/>
        <v/>
      </c>
      <c r="X4" s="1">
        <f t="shared" ca="1" si="11"/>
        <v>42878</v>
      </c>
      <c r="Y4" s="2" t="str">
        <f t="shared" ref="Y4:Y10" ca="1" si="17">IFERROR(IF(AND(Y35="",MONTH(DATEVALUE(1&amp;RIGHT(Y$2,LEN(Y$2)-FIND("-",Y$2,1))&amp;2017))=MONTH($AG4),$AG4&gt;TODAY()),$AG4,IF(Y35="","",Y35)),"")</f>
        <v/>
      </c>
      <c r="Z4" s="1" t="str">
        <f t="shared" ca="1" si="12"/>
        <v/>
      </c>
      <c r="AA4" s="2">
        <f t="shared" ca="1" si="13"/>
        <v>42908</v>
      </c>
      <c r="AB4" s="1" t="str">
        <f t="shared" ca="1" si="14"/>
        <v/>
      </c>
      <c r="AC4" s="30" t="str">
        <f t="shared" ca="1" si="15"/>
        <v/>
      </c>
      <c r="AD4" s="5">
        <f t="array" ref="AD4">IF(MAX(IFERROR((L35:AC35)*(LEFT(L$2:AC$2,2)="ПР"),0))=0,"пропал",MAX(IFERROR((L35:AC35)*(LEFT(L$2:AC$2,2)="ПР"),0)))</f>
        <v>42786</v>
      </c>
      <c r="AE4" s="5">
        <f t="shared" ref="AE4:AE10" si="18">IFERROR(AD4+92,"")</f>
        <v>42878</v>
      </c>
      <c r="AF4" s="5">
        <f t="array" aca="1" ref="AF4" ca="1">MAX(IFERROR((L20:AC20)*(LEFT(L$2:AC$2,2)="ВЫ"),0))</f>
        <v>42878</v>
      </c>
      <c r="AG4" s="35">
        <v>42908</v>
      </c>
      <c r="AH4" s="10"/>
    </row>
    <row r="5" spans="12:37" x14ac:dyDescent="0.2">
      <c r="L5" s="29" t="str">
        <f t="shared" ca="1" si="16"/>
        <v/>
      </c>
      <c r="M5" s="2">
        <f t="shared" ca="1" si="0"/>
        <v>42687</v>
      </c>
      <c r="N5" s="1" t="str">
        <f t="shared" ca="1" si="1"/>
        <v/>
      </c>
      <c r="O5" s="2" t="str">
        <f t="shared" ca="1" si="2"/>
        <v/>
      </c>
      <c r="P5" s="1" t="str">
        <f t="shared" ca="1" si="3"/>
        <v/>
      </c>
      <c r="Q5" s="2" t="str">
        <f t="shared" ca="1" si="4"/>
        <v/>
      </c>
      <c r="R5" s="1">
        <f t="shared" ca="1" si="5"/>
        <v>42786</v>
      </c>
      <c r="S5" s="2" t="str">
        <f t="shared" ca="1" si="6"/>
        <v/>
      </c>
      <c r="T5" s="1" t="str">
        <f t="shared" ca="1" si="7"/>
        <v/>
      </c>
      <c r="U5" s="2">
        <f t="shared" ca="1" si="8"/>
        <v>42819</v>
      </c>
      <c r="V5" s="1" t="str">
        <f t="shared" ca="1" si="9"/>
        <v/>
      </c>
      <c r="W5" s="2" t="str">
        <f t="shared" ca="1" si="10"/>
        <v/>
      </c>
      <c r="X5" s="1" t="str">
        <f t="shared" ca="1" si="11"/>
        <v/>
      </c>
      <c r="Y5" s="2" t="str">
        <f t="shared" ca="1" si="17"/>
        <v/>
      </c>
      <c r="Z5" s="1">
        <f t="shared" ca="1" si="12"/>
        <v>42911</v>
      </c>
      <c r="AA5" s="2" t="str">
        <f t="shared" ca="1" si="13"/>
        <v/>
      </c>
      <c r="AB5" s="1" t="str">
        <f t="shared" ca="1" si="14"/>
        <v/>
      </c>
      <c r="AC5" s="30">
        <f t="shared" ca="1" si="15"/>
        <v>42941</v>
      </c>
      <c r="AD5" s="5">
        <f t="array" ref="AD5">IF(MAX(IFERROR((L36:AC36)*(LEFT(L$2:AC$2,2)="ПР"),0))=0,"пропал",MAX(IFERROR((L36:AC36)*(LEFT(L$2:AC$2,2)="ПР"),0)))</f>
        <v>42819</v>
      </c>
      <c r="AE5" s="5">
        <f t="shared" si="18"/>
        <v>42911</v>
      </c>
      <c r="AF5" s="5">
        <f t="array" aca="1" ref="AF5" ca="1">MAX(IFERROR((L21:AC21)*(LEFT(L$2:AC$2,2)="ВЫ"),0))</f>
        <v>42911</v>
      </c>
      <c r="AG5" s="35">
        <v>42941</v>
      </c>
    </row>
    <row r="6" spans="12:37" x14ac:dyDescent="0.2">
      <c r="L6" s="29" t="str">
        <f t="shared" ca="1" si="16"/>
        <v/>
      </c>
      <c r="M6" s="2">
        <f t="shared" ca="1" si="0"/>
        <v>42703</v>
      </c>
      <c r="N6" s="1" t="str">
        <f t="shared" ca="1" si="1"/>
        <v/>
      </c>
      <c r="O6" s="2" t="str">
        <f t="shared" ca="1" si="2"/>
        <v/>
      </c>
      <c r="P6" s="1" t="str">
        <f t="shared" ca="1" si="3"/>
        <v/>
      </c>
      <c r="Q6" s="2" t="str">
        <f t="shared" ca="1" si="4"/>
        <v/>
      </c>
      <c r="R6" s="1" t="str">
        <f t="shared" ca="1" si="5"/>
        <v/>
      </c>
      <c r="S6" s="2" t="str">
        <f t="shared" ca="1" si="6"/>
        <v/>
      </c>
      <c r="T6" s="1">
        <f t="shared" ca="1" si="7"/>
        <v>42797</v>
      </c>
      <c r="U6" s="2" t="str">
        <f t="shared" ca="1" si="8"/>
        <v/>
      </c>
      <c r="V6" s="1" t="str">
        <f t="shared" ca="1" si="9"/>
        <v/>
      </c>
      <c r="W6" s="2">
        <f t="shared" ca="1" si="10"/>
        <v>42829</v>
      </c>
      <c r="X6" s="1" t="str">
        <f t="shared" ca="1" si="11"/>
        <v/>
      </c>
      <c r="Y6" s="2" t="str">
        <f t="shared" ca="1" si="17"/>
        <v/>
      </c>
      <c r="Z6" s="1" t="str">
        <f t="shared" ca="1" si="12"/>
        <v/>
      </c>
      <c r="AA6" s="2" t="str">
        <f t="shared" ca="1" si="13"/>
        <v/>
      </c>
      <c r="AB6" s="1">
        <f t="shared" ca="1" si="14"/>
        <v>42921</v>
      </c>
      <c r="AC6" s="30" t="str">
        <f t="shared" ca="1" si="15"/>
        <v/>
      </c>
      <c r="AD6" s="5">
        <f t="array" ref="AD6">IF(MAX(IFERROR((L37:AC37)*(LEFT(L$2:AC$2,2)="ПР"),0))=0,"пропал",MAX(IFERROR((L37:AC37)*(LEFT(L$2:AC$2,2)="ПР"),0)))</f>
        <v>42829</v>
      </c>
      <c r="AE6" s="5">
        <f t="shared" si="18"/>
        <v>42921</v>
      </c>
      <c r="AF6" s="5">
        <f t="array" aca="1" ref="AF6" ca="1">MAX(IFERROR((L22:AC22)*(LEFT(L$2:AC$2,2)="ВЫ"),0))</f>
        <v>42921</v>
      </c>
      <c r="AG6" s="35">
        <v>42951</v>
      </c>
    </row>
    <row r="7" spans="12:37" x14ac:dyDescent="0.2">
      <c r="L7" s="29" t="str">
        <f t="shared" ca="1" si="16"/>
        <v/>
      </c>
      <c r="M7" s="2" t="str">
        <f t="shared" ca="1" si="0"/>
        <v/>
      </c>
      <c r="N7" s="1" t="str">
        <f t="shared" ca="1" si="1"/>
        <v/>
      </c>
      <c r="O7" s="2" t="str">
        <f t="shared" ca="1" si="2"/>
        <v/>
      </c>
      <c r="P7" s="1" t="str">
        <f t="shared" ca="1" si="3"/>
        <v/>
      </c>
      <c r="Q7" s="2" t="str">
        <f t="shared" ca="1" si="4"/>
        <v/>
      </c>
      <c r="R7" s="1">
        <f t="shared" ca="1" si="5"/>
        <v>42786</v>
      </c>
      <c r="S7" s="2" t="str">
        <f t="shared" ca="1" si="6"/>
        <v/>
      </c>
      <c r="T7" s="1" t="str">
        <f t="shared" ca="1" si="7"/>
        <v/>
      </c>
      <c r="U7" s="2">
        <f t="shared" ca="1" si="8"/>
        <v>42820</v>
      </c>
      <c r="V7" s="1" t="str">
        <f t="shared" ca="1" si="9"/>
        <v/>
      </c>
      <c r="W7" s="2" t="str">
        <f t="shared" ca="1" si="10"/>
        <v/>
      </c>
      <c r="X7" s="1" t="str">
        <f t="shared" ca="1" si="11"/>
        <v/>
      </c>
      <c r="Y7" s="2" t="str">
        <f t="shared" ca="1" si="17"/>
        <v/>
      </c>
      <c r="Z7" s="1">
        <f t="shared" ca="1" si="12"/>
        <v>42912</v>
      </c>
      <c r="AA7" s="2" t="str">
        <f t="shared" ca="1" si="13"/>
        <v/>
      </c>
      <c r="AB7" s="1" t="str">
        <f t="shared" ca="1" si="14"/>
        <v/>
      </c>
      <c r="AC7" s="30">
        <f t="shared" ca="1" si="15"/>
        <v>42942</v>
      </c>
      <c r="AD7" s="5">
        <f t="array" ref="AD7">IF(MAX(IFERROR((L38:AC38)*(LEFT(L$2:AC$2,2)="ПР"),0))=0,"пропал",MAX(IFERROR((L38:AC38)*(LEFT(L$2:AC$2,2)="ПР"),0)))</f>
        <v>42820</v>
      </c>
      <c r="AE7" s="5">
        <f t="shared" si="18"/>
        <v>42912</v>
      </c>
      <c r="AF7" s="5">
        <f t="array" aca="1" ref="AF7" ca="1">MAX(IFERROR((L23:AC23)*(LEFT(L$2:AC$2,2)="ВЫ"),0))</f>
        <v>42912</v>
      </c>
      <c r="AG7" s="35">
        <v>42942</v>
      </c>
    </row>
    <row r="8" spans="12:37" x14ac:dyDescent="0.2">
      <c r="L8" s="29" t="str">
        <f t="shared" ca="1" si="16"/>
        <v/>
      </c>
      <c r="M8" s="2">
        <f t="shared" ca="1" si="0"/>
        <v>42677</v>
      </c>
      <c r="N8" s="1" t="str">
        <f t="shared" ca="1" si="1"/>
        <v/>
      </c>
      <c r="O8" s="2" t="str">
        <f t="shared" ca="1" si="2"/>
        <v/>
      </c>
      <c r="P8" s="1" t="str">
        <f t="shared" ca="1" si="3"/>
        <v/>
      </c>
      <c r="Q8" s="2" t="str">
        <f t="shared" ca="1" si="4"/>
        <v/>
      </c>
      <c r="R8" s="1">
        <f t="shared" ca="1" si="5"/>
        <v>42776</v>
      </c>
      <c r="S8" s="2" t="str">
        <f t="shared" ca="1" si="6"/>
        <v/>
      </c>
      <c r="T8" s="1" t="str">
        <f t="shared" ca="1" si="7"/>
        <v/>
      </c>
      <c r="U8" s="2">
        <f t="shared" ca="1" si="8"/>
        <v>42810</v>
      </c>
      <c r="V8" s="1" t="str">
        <f t="shared" ca="1" si="9"/>
        <v/>
      </c>
      <c r="W8" s="2" t="str">
        <f t="shared" ca="1" si="10"/>
        <v/>
      </c>
      <c r="X8" s="1" t="str">
        <f t="shared" ca="1" si="11"/>
        <v/>
      </c>
      <c r="Y8" s="2" t="str">
        <f t="shared" ca="1" si="17"/>
        <v/>
      </c>
      <c r="Z8" s="1">
        <f t="shared" ca="1" si="12"/>
        <v>42902</v>
      </c>
      <c r="AA8" s="2" t="str">
        <f t="shared" ca="1" si="13"/>
        <v/>
      </c>
      <c r="AB8" s="1" t="str">
        <f t="shared" ca="1" si="14"/>
        <v/>
      </c>
      <c r="AC8" s="30">
        <f t="shared" ca="1" si="15"/>
        <v>42932</v>
      </c>
      <c r="AD8" s="5">
        <f t="array" ref="AD8">IF(MAX(IFERROR((L39:AC39)*(LEFT(L$2:AC$2,2)="ПР"),0))=0,"пропал",MAX(IFERROR((L39:AC39)*(LEFT(L$2:AC$2,2)="ПР"),0)))</f>
        <v>42810</v>
      </c>
      <c r="AE8" s="5">
        <f t="shared" si="18"/>
        <v>42902</v>
      </c>
      <c r="AF8" s="5">
        <f t="array" aca="1" ref="AF8" ca="1">MAX(IFERROR((L24:AC24)*(LEFT(L$2:AC$2,2)="ВЫ"),0))</f>
        <v>42902</v>
      </c>
      <c r="AG8" s="35">
        <v>42932</v>
      </c>
    </row>
    <row r="9" spans="12:37" x14ac:dyDescent="0.2">
      <c r="L9" s="29">
        <f t="shared" ca="1" si="16"/>
        <v>42701</v>
      </c>
      <c r="M9" s="2" t="str">
        <f t="shared" ca="1" si="0"/>
        <v/>
      </c>
      <c r="N9" s="1" t="str">
        <f t="shared" ca="1" si="1"/>
        <v/>
      </c>
      <c r="O9" s="2">
        <f t="shared" ca="1" si="2"/>
        <v>42732</v>
      </c>
      <c r="P9" s="1" t="str">
        <f t="shared" ca="1" si="3"/>
        <v/>
      </c>
      <c r="Q9" s="2" t="str">
        <f t="shared" ca="1" si="4"/>
        <v/>
      </c>
      <c r="R9" s="1" t="str">
        <f t="shared" ca="1" si="5"/>
        <v/>
      </c>
      <c r="S9" s="2" t="str">
        <f t="shared" ca="1" si="6"/>
        <v/>
      </c>
      <c r="T9" s="1" t="str">
        <f t="shared" ca="1" si="7"/>
        <v/>
      </c>
      <c r="U9" s="2" t="str">
        <f t="shared" ca="1" si="8"/>
        <v/>
      </c>
      <c r="V9" s="1">
        <f t="shared" ca="1" si="9"/>
        <v>42837</v>
      </c>
      <c r="W9" s="2" t="str">
        <f t="shared" ca="1" si="10"/>
        <v/>
      </c>
      <c r="X9" s="1" t="str">
        <f t="shared" ca="1" si="11"/>
        <v/>
      </c>
      <c r="Y9" s="2">
        <f t="shared" ca="1" si="17"/>
        <v>42868</v>
      </c>
      <c r="Z9" s="1" t="str">
        <f t="shared" ca="1" si="12"/>
        <v/>
      </c>
      <c r="AA9" s="2" t="str">
        <f t="shared" ca="1" si="13"/>
        <v/>
      </c>
      <c r="AB9" s="1" t="str">
        <f t="shared" ca="1" si="14"/>
        <v/>
      </c>
      <c r="AC9" s="30" t="str">
        <f t="shared" ca="1" si="15"/>
        <v/>
      </c>
      <c r="AD9" s="5">
        <f t="array" ref="AD9">IF(MAX(IFERROR((L40:AC40)*(LEFT(L$2:AC$2,2)="ПР"),0))=0,"пропал",MAX(IFERROR((L40:AC40)*(LEFT(L$2:AC$2,2)="ПР"),0)))</f>
        <v>42868</v>
      </c>
      <c r="AE9" s="5">
        <f t="shared" si="18"/>
        <v>42960</v>
      </c>
      <c r="AF9" s="5">
        <f t="array" aca="1" ref="AF9" ca="1">MAX(IFERROR((L25:AC25)*(LEFT(L$2:AC$2,2)="ВЫ"),0))</f>
        <v>42837</v>
      </c>
      <c r="AG9" s="35">
        <v>42867</v>
      </c>
    </row>
    <row r="10" spans="12:37" ht="12" thickBot="1" x14ac:dyDescent="0.25">
      <c r="L10" s="31" t="str">
        <f t="shared" ca="1" si="16"/>
        <v/>
      </c>
      <c r="M10" s="32" t="str">
        <f t="shared" ca="1" si="0"/>
        <v/>
      </c>
      <c r="N10" s="33" t="str">
        <f t="shared" ca="1" si="1"/>
        <v/>
      </c>
      <c r="O10" s="32" t="str">
        <f t="shared" ca="1" si="2"/>
        <v/>
      </c>
      <c r="P10" s="33" t="str">
        <f t="shared" ca="1" si="3"/>
        <v/>
      </c>
      <c r="Q10" s="32" t="str">
        <f t="shared" ca="1" si="4"/>
        <v/>
      </c>
      <c r="R10" s="33" t="str">
        <f t="shared" ca="1" si="5"/>
        <v/>
      </c>
      <c r="S10" s="32" t="str">
        <f t="shared" ca="1" si="6"/>
        <v/>
      </c>
      <c r="T10" s="33" t="str">
        <f t="shared" ca="1" si="7"/>
        <v/>
      </c>
      <c r="U10" s="32" t="str">
        <f t="shared" ca="1" si="8"/>
        <v/>
      </c>
      <c r="V10" s="33" t="str">
        <f t="shared" ca="1" si="9"/>
        <v/>
      </c>
      <c r="W10" s="32" t="str">
        <f t="shared" ca="1" si="10"/>
        <v/>
      </c>
      <c r="X10" s="33" t="str">
        <f t="shared" ca="1" si="11"/>
        <v/>
      </c>
      <c r="Y10" s="32" t="str">
        <f t="shared" ca="1" si="17"/>
        <v/>
      </c>
      <c r="Z10" s="33" t="str">
        <f t="shared" ca="1" si="12"/>
        <v/>
      </c>
      <c r="AA10" s="32" t="str">
        <f t="shared" ca="1" si="13"/>
        <v/>
      </c>
      <c r="AB10" s="33" t="str">
        <f t="shared" ca="1" si="14"/>
        <v/>
      </c>
      <c r="AC10" s="34" t="str">
        <f t="shared" ca="1" si="15"/>
        <v/>
      </c>
      <c r="AD10" s="5" t="str">
        <f t="array" ref="AD10">IF(MAX(IFERROR((L41:AC41)*(LEFT(L$2:AC$2,2)="ПР"),0))=0,"пропал",MAX(IFERROR((L41:AC41)*(LEFT(L$2:AC$2,2)="ПР"),0)))</f>
        <v>пропал</v>
      </c>
      <c r="AE10" s="5" t="str">
        <f t="shared" si="18"/>
        <v/>
      </c>
      <c r="AF10" s="5">
        <f t="array" aca="1" ref="AF10" ca="1">MAX(IFERROR((L26:AC26)*(LEFT(L$2:AC$2,2)="ВЫ"),0))</f>
        <v>0</v>
      </c>
      <c r="AG10" s="35">
        <v>30</v>
      </c>
    </row>
    <row r="11" spans="12:37" x14ac:dyDescent="0.2">
      <c r="AE11" s="5"/>
    </row>
    <row r="12" spans="12:37" x14ac:dyDescent="0.2">
      <c r="AE12" s="5"/>
    </row>
    <row r="18" spans="12:34" s="6" customFormat="1" ht="23.25" customHeight="1" thickBot="1" x14ac:dyDescent="0.25">
      <c r="L18" s="6" t="s">
        <v>0</v>
      </c>
      <c r="M18" s="6" t="s">
        <v>1</v>
      </c>
      <c r="N18" s="6" t="s">
        <v>2</v>
      </c>
      <c r="O18" s="6" t="s">
        <v>3</v>
      </c>
      <c r="P18" s="6" t="s">
        <v>4</v>
      </c>
      <c r="Q18" s="6" t="s">
        <v>5</v>
      </c>
      <c r="R18" s="6" t="s">
        <v>6</v>
      </c>
      <c r="S18" s="6" t="s">
        <v>7</v>
      </c>
      <c r="T18" s="6" t="s">
        <v>8</v>
      </c>
      <c r="U18" s="6" t="s">
        <v>9</v>
      </c>
      <c r="V18" s="6" t="s">
        <v>10</v>
      </c>
      <c r="W18" s="6" t="s">
        <v>11</v>
      </c>
      <c r="X18" s="6" t="s">
        <v>12</v>
      </c>
      <c r="Y18" s="6" t="s">
        <v>13</v>
      </c>
      <c r="Z18" s="6" t="s">
        <v>14</v>
      </c>
      <c r="AA18" s="6" t="s">
        <v>15</v>
      </c>
      <c r="AB18" s="6" t="s">
        <v>16</v>
      </c>
      <c r="AC18" s="6" t="s">
        <v>17</v>
      </c>
      <c r="AF18" s="5"/>
      <c r="AH18" s="9"/>
    </row>
    <row r="19" spans="12:34" x14ac:dyDescent="0.2">
      <c r="L19" s="12" t="str">
        <f t="shared" ref="L19:AC19" ca="1" si="19">IF(L3="","",L3)</f>
        <v/>
      </c>
      <c r="M19" s="13" t="str">
        <f t="shared" ca="1" si="19"/>
        <v/>
      </c>
      <c r="N19" s="13" t="str">
        <f t="shared" ca="1" si="19"/>
        <v/>
      </c>
      <c r="O19" s="13" t="str">
        <f t="shared" ca="1" si="19"/>
        <v/>
      </c>
      <c r="P19" s="13" t="str">
        <f t="shared" ca="1" si="19"/>
        <v/>
      </c>
      <c r="Q19" s="13" t="str">
        <f t="shared" ca="1" si="19"/>
        <v/>
      </c>
      <c r="R19" s="13">
        <f t="shared" ca="1" si="19"/>
        <v>42768</v>
      </c>
      <c r="S19" s="13" t="str">
        <f t="shared" ca="1" si="19"/>
        <v/>
      </c>
      <c r="T19" s="13" t="str">
        <f t="shared" ca="1" si="19"/>
        <v/>
      </c>
      <c r="U19" s="13">
        <f t="shared" ca="1" si="19"/>
        <v>42813</v>
      </c>
      <c r="V19" s="13" t="str">
        <f t="shared" ca="1" si="19"/>
        <v/>
      </c>
      <c r="W19" s="13" t="str">
        <f t="shared" ca="1" si="19"/>
        <v/>
      </c>
      <c r="X19" s="13" t="str">
        <f t="shared" ca="1" si="19"/>
        <v/>
      </c>
      <c r="Y19" s="13" t="str">
        <f t="shared" ca="1" si="19"/>
        <v/>
      </c>
      <c r="Z19" s="13">
        <f ca="1">IF(Z3="","",Z3)</f>
        <v>42905</v>
      </c>
      <c r="AA19" s="13" t="str">
        <f t="shared" ca="1" si="19"/>
        <v/>
      </c>
      <c r="AB19" s="13" t="str">
        <f t="shared" ca="1" si="19"/>
        <v/>
      </c>
      <c r="AC19" s="14">
        <f t="shared" ca="1" si="19"/>
        <v>42935</v>
      </c>
    </row>
    <row r="20" spans="12:34" x14ac:dyDescent="0.2">
      <c r="L20" s="15" t="str">
        <f t="shared" ref="L20:AC20" ca="1" si="20">IF(L4="","",L4)</f>
        <v/>
      </c>
      <c r="M20" s="16" t="str">
        <f t="shared" ca="1" si="20"/>
        <v/>
      </c>
      <c r="N20" s="16" t="str">
        <f t="shared" ca="1" si="20"/>
        <v/>
      </c>
      <c r="O20" s="16" t="str">
        <f t="shared" ca="1" si="20"/>
        <v/>
      </c>
      <c r="P20" s="16" t="str">
        <f t="shared" ca="1" si="20"/>
        <v/>
      </c>
      <c r="Q20" s="16" t="str">
        <f t="shared" ca="1" si="20"/>
        <v/>
      </c>
      <c r="R20" s="16" t="str">
        <f t="shared" ca="1" si="20"/>
        <v/>
      </c>
      <c r="S20" s="16">
        <f t="shared" ca="1" si="20"/>
        <v>42786</v>
      </c>
      <c r="T20" s="16" t="str">
        <f t="shared" ca="1" si="20"/>
        <v/>
      </c>
      <c r="U20" s="16" t="str">
        <f t="shared" ca="1" si="20"/>
        <v/>
      </c>
      <c r="V20" s="16" t="str">
        <f t="shared" ca="1" si="20"/>
        <v/>
      </c>
      <c r="W20" s="16" t="str">
        <f t="shared" ca="1" si="20"/>
        <v/>
      </c>
      <c r="X20" s="16">
        <f ca="1">IF(X4="","",X4)</f>
        <v>42878</v>
      </c>
      <c r="Y20" s="16" t="str">
        <f t="shared" ref="Y20:AC20" ca="1" si="21">IF(Y4="","",Y4)</f>
        <v/>
      </c>
      <c r="Z20" s="16" t="str">
        <f t="shared" ca="1" si="21"/>
        <v/>
      </c>
      <c r="AA20" s="16">
        <f t="shared" ca="1" si="21"/>
        <v>42908</v>
      </c>
      <c r="AB20" s="16" t="str">
        <f t="shared" ca="1" si="21"/>
        <v/>
      </c>
      <c r="AC20" s="17" t="str">
        <f t="shared" ca="1" si="21"/>
        <v/>
      </c>
    </row>
    <row r="21" spans="12:34" x14ac:dyDescent="0.2">
      <c r="L21" s="15" t="str">
        <f t="shared" ref="L21:AC21" ca="1" si="22">IF(L5="","",L5)</f>
        <v/>
      </c>
      <c r="M21" s="16">
        <f t="shared" ca="1" si="22"/>
        <v>42687</v>
      </c>
      <c r="N21" s="16" t="str">
        <f t="shared" ca="1" si="22"/>
        <v/>
      </c>
      <c r="O21" s="16" t="str">
        <f t="shared" ca="1" si="22"/>
        <v/>
      </c>
      <c r="P21" s="16" t="str">
        <f t="shared" ca="1" si="22"/>
        <v/>
      </c>
      <c r="Q21" s="16" t="str">
        <f t="shared" ca="1" si="22"/>
        <v/>
      </c>
      <c r="R21" s="16">
        <f t="shared" ca="1" si="22"/>
        <v>42786</v>
      </c>
      <c r="S21" s="16" t="str">
        <f t="shared" ca="1" si="22"/>
        <v/>
      </c>
      <c r="T21" s="16" t="str">
        <f t="shared" ca="1" si="22"/>
        <v/>
      </c>
      <c r="U21" s="16">
        <f t="shared" ca="1" si="22"/>
        <v>42819</v>
      </c>
      <c r="V21" s="16" t="str">
        <f t="shared" ca="1" si="22"/>
        <v/>
      </c>
      <c r="W21" s="16" t="str">
        <f t="shared" ca="1" si="22"/>
        <v/>
      </c>
      <c r="X21" s="16" t="str">
        <f t="shared" ca="1" si="22"/>
        <v/>
      </c>
      <c r="Y21" s="16" t="str">
        <f t="shared" ca="1" si="22"/>
        <v/>
      </c>
      <c r="Z21" s="16">
        <f t="shared" ca="1" si="22"/>
        <v>42911</v>
      </c>
      <c r="AA21" s="16" t="str">
        <f t="shared" ca="1" si="22"/>
        <v/>
      </c>
      <c r="AB21" s="16" t="str">
        <f t="shared" ca="1" si="22"/>
        <v/>
      </c>
      <c r="AC21" s="17">
        <f t="shared" ca="1" si="22"/>
        <v>42941</v>
      </c>
    </row>
    <row r="22" spans="12:34" x14ac:dyDescent="0.2">
      <c r="L22" s="15" t="str">
        <f t="shared" ref="L22:AC22" ca="1" si="23">IF(L6="","",L6)</f>
        <v/>
      </c>
      <c r="M22" s="16">
        <f t="shared" ca="1" si="23"/>
        <v>42703</v>
      </c>
      <c r="N22" s="16" t="str">
        <f t="shared" ca="1" si="23"/>
        <v/>
      </c>
      <c r="O22" s="16" t="str">
        <f t="shared" ca="1" si="23"/>
        <v/>
      </c>
      <c r="P22" s="16" t="str">
        <f t="shared" ca="1" si="23"/>
        <v/>
      </c>
      <c r="Q22" s="16" t="str">
        <f t="shared" ca="1" si="23"/>
        <v/>
      </c>
      <c r="R22" s="16" t="str">
        <f t="shared" ca="1" si="23"/>
        <v/>
      </c>
      <c r="S22" s="16" t="str">
        <f t="shared" ca="1" si="23"/>
        <v/>
      </c>
      <c r="T22" s="16">
        <f t="shared" ca="1" si="23"/>
        <v>42797</v>
      </c>
      <c r="U22" s="16" t="str">
        <f t="shared" ca="1" si="23"/>
        <v/>
      </c>
      <c r="V22" s="16" t="str">
        <f t="shared" ca="1" si="23"/>
        <v/>
      </c>
      <c r="W22" s="16">
        <f t="shared" ca="1" si="23"/>
        <v>42829</v>
      </c>
      <c r="X22" s="16" t="str">
        <f t="shared" ca="1" si="23"/>
        <v/>
      </c>
      <c r="Y22" s="16" t="str">
        <f t="shared" ca="1" si="23"/>
        <v/>
      </c>
      <c r="Z22" s="16" t="str">
        <f t="shared" ca="1" si="23"/>
        <v/>
      </c>
      <c r="AA22" s="16" t="str">
        <f t="shared" ca="1" si="23"/>
        <v/>
      </c>
      <c r="AB22" s="16">
        <f t="shared" ca="1" si="23"/>
        <v>42921</v>
      </c>
      <c r="AC22" s="17" t="str">
        <f t="shared" ca="1" si="23"/>
        <v/>
      </c>
    </row>
    <row r="23" spans="12:34" x14ac:dyDescent="0.2">
      <c r="L23" s="15" t="str">
        <f t="shared" ref="L23:AC23" ca="1" si="24">IF(L7="","",L7)</f>
        <v/>
      </c>
      <c r="M23" s="16" t="str">
        <f t="shared" ca="1" si="24"/>
        <v/>
      </c>
      <c r="N23" s="16" t="str">
        <f t="shared" ca="1" si="24"/>
        <v/>
      </c>
      <c r="O23" s="16" t="str">
        <f t="shared" ca="1" si="24"/>
        <v/>
      </c>
      <c r="P23" s="16" t="str">
        <f t="shared" ca="1" si="24"/>
        <v/>
      </c>
      <c r="Q23" s="16" t="str">
        <f t="shared" ca="1" si="24"/>
        <v/>
      </c>
      <c r="R23" s="16">
        <f t="shared" ca="1" si="24"/>
        <v>42786</v>
      </c>
      <c r="S23" s="16" t="str">
        <f t="shared" ca="1" si="24"/>
        <v/>
      </c>
      <c r="T23" s="16" t="str">
        <f t="shared" ca="1" si="24"/>
        <v/>
      </c>
      <c r="U23" s="16">
        <f t="shared" ca="1" si="24"/>
        <v>42820</v>
      </c>
      <c r="V23" s="16" t="str">
        <f t="shared" ca="1" si="24"/>
        <v/>
      </c>
      <c r="W23" s="16" t="str">
        <f t="shared" ca="1" si="24"/>
        <v/>
      </c>
      <c r="X23" s="16" t="str">
        <f t="shared" ca="1" si="24"/>
        <v/>
      </c>
      <c r="Y23" s="16" t="str">
        <f t="shared" ca="1" si="24"/>
        <v/>
      </c>
      <c r="Z23" s="16">
        <f t="shared" ca="1" si="24"/>
        <v>42912</v>
      </c>
      <c r="AA23" s="16" t="str">
        <f t="shared" ca="1" si="24"/>
        <v/>
      </c>
      <c r="AB23" s="16" t="str">
        <f t="shared" ca="1" si="24"/>
        <v/>
      </c>
      <c r="AC23" s="17">
        <f t="shared" ca="1" si="24"/>
        <v>42942</v>
      </c>
    </row>
    <row r="24" spans="12:34" x14ac:dyDescent="0.2">
      <c r="L24" s="15" t="str">
        <f t="shared" ref="L24:AC24" ca="1" si="25">IF(L8="","",L8)</f>
        <v/>
      </c>
      <c r="M24" s="16">
        <f t="shared" ca="1" si="25"/>
        <v>42677</v>
      </c>
      <c r="N24" s="16" t="str">
        <f t="shared" ca="1" si="25"/>
        <v/>
      </c>
      <c r="O24" s="16" t="str">
        <f t="shared" ca="1" si="25"/>
        <v/>
      </c>
      <c r="P24" s="16" t="str">
        <f t="shared" ca="1" si="25"/>
        <v/>
      </c>
      <c r="Q24" s="16" t="str">
        <f t="shared" ca="1" si="25"/>
        <v/>
      </c>
      <c r="R24" s="16">
        <f t="shared" ca="1" si="25"/>
        <v>42776</v>
      </c>
      <c r="S24" s="16" t="str">
        <f t="shared" ca="1" si="25"/>
        <v/>
      </c>
      <c r="T24" s="16" t="str">
        <f t="shared" ca="1" si="25"/>
        <v/>
      </c>
      <c r="U24" s="16">
        <f t="shared" ca="1" si="25"/>
        <v>42810</v>
      </c>
      <c r="V24" s="16" t="str">
        <f t="shared" ca="1" si="25"/>
        <v/>
      </c>
      <c r="W24" s="16" t="str">
        <f t="shared" ca="1" si="25"/>
        <v/>
      </c>
      <c r="X24" s="16" t="str">
        <f t="shared" ca="1" si="25"/>
        <v/>
      </c>
      <c r="Y24" s="16" t="str">
        <f t="shared" ca="1" si="25"/>
        <v/>
      </c>
      <c r="Z24" s="16">
        <f t="shared" ca="1" si="25"/>
        <v>42902</v>
      </c>
      <c r="AA24" s="16" t="str">
        <f t="shared" ca="1" si="25"/>
        <v/>
      </c>
      <c r="AB24" s="16" t="str">
        <f t="shared" ca="1" si="25"/>
        <v/>
      </c>
      <c r="AC24" s="17">
        <f t="shared" ca="1" si="25"/>
        <v>42932</v>
      </c>
    </row>
    <row r="25" spans="12:34" x14ac:dyDescent="0.2">
      <c r="L25" s="18">
        <f t="shared" ref="L25:AC25" ca="1" si="26">IF(L9="","",L9)</f>
        <v>42701</v>
      </c>
      <c r="M25" s="16" t="str">
        <f t="shared" ca="1" si="26"/>
        <v/>
      </c>
      <c r="N25" s="16" t="str">
        <f t="shared" ca="1" si="26"/>
        <v/>
      </c>
      <c r="O25" s="16">
        <f t="shared" ca="1" si="26"/>
        <v>42732</v>
      </c>
      <c r="P25" s="16" t="str">
        <f t="shared" ca="1" si="26"/>
        <v/>
      </c>
      <c r="Q25" s="16" t="str">
        <f t="shared" ca="1" si="26"/>
        <v/>
      </c>
      <c r="R25" s="16" t="str">
        <f t="shared" ca="1" si="26"/>
        <v/>
      </c>
      <c r="S25" s="16" t="str">
        <f t="shared" ca="1" si="26"/>
        <v/>
      </c>
      <c r="T25" s="16" t="str">
        <f t="shared" ca="1" si="26"/>
        <v/>
      </c>
      <c r="U25" s="16" t="str">
        <f t="shared" ca="1" si="26"/>
        <v/>
      </c>
      <c r="V25" s="16">
        <f t="shared" ca="1" si="26"/>
        <v>42837</v>
      </c>
      <c r="W25" s="16" t="str">
        <f t="shared" ca="1" si="26"/>
        <v/>
      </c>
      <c r="X25" s="16" t="str">
        <f t="shared" ca="1" si="26"/>
        <v/>
      </c>
      <c r="Y25" s="16">
        <f t="shared" ca="1" si="26"/>
        <v>42868</v>
      </c>
      <c r="Z25" s="16" t="str">
        <f t="shared" ca="1" si="26"/>
        <v/>
      </c>
      <c r="AA25" s="16" t="str">
        <f t="shared" ca="1" si="26"/>
        <v/>
      </c>
      <c r="AB25" s="16" t="str">
        <f t="shared" ca="1" si="26"/>
        <v/>
      </c>
      <c r="AC25" s="17" t="str">
        <f t="shared" ca="1" si="26"/>
        <v/>
      </c>
    </row>
    <row r="26" spans="12:34" ht="12" thickBot="1" x14ac:dyDescent="0.25">
      <c r="L26" s="19" t="str">
        <f t="shared" ref="L26:AC26" ca="1" si="27">IF(L10="","",L10)</f>
        <v/>
      </c>
      <c r="M26" s="20" t="str">
        <f t="shared" ca="1" si="27"/>
        <v/>
      </c>
      <c r="N26" s="21" t="str">
        <f t="shared" ca="1" si="27"/>
        <v/>
      </c>
      <c r="O26" s="21" t="str">
        <f t="shared" ca="1" si="27"/>
        <v/>
      </c>
      <c r="P26" s="21" t="str">
        <f t="shared" ca="1" si="27"/>
        <v/>
      </c>
      <c r="Q26" s="21" t="str">
        <f t="shared" ca="1" si="27"/>
        <v/>
      </c>
      <c r="R26" s="21" t="str">
        <f t="shared" ca="1" si="27"/>
        <v/>
      </c>
      <c r="S26" s="21" t="str">
        <f t="shared" ca="1" si="27"/>
        <v/>
      </c>
      <c r="T26" s="21" t="str">
        <f t="shared" ca="1" si="27"/>
        <v/>
      </c>
      <c r="U26" s="21" t="str">
        <f t="shared" ca="1" si="27"/>
        <v/>
      </c>
      <c r="V26" s="21" t="str">
        <f t="shared" ca="1" si="27"/>
        <v/>
      </c>
      <c r="W26" s="21" t="str">
        <f t="shared" ca="1" si="27"/>
        <v/>
      </c>
      <c r="X26" s="21" t="str">
        <f t="shared" ca="1" si="27"/>
        <v/>
      </c>
      <c r="Y26" s="21" t="str">
        <f t="shared" ca="1" si="27"/>
        <v/>
      </c>
      <c r="Z26" s="21" t="str">
        <f t="shared" ca="1" si="27"/>
        <v/>
      </c>
      <c r="AA26" s="21" t="str">
        <f t="shared" ca="1" si="27"/>
        <v/>
      </c>
      <c r="AB26" s="21" t="str">
        <f t="shared" ca="1" si="27"/>
        <v/>
      </c>
      <c r="AC26" s="22" t="str">
        <f t="shared" ca="1" si="27"/>
        <v/>
      </c>
    </row>
    <row r="33" spans="12:38" s="37" customFormat="1" ht="23.25" thickBot="1" x14ac:dyDescent="0.25">
      <c r="L33" s="37" t="str">
        <f t="shared" ref="L33:AC33" si="28">L18</f>
        <v>ВЫЛЕТ - Ноябрь</v>
      </c>
      <c r="M33" s="6" t="str">
        <f t="shared" si="28"/>
        <v>ПРИЛЕТ - Ноябрь</v>
      </c>
      <c r="N33" s="6" t="str">
        <f t="shared" si="28"/>
        <v>ВЫЛЕТ-Декабрь</v>
      </c>
      <c r="O33" s="6" t="str">
        <f t="shared" si="28"/>
        <v>ПРИЛЕТ-Декабрь</v>
      </c>
      <c r="P33" s="6" t="str">
        <f t="shared" si="28"/>
        <v>ВЫЛЕТ - Январь</v>
      </c>
      <c r="Q33" s="6" t="str">
        <f t="shared" si="28"/>
        <v>ПРИЛЕТ - Январь</v>
      </c>
      <c r="R33" s="6" t="str">
        <f t="shared" si="28"/>
        <v>ВЫЛЕТ-Февраль</v>
      </c>
      <c r="S33" s="6" t="str">
        <f t="shared" si="28"/>
        <v>ПРИЛЕТ-Февраль</v>
      </c>
      <c r="T33" s="6" t="str">
        <f t="shared" si="28"/>
        <v>ВЫЛЕТ-Март</v>
      </c>
      <c r="U33" s="6" t="str">
        <f t="shared" si="28"/>
        <v>ПРИЛЕТ-Март</v>
      </c>
      <c r="V33" s="6" t="str">
        <f t="shared" si="28"/>
        <v>ВЫЛЕТ-Апрель</v>
      </c>
      <c r="W33" s="6" t="str">
        <f t="shared" si="28"/>
        <v>ПРИЛЕТ-Апрель</v>
      </c>
      <c r="X33" s="6" t="str">
        <f t="shared" si="28"/>
        <v>ВЫЛЕТ-Май</v>
      </c>
      <c r="Y33" s="6" t="str">
        <f t="shared" si="28"/>
        <v>ПРИЛЕТ-Май</v>
      </c>
      <c r="Z33" s="6" t="str">
        <f t="shared" si="28"/>
        <v>ВЫЛЕТ-Июнь</v>
      </c>
      <c r="AA33" s="6" t="str">
        <f t="shared" si="28"/>
        <v>ПРИЛЕТ-Июнь</v>
      </c>
      <c r="AB33" s="6" t="str">
        <f t="shared" si="28"/>
        <v>ВЫЛЕТ-Июль</v>
      </c>
      <c r="AC33" s="6" t="str">
        <f t="shared" si="28"/>
        <v>ПРИЛЕТ-Июль</v>
      </c>
      <c r="AD33" s="6"/>
      <c r="AE33" s="6"/>
      <c r="AF33" s="5"/>
      <c r="AG33" s="8"/>
      <c r="AH33" s="6"/>
      <c r="AI33" s="6"/>
      <c r="AJ33" s="6"/>
      <c r="AK33" s="6"/>
      <c r="AL33" s="6"/>
    </row>
    <row r="34" spans="12:38" x14ac:dyDescent="0.2">
      <c r="L34" s="36" t="s">
        <v>18</v>
      </c>
      <c r="M34" s="13" t="s">
        <v>18</v>
      </c>
      <c r="N34" s="13" t="s">
        <v>18</v>
      </c>
      <c r="O34" s="13" t="s">
        <v>18</v>
      </c>
      <c r="P34" s="13" t="s">
        <v>18</v>
      </c>
      <c r="Q34" s="13" t="s">
        <v>18</v>
      </c>
      <c r="R34" s="13">
        <v>42768</v>
      </c>
      <c r="S34" s="13" t="s">
        <v>18</v>
      </c>
      <c r="T34" s="13"/>
      <c r="U34" s="13">
        <v>42813</v>
      </c>
      <c r="V34" s="13" t="s">
        <v>18</v>
      </c>
      <c r="W34" s="13" t="s">
        <v>18</v>
      </c>
      <c r="X34" s="13" t="s">
        <v>18</v>
      </c>
      <c r="Y34" s="13" t="s">
        <v>18</v>
      </c>
      <c r="Z34" s="13" t="s">
        <v>18</v>
      </c>
      <c r="AA34" s="13" t="s">
        <v>18</v>
      </c>
      <c r="AB34" s="13" t="s">
        <v>18</v>
      </c>
      <c r="AC34" s="14" t="s">
        <v>18</v>
      </c>
    </row>
    <row r="35" spans="12:38" x14ac:dyDescent="0.2">
      <c r="L35" s="18" t="s">
        <v>18</v>
      </c>
      <c r="M35" s="16" t="s">
        <v>18</v>
      </c>
      <c r="N35" s="16" t="s">
        <v>18</v>
      </c>
      <c r="O35" s="16" t="s">
        <v>18</v>
      </c>
      <c r="P35" s="16" t="s">
        <v>18</v>
      </c>
      <c r="Q35" s="16" t="s">
        <v>18</v>
      </c>
      <c r="R35" s="16" t="s">
        <v>18</v>
      </c>
      <c r="S35" s="16">
        <v>42786</v>
      </c>
      <c r="T35" s="16"/>
      <c r="U35" s="16" t="s">
        <v>18</v>
      </c>
      <c r="V35" s="16" t="s">
        <v>18</v>
      </c>
      <c r="W35" s="16" t="s">
        <v>18</v>
      </c>
      <c r="X35" s="16">
        <v>42878</v>
      </c>
      <c r="Y35" s="16" t="s">
        <v>18</v>
      </c>
      <c r="Z35" s="16" t="s">
        <v>18</v>
      </c>
      <c r="AA35" s="16" t="s">
        <v>18</v>
      </c>
      <c r="AB35" s="16" t="s">
        <v>18</v>
      </c>
      <c r="AC35" s="17" t="s">
        <v>18</v>
      </c>
    </row>
    <row r="36" spans="12:38" x14ac:dyDescent="0.2">
      <c r="L36" s="18" t="s">
        <v>18</v>
      </c>
      <c r="M36" s="16">
        <v>42687</v>
      </c>
      <c r="N36" s="16" t="s">
        <v>18</v>
      </c>
      <c r="O36" s="16" t="s">
        <v>18</v>
      </c>
      <c r="P36" s="16" t="s">
        <v>18</v>
      </c>
      <c r="Q36" s="16" t="s">
        <v>18</v>
      </c>
      <c r="R36" s="16">
        <v>42786</v>
      </c>
      <c r="S36" s="16" t="s">
        <v>18</v>
      </c>
      <c r="T36" s="16" t="s">
        <v>18</v>
      </c>
      <c r="U36" s="16">
        <v>42819</v>
      </c>
      <c r="V36" s="16" t="s">
        <v>18</v>
      </c>
      <c r="W36" s="16" t="s">
        <v>18</v>
      </c>
      <c r="X36" s="16" t="s">
        <v>18</v>
      </c>
      <c r="Y36" s="16" t="s">
        <v>18</v>
      </c>
      <c r="Z36" s="16" t="s">
        <v>18</v>
      </c>
      <c r="AA36" s="16" t="s">
        <v>18</v>
      </c>
      <c r="AB36" s="16" t="s">
        <v>18</v>
      </c>
      <c r="AC36" s="17" t="s">
        <v>18</v>
      </c>
    </row>
    <row r="37" spans="12:38" x14ac:dyDescent="0.2">
      <c r="L37" s="18" t="s">
        <v>18</v>
      </c>
      <c r="M37" s="16">
        <v>42703</v>
      </c>
      <c r="N37" s="16" t="s">
        <v>18</v>
      </c>
      <c r="O37" s="16" t="s">
        <v>18</v>
      </c>
      <c r="P37" s="16" t="s">
        <v>18</v>
      </c>
      <c r="Q37" s="16" t="s">
        <v>18</v>
      </c>
      <c r="R37" s="16" t="s">
        <v>18</v>
      </c>
      <c r="S37" s="16" t="s">
        <v>18</v>
      </c>
      <c r="T37" s="16">
        <v>42797</v>
      </c>
      <c r="U37" s="16" t="s">
        <v>18</v>
      </c>
      <c r="V37" s="16" t="s">
        <v>18</v>
      </c>
      <c r="W37" s="16">
        <v>42829</v>
      </c>
      <c r="X37" s="16" t="s">
        <v>18</v>
      </c>
      <c r="Y37" s="16" t="s">
        <v>18</v>
      </c>
      <c r="Z37" s="16" t="s">
        <v>18</v>
      </c>
      <c r="AA37" s="16" t="s">
        <v>18</v>
      </c>
      <c r="AB37" s="16" t="s">
        <v>18</v>
      </c>
      <c r="AC37" s="17" t="s">
        <v>18</v>
      </c>
    </row>
    <row r="38" spans="12:38" x14ac:dyDescent="0.2">
      <c r="L38" s="18" t="s">
        <v>18</v>
      </c>
      <c r="M38" s="16" t="s">
        <v>18</v>
      </c>
      <c r="N38" s="16" t="s">
        <v>18</v>
      </c>
      <c r="O38" s="16" t="s">
        <v>18</v>
      </c>
      <c r="P38" s="16" t="s">
        <v>18</v>
      </c>
      <c r="Q38" s="16" t="s">
        <v>18</v>
      </c>
      <c r="R38" s="16">
        <v>42786</v>
      </c>
      <c r="S38" s="16" t="s">
        <v>18</v>
      </c>
      <c r="T38" s="16" t="s">
        <v>18</v>
      </c>
      <c r="U38" s="16">
        <v>42820</v>
      </c>
      <c r="V38" s="16" t="s">
        <v>18</v>
      </c>
      <c r="W38" s="16" t="s">
        <v>18</v>
      </c>
      <c r="X38" s="16" t="s">
        <v>18</v>
      </c>
      <c r="Y38" s="16" t="s">
        <v>18</v>
      </c>
      <c r="Z38" s="16" t="s">
        <v>18</v>
      </c>
      <c r="AA38" s="16" t="s">
        <v>18</v>
      </c>
      <c r="AB38" s="16" t="s">
        <v>18</v>
      </c>
      <c r="AC38" s="17" t="s">
        <v>18</v>
      </c>
    </row>
    <row r="39" spans="12:38" x14ac:dyDescent="0.2">
      <c r="L39" s="18" t="s">
        <v>18</v>
      </c>
      <c r="M39" s="16">
        <v>42677</v>
      </c>
      <c r="N39" s="16" t="s">
        <v>18</v>
      </c>
      <c r="O39" s="16" t="s">
        <v>18</v>
      </c>
      <c r="P39" s="16" t="s">
        <v>18</v>
      </c>
      <c r="Q39" s="16" t="s">
        <v>18</v>
      </c>
      <c r="R39" s="16">
        <v>42776</v>
      </c>
      <c r="S39" s="16" t="s">
        <v>18</v>
      </c>
      <c r="T39" s="16" t="s">
        <v>18</v>
      </c>
      <c r="U39" s="16">
        <v>42810</v>
      </c>
      <c r="V39" s="16"/>
      <c r="W39" s="16" t="s">
        <v>18</v>
      </c>
      <c r="X39" s="16" t="s">
        <v>18</v>
      </c>
      <c r="Y39" s="16" t="s">
        <v>18</v>
      </c>
      <c r="Z39" s="16" t="s">
        <v>18</v>
      </c>
      <c r="AA39" s="16" t="s">
        <v>18</v>
      </c>
      <c r="AB39" s="16" t="s">
        <v>18</v>
      </c>
      <c r="AC39" s="17" t="s">
        <v>18</v>
      </c>
    </row>
    <row r="40" spans="12:38" x14ac:dyDescent="0.2">
      <c r="L40" s="18">
        <v>42701</v>
      </c>
      <c r="M40" s="16" t="s">
        <v>18</v>
      </c>
      <c r="N40" s="16" t="s">
        <v>18</v>
      </c>
      <c r="O40" s="16">
        <v>42732</v>
      </c>
      <c r="P40" s="16" t="s">
        <v>18</v>
      </c>
      <c r="Q40" s="16" t="s">
        <v>18</v>
      </c>
      <c r="R40" s="16" t="s">
        <v>18</v>
      </c>
      <c r="S40" s="16" t="s">
        <v>18</v>
      </c>
      <c r="T40" s="16" t="s">
        <v>18</v>
      </c>
      <c r="U40" s="16"/>
      <c r="V40" s="16">
        <v>42837</v>
      </c>
      <c r="W40" s="16" t="s">
        <v>18</v>
      </c>
      <c r="X40" s="16" t="s">
        <v>18</v>
      </c>
      <c r="Y40" s="16">
        <v>42868</v>
      </c>
      <c r="Z40" s="16" t="s">
        <v>18</v>
      </c>
      <c r="AA40" s="16" t="s">
        <v>18</v>
      </c>
      <c r="AB40" s="16" t="s">
        <v>18</v>
      </c>
      <c r="AC40" s="17" t="s">
        <v>18</v>
      </c>
    </row>
    <row r="41" spans="12:38" ht="12" thickBot="1" x14ac:dyDescent="0.25">
      <c r="L41" s="19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2"/>
    </row>
  </sheetData>
  <conditionalFormatting sqref="L3:AC10">
    <cfRule type="expression" dxfId="1" priority="1">
      <formula>L3&lt;&gt;L34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1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Рычков Егор Александрович (YAMALBGD-030 - RychkovEA)</dc:creator>
  <cp:lastModifiedBy>Рычков Егор Александрович (YAMALBGD-030 - RychkovEA)</cp:lastModifiedBy>
  <dcterms:created xsi:type="dcterms:W3CDTF">2017-04-05T13:50:37Z</dcterms:created>
  <dcterms:modified xsi:type="dcterms:W3CDTF">2017-04-06T12:37:20Z</dcterms:modified>
</cp:coreProperties>
</file>