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225" windowWidth="13800" windowHeight="12600"/>
  </bookViews>
  <sheets>
    <sheet name="Sheet1" sheetId="1" r:id="rId1"/>
  </sheets>
  <definedNames>
    <definedName name="_xlnm._FilterDatabase" localSheetId="0" hidden="1">Sheet1!$B$4:$O$36</definedName>
    <definedName name="_xlnm.Print_Area" localSheetId="0">Sheet1!$A$1:$P$36</definedName>
  </definedNames>
  <calcPr calcId="162913"/>
</workbook>
</file>

<file path=xl/calcChain.xml><?xml version="1.0" encoding="utf-8"?>
<calcChain xmlns="http://schemas.openxmlformats.org/spreadsheetml/2006/main">
  <c r="F5" i="1" l="1"/>
  <c r="K5" i="1"/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9" i="1"/>
  <c r="E10" i="1"/>
  <c r="E11" i="1"/>
  <c r="E12" i="1"/>
  <c r="E13" i="1"/>
  <c r="E6" i="1"/>
  <c r="E7" i="1"/>
  <c r="E8" i="1"/>
  <c r="E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5" i="1"/>
  <c r="O35" i="1" l="1"/>
  <c r="F34" i="1"/>
  <c r="F33" i="1" l="1"/>
  <c r="F35" i="1" l="1"/>
</calcChain>
</file>

<file path=xl/sharedStrings.xml><?xml version="1.0" encoding="utf-8"?>
<sst xmlns="http://schemas.openxmlformats.org/spreadsheetml/2006/main" count="48" uniqueCount="40">
  <si>
    <t>Статус</t>
  </si>
  <si>
    <t>Содержание</t>
  </si>
  <si>
    <t>У кого на рассмотрении</t>
  </si>
  <si>
    <t>№ письма исх</t>
  </si>
  <si>
    <t>№ письма вх.</t>
  </si>
  <si>
    <t>Ответ</t>
  </si>
  <si>
    <t>Дата выдачи решения</t>
  </si>
  <si>
    <t>Не выданно</t>
  </si>
  <si>
    <t>всего</t>
  </si>
  <si>
    <t>отвечено</t>
  </si>
  <si>
    <t xml:space="preserve"> </t>
  </si>
  <si>
    <t>письма от ООО "Комис"</t>
  </si>
  <si>
    <t>ответ от ОА Транснефть</t>
  </si>
  <si>
    <t>дата отправки</t>
  </si>
  <si>
    <t>№ по П/П</t>
  </si>
  <si>
    <t>Срок выдачи решения  (дней)</t>
  </si>
  <si>
    <t>№ вх. к Заказчику</t>
  </si>
  <si>
    <t>Кому</t>
  </si>
  <si>
    <t>О согласовании привлечения лабораторий</t>
  </si>
  <si>
    <t>Безымянникову Т.И.</t>
  </si>
  <si>
    <t>038</t>
  </si>
  <si>
    <t>О технических условиях на подключение Элетричества</t>
  </si>
  <si>
    <t>Мухарямову И.Г.</t>
  </si>
  <si>
    <t>о согласовании ППР</t>
  </si>
  <si>
    <t>О согласовании привлечения лаборатории НК</t>
  </si>
  <si>
    <t>О вызове представителя</t>
  </si>
  <si>
    <t>Сальникову А.А. / Унрау В.А.</t>
  </si>
  <si>
    <t>О производстве работ</t>
  </si>
  <si>
    <t>Сальникову А.А.</t>
  </si>
  <si>
    <t>о согласовании привл. Лаборатории</t>
  </si>
  <si>
    <t>о привлечении субподрядчика</t>
  </si>
  <si>
    <t>о согласовании схемы городка</t>
  </si>
  <si>
    <t xml:space="preserve">Технические и проектные вопросы по Георгиевке  </t>
  </si>
  <si>
    <t>ТУР-21-43-16/4089</t>
  </si>
  <si>
    <t>Согласовано</t>
  </si>
  <si>
    <t>ТУР-21-43-16/8642</t>
  </si>
  <si>
    <t>ТУР-21-43-16/5900</t>
  </si>
  <si>
    <t>ТУР-22-11-25/4011</t>
  </si>
  <si>
    <t>Направлено</t>
  </si>
  <si>
    <t>Соболеву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</si>
</sst>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u/>
      <sz val="14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49" fontId="0" fillId="0" borderId="2" xfId="0" applyNumberForma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NumberFormat="1" applyFont="1" applyFill="1" applyAlignment="1">
      <alignment horizontal="center" wrapText="1"/>
    </xf>
    <xf numFmtId="49" fontId="0" fillId="0" borderId="12" xfId="0" applyNumberFormat="1" applyFill="1" applyBorder="1" applyAlignment="1">
      <alignment horizontal="left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NumberFormat="1" applyFill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49" fontId="0" fillId="3" borderId="9" xfId="0" applyNumberForma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3" borderId="14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vertical="center" wrapText="1"/>
    </xf>
    <xf numFmtId="0" fontId="6" fillId="0" borderId="0" xfId="0" applyNumberFormat="1" applyFont="1" applyFill="1" applyAlignment="1">
      <alignment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top" wrapText="1"/>
    </xf>
    <xf numFmtId="14" fontId="0" fillId="0" borderId="3" xfId="0" applyNumberForma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49" fontId="0" fillId="0" borderId="19" xfId="0" applyNumberForma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0" fillId="2" borderId="0" xfId="0" applyNumberFormat="1" applyFill="1" applyAlignment="1">
      <alignment vertical="center" wrapText="1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20" xfId="0" applyNumberFormat="1" applyFill="1" applyBorder="1" applyAlignment="1">
      <alignment horizontal="left" vertical="center" wrapText="1"/>
    </xf>
    <xf numFmtId="49" fontId="0" fillId="3" borderId="14" xfId="0" applyNumberFormat="1" applyFill="1" applyBorder="1" applyAlignment="1">
      <alignment horizontal="center"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14" fontId="0" fillId="0" borderId="15" xfId="0" applyNumberForma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left" wrapText="1"/>
    </xf>
    <xf numFmtId="0" fontId="1" fillId="3" borderId="8" xfId="0" applyNumberFormat="1" applyFon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 wrapText="1"/>
    </xf>
    <xf numFmtId="14" fontId="0" fillId="0" borderId="18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18" xfId="0" applyNumberFormat="1" applyFill="1" applyBorder="1" applyAlignment="1">
      <alignment horizontal="center" vertical="center" wrapText="1"/>
    </xf>
    <xf numFmtId="49" fontId="0" fillId="2" borderId="18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14" fontId="0" fillId="0" borderId="17" xfId="0" applyNumberFormat="1" applyFill="1" applyBorder="1" applyAlignment="1">
      <alignment horizontal="center" wrapText="1"/>
    </xf>
    <xf numFmtId="14" fontId="0" fillId="0" borderId="2" xfId="0" applyNumberFormat="1" applyFill="1" applyBorder="1" applyAlignment="1">
      <alignment horizontal="center" vertical="center" wrapText="1"/>
    </xf>
    <xf numFmtId="14" fontId="0" fillId="0" borderId="12" xfId="0" applyNumberForma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center" vertical="center" wrapText="1"/>
    </xf>
    <xf numFmtId="49" fontId="3" fillId="5" borderId="6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7" fillId="3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right" vertical="top" wrapText="1"/>
    </xf>
    <xf numFmtId="0" fontId="7" fillId="2" borderId="0" xfId="0" applyNumberFormat="1" applyFont="1" applyFill="1" applyAlignment="1">
      <alignment horizontal="left" vertical="center" wrapText="1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V49"/>
  <sheetViews>
    <sheetView tabSelected="1" view="pageBreakPreview" topLeftCell="C1" zoomScale="85" zoomScaleNormal="70" zoomScaleSheetLayoutView="85" zoomScalePageLayoutView="25" workbookViewId="0">
      <pane ySplit="4" topLeftCell="A5" activePane="bottomLeft" state="frozen"/>
      <selection pane="bottomLeft" activeCell="E4" sqref="E4"/>
    </sheetView>
  </sheetViews>
  <sheetFormatPr defaultRowHeight="15" x14ac:dyDescent="0.25"/>
  <cols>
    <col min="1" max="1" width="5" style="2" customWidth="1"/>
    <col min="2" max="2" width="5.5703125" style="47" customWidth="1"/>
    <col min="3" max="3" width="44.28515625" style="6" customWidth="1"/>
    <col min="4" max="4" width="22.5703125" style="6" customWidth="1"/>
    <col min="5" max="5" width="18.42578125" style="7" customWidth="1"/>
    <col min="6" max="6" width="5.28515625" style="4" customWidth="1"/>
    <col min="7" max="7" width="10" style="6" customWidth="1"/>
    <col min="8" max="8" width="11.28515625" style="6" customWidth="1"/>
    <col min="9" max="9" width="13.140625" style="8" customWidth="1"/>
    <col min="10" max="10" width="10.42578125" style="1" customWidth="1"/>
    <col min="11" max="11" width="4.85546875" style="1" customWidth="1"/>
    <col min="12" max="12" width="15.5703125" style="1" customWidth="1"/>
    <col min="13" max="13" width="15.5703125" style="4" customWidth="1"/>
    <col min="14" max="14" width="32.42578125" style="1" customWidth="1"/>
    <col min="15" max="15" width="23.7109375" style="1" customWidth="1"/>
    <col min="16" max="16" width="6.140625" style="1" customWidth="1"/>
    <col min="17" max="22" width="9.140625" style="1"/>
    <col min="23" max="16384" width="9.140625" style="2"/>
  </cols>
  <sheetData>
    <row r="2" spans="2:22" ht="24" thickBot="1" x14ac:dyDescent="0.3">
      <c r="B2" s="61" t="s">
        <v>32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2:22" ht="21" x14ac:dyDescent="0.25">
      <c r="B3" s="58" t="s">
        <v>11</v>
      </c>
      <c r="C3" s="59"/>
      <c r="D3" s="59"/>
      <c r="E3" s="59"/>
      <c r="F3" s="59"/>
      <c r="G3" s="59"/>
      <c r="H3" s="59"/>
      <c r="I3" s="59"/>
      <c r="J3" s="58" t="s">
        <v>12</v>
      </c>
      <c r="K3" s="59"/>
      <c r="L3" s="59"/>
      <c r="M3" s="59"/>
      <c r="N3" s="59"/>
      <c r="O3" s="60"/>
    </row>
    <row r="4" spans="2:22" ht="45.75" thickBot="1" x14ac:dyDescent="0.3">
      <c r="B4" s="48" t="s">
        <v>14</v>
      </c>
      <c r="C4" s="17" t="s">
        <v>1</v>
      </c>
      <c r="D4" s="17" t="s">
        <v>17</v>
      </c>
      <c r="E4" s="17" t="s">
        <v>0</v>
      </c>
      <c r="F4" s="18"/>
      <c r="G4" s="19" t="s">
        <v>3</v>
      </c>
      <c r="H4" s="44" t="s">
        <v>16</v>
      </c>
      <c r="I4" s="22" t="s">
        <v>13</v>
      </c>
      <c r="J4" s="23" t="s">
        <v>4</v>
      </c>
      <c r="K4" s="20"/>
      <c r="L4" s="20" t="s">
        <v>2</v>
      </c>
      <c r="M4" s="20" t="s">
        <v>6</v>
      </c>
      <c r="N4" s="20" t="s">
        <v>5</v>
      </c>
      <c r="O4" s="21" t="s">
        <v>15</v>
      </c>
    </row>
    <row r="5" spans="2:22" s="5" customFormat="1" ht="30" x14ac:dyDescent="0.25">
      <c r="B5" s="49">
        <v>1</v>
      </c>
      <c r="C5" s="13" t="s">
        <v>18</v>
      </c>
      <c r="D5" s="13" t="s">
        <v>19</v>
      </c>
      <c r="E5" s="32" t="str">
        <f>IF(C5="","",IF(N5="Согласовано","Решено",IF(N5="Направлено","Решено",IF(N5="Выполнено","Решено","Не решено"))))</f>
        <v>Решено</v>
      </c>
      <c r="F5" s="15">
        <f>IF(C5="","",1)</f>
        <v>1</v>
      </c>
      <c r="G5" s="16" t="s">
        <v>20</v>
      </c>
      <c r="H5" s="45"/>
      <c r="I5" s="46">
        <v>42748</v>
      </c>
      <c r="J5" s="24" t="s">
        <v>33</v>
      </c>
      <c r="K5" s="14">
        <f>IF(N5="","",1)</f>
        <v>1</v>
      </c>
      <c r="L5" s="14"/>
      <c r="M5" s="57">
        <v>42774</v>
      </c>
      <c r="N5" s="14" t="s">
        <v>34</v>
      </c>
      <c r="O5" s="26">
        <f>IF(M5="","",M5-I5)</f>
        <v>26</v>
      </c>
      <c r="P5" s="4"/>
      <c r="Q5" s="4"/>
      <c r="R5" s="4"/>
      <c r="S5" s="4"/>
      <c r="T5" s="4"/>
      <c r="U5" s="4"/>
      <c r="V5" s="4"/>
    </row>
    <row r="6" spans="2:22" s="5" customFormat="1" ht="30" x14ac:dyDescent="0.25">
      <c r="B6" s="49">
        <v>2</v>
      </c>
      <c r="C6" s="13" t="s">
        <v>21</v>
      </c>
      <c r="D6" s="13" t="s">
        <v>22</v>
      </c>
      <c r="E6" s="32" t="str">
        <f t="shared" ref="E6:E32" si="0">IF(C6="","",IF(N6="Согласовано","Решено",IF(N6="Направлено","Решено",IF(N6="Выполнено","Решено","Не решено"))))</f>
        <v>Решено</v>
      </c>
      <c r="F6" s="15">
        <f t="shared" ref="F6:F32" si="1">IF(C6="","",1)</f>
        <v>1</v>
      </c>
      <c r="G6" s="3">
        <v>36</v>
      </c>
      <c r="H6" s="51"/>
      <c r="I6" s="35">
        <v>42747</v>
      </c>
      <c r="J6" s="25" t="s">
        <v>37</v>
      </c>
      <c r="K6" s="14">
        <f t="shared" ref="K6:K32" si="2">IF(N6="","",1)</f>
        <v>1</v>
      </c>
      <c r="L6" s="3"/>
      <c r="M6" s="56">
        <v>42774</v>
      </c>
      <c r="N6" s="14" t="s">
        <v>38</v>
      </c>
      <c r="O6" s="26">
        <f t="shared" ref="O6:O32" si="3">IF(M6="","",M6-I6)</f>
        <v>27</v>
      </c>
      <c r="P6" s="4"/>
      <c r="Q6" s="4"/>
      <c r="R6" s="4"/>
      <c r="S6" s="4"/>
      <c r="T6" s="4"/>
      <c r="U6" s="4"/>
      <c r="V6" s="4"/>
    </row>
    <row r="7" spans="2:22" s="5" customFormat="1" ht="18.75" x14ac:dyDescent="0.25">
      <c r="B7" s="49">
        <v>3</v>
      </c>
      <c r="C7" s="13" t="s">
        <v>23</v>
      </c>
      <c r="D7" s="13" t="s">
        <v>39</v>
      </c>
      <c r="E7" s="32" t="str">
        <f t="shared" si="0"/>
        <v>Не решено</v>
      </c>
      <c r="F7" s="15">
        <f t="shared" si="1"/>
        <v>1</v>
      </c>
      <c r="G7" s="3">
        <v>168</v>
      </c>
      <c r="H7" s="51"/>
      <c r="I7" s="35">
        <v>42766</v>
      </c>
      <c r="J7" s="25"/>
      <c r="K7" s="14" t="str">
        <f t="shared" si="2"/>
        <v/>
      </c>
      <c r="L7" s="3"/>
      <c r="M7" s="3"/>
      <c r="N7" s="14"/>
      <c r="O7" s="26" t="str">
        <f t="shared" si="3"/>
        <v/>
      </c>
      <c r="P7" s="4"/>
      <c r="Q7" s="4"/>
      <c r="R7" s="4"/>
      <c r="S7" s="4"/>
      <c r="T7" s="4"/>
      <c r="U7" s="4"/>
      <c r="V7" s="4"/>
    </row>
    <row r="8" spans="2:22" s="5" customFormat="1" ht="30" x14ac:dyDescent="0.25">
      <c r="B8" s="49">
        <v>4</v>
      </c>
      <c r="C8" s="10" t="s">
        <v>24</v>
      </c>
      <c r="D8" s="13" t="s">
        <v>19</v>
      </c>
      <c r="E8" s="32" t="str">
        <f t="shared" si="0"/>
        <v>Решено</v>
      </c>
      <c r="F8" s="15">
        <f t="shared" si="1"/>
        <v>1</v>
      </c>
      <c r="G8" s="3">
        <v>304</v>
      </c>
      <c r="H8" s="51"/>
      <c r="I8" s="35">
        <v>42781</v>
      </c>
      <c r="J8" s="33" t="s">
        <v>36</v>
      </c>
      <c r="K8" s="14">
        <f t="shared" si="2"/>
        <v>1</v>
      </c>
      <c r="L8" s="3"/>
      <c r="M8" s="56">
        <v>42788</v>
      </c>
      <c r="N8" s="14" t="s">
        <v>34</v>
      </c>
      <c r="O8" s="26">
        <f t="shared" si="3"/>
        <v>7</v>
      </c>
      <c r="P8" s="4"/>
      <c r="Q8" s="4"/>
      <c r="R8" s="4"/>
      <c r="S8" s="4"/>
      <c r="T8" s="4"/>
      <c r="U8" s="4"/>
      <c r="V8" s="4"/>
    </row>
    <row r="9" spans="2:22" s="5" customFormat="1" ht="30" x14ac:dyDescent="0.25">
      <c r="B9" s="49">
        <v>5</v>
      </c>
      <c r="C9" s="10" t="s">
        <v>25</v>
      </c>
      <c r="D9" s="13" t="s">
        <v>26</v>
      </c>
      <c r="E9" s="32" t="str">
        <f t="shared" si="0"/>
        <v>Не решено</v>
      </c>
      <c r="F9" s="15">
        <f t="shared" si="1"/>
        <v>1</v>
      </c>
      <c r="G9" s="3">
        <v>341</v>
      </c>
      <c r="H9" s="51"/>
      <c r="I9" s="35">
        <v>42787</v>
      </c>
      <c r="J9" s="33"/>
      <c r="K9" s="14" t="str">
        <f t="shared" si="2"/>
        <v/>
      </c>
      <c r="L9" s="3"/>
      <c r="M9" s="3"/>
      <c r="N9" s="14"/>
      <c r="O9" s="26" t="str">
        <f t="shared" si="3"/>
        <v/>
      </c>
      <c r="P9" s="4"/>
      <c r="Q9" s="4"/>
      <c r="R9" s="4"/>
      <c r="S9" s="4"/>
      <c r="T9" s="4"/>
      <c r="U9" s="4"/>
      <c r="V9" s="4"/>
    </row>
    <row r="10" spans="2:22" s="5" customFormat="1" ht="18.75" x14ac:dyDescent="0.25">
      <c r="B10" s="49">
        <v>6</v>
      </c>
      <c r="C10" s="10" t="s">
        <v>27</v>
      </c>
      <c r="D10" s="13" t="s">
        <v>28</v>
      </c>
      <c r="E10" s="32" t="str">
        <f t="shared" si="0"/>
        <v>Не решено</v>
      </c>
      <c r="F10" s="15">
        <f t="shared" si="1"/>
        <v>1</v>
      </c>
      <c r="G10" s="3">
        <v>500</v>
      </c>
      <c r="H10" s="51"/>
      <c r="I10" s="35">
        <v>42808</v>
      </c>
      <c r="J10" s="33"/>
      <c r="K10" s="14" t="str">
        <f t="shared" si="2"/>
        <v/>
      </c>
      <c r="L10" s="3"/>
      <c r="M10" s="3"/>
      <c r="N10" s="14"/>
      <c r="O10" s="26" t="str">
        <f t="shared" si="3"/>
        <v/>
      </c>
      <c r="P10" s="4"/>
      <c r="Q10" s="4"/>
      <c r="R10" s="4"/>
      <c r="S10" s="4"/>
      <c r="T10" s="4"/>
      <c r="U10" s="4"/>
      <c r="V10" s="4"/>
    </row>
    <row r="11" spans="2:22" s="5" customFormat="1" ht="30" x14ac:dyDescent="0.25">
      <c r="B11" s="49">
        <v>7</v>
      </c>
      <c r="C11" s="10" t="s">
        <v>29</v>
      </c>
      <c r="D11" s="13" t="s">
        <v>19</v>
      </c>
      <c r="E11" s="32" t="str">
        <f t="shared" si="0"/>
        <v>Решено</v>
      </c>
      <c r="F11" s="15">
        <f t="shared" si="1"/>
        <v>1</v>
      </c>
      <c r="G11" s="3">
        <v>504</v>
      </c>
      <c r="H11" s="51"/>
      <c r="I11" s="35">
        <v>42809</v>
      </c>
      <c r="J11" s="25" t="s">
        <v>35</v>
      </c>
      <c r="K11" s="14">
        <f t="shared" si="2"/>
        <v>1</v>
      </c>
      <c r="L11" s="3"/>
      <c r="M11" s="56">
        <v>42811</v>
      </c>
      <c r="N11" s="14" t="s">
        <v>34</v>
      </c>
      <c r="O11" s="26">
        <f t="shared" si="3"/>
        <v>2</v>
      </c>
      <c r="P11" s="4"/>
      <c r="Q11" s="4"/>
      <c r="R11" s="4"/>
      <c r="S11" s="4"/>
      <c r="T11" s="4"/>
      <c r="U11" s="4"/>
      <c r="V11" s="4"/>
    </row>
    <row r="12" spans="2:22" s="5" customFormat="1" ht="30" x14ac:dyDescent="0.25">
      <c r="B12" s="49">
        <v>8</v>
      </c>
      <c r="C12" s="10" t="s">
        <v>30</v>
      </c>
      <c r="D12" s="13" t="s">
        <v>19</v>
      </c>
      <c r="E12" s="32" t="str">
        <f t="shared" si="0"/>
        <v>Решено</v>
      </c>
      <c r="F12" s="15">
        <f t="shared" si="1"/>
        <v>1</v>
      </c>
      <c r="G12" s="3">
        <v>505</v>
      </c>
      <c r="H12" s="51"/>
      <c r="I12" s="35">
        <v>42809</v>
      </c>
      <c r="J12" s="25" t="s">
        <v>35</v>
      </c>
      <c r="K12" s="14">
        <f t="shared" si="2"/>
        <v>1</v>
      </c>
      <c r="L12" s="3"/>
      <c r="M12" s="56">
        <v>42811</v>
      </c>
      <c r="N12" s="14" t="s">
        <v>34</v>
      </c>
      <c r="O12" s="26">
        <f t="shared" si="3"/>
        <v>2</v>
      </c>
      <c r="P12" s="4"/>
      <c r="Q12" s="4"/>
      <c r="R12" s="4"/>
      <c r="S12" s="4"/>
      <c r="T12" s="4"/>
      <c r="U12" s="4"/>
      <c r="V12" s="4"/>
    </row>
    <row r="13" spans="2:22" s="5" customFormat="1" ht="18.75" x14ac:dyDescent="0.25">
      <c r="B13" s="49">
        <v>9</v>
      </c>
      <c r="C13" s="10" t="s">
        <v>31</v>
      </c>
      <c r="D13" s="13" t="s">
        <v>28</v>
      </c>
      <c r="E13" s="32" t="str">
        <f t="shared" si="0"/>
        <v>Не решено</v>
      </c>
      <c r="F13" s="15">
        <f t="shared" si="1"/>
        <v>1</v>
      </c>
      <c r="G13" s="3">
        <v>678</v>
      </c>
      <c r="H13" s="51"/>
      <c r="I13" s="35">
        <v>42830</v>
      </c>
      <c r="J13" s="25"/>
      <c r="K13" s="14" t="str">
        <f t="shared" si="2"/>
        <v/>
      </c>
      <c r="L13" s="3"/>
      <c r="M13" s="3"/>
      <c r="N13" s="14"/>
      <c r="O13" s="26" t="str">
        <f t="shared" si="3"/>
        <v/>
      </c>
      <c r="P13" s="4"/>
      <c r="Q13" s="4"/>
      <c r="R13" s="4"/>
      <c r="S13" s="4"/>
      <c r="T13" s="4"/>
      <c r="U13" s="4"/>
      <c r="V13" s="4"/>
    </row>
    <row r="14" spans="2:22" s="5" customFormat="1" ht="18.75" x14ac:dyDescent="0.25">
      <c r="B14" s="49">
        <v>10</v>
      </c>
      <c r="C14" s="10"/>
      <c r="D14" s="13"/>
      <c r="E14" s="32" t="str">
        <f t="shared" si="0"/>
        <v/>
      </c>
      <c r="F14" s="15" t="str">
        <f t="shared" si="1"/>
        <v/>
      </c>
      <c r="G14" s="3"/>
      <c r="H14" s="51"/>
      <c r="I14" s="35">
        <v>42736</v>
      </c>
      <c r="J14" s="25"/>
      <c r="K14" s="14" t="str">
        <f t="shared" si="2"/>
        <v/>
      </c>
      <c r="L14" s="3"/>
      <c r="M14" s="3"/>
      <c r="N14" s="14"/>
      <c r="O14" s="26" t="str">
        <f t="shared" si="3"/>
        <v/>
      </c>
      <c r="P14" s="4"/>
      <c r="Q14" s="4"/>
      <c r="R14" s="4"/>
      <c r="S14" s="4"/>
      <c r="T14" s="4"/>
      <c r="U14" s="4"/>
      <c r="V14" s="4"/>
    </row>
    <row r="15" spans="2:22" s="5" customFormat="1" ht="18.75" x14ac:dyDescent="0.25">
      <c r="B15" s="49">
        <v>11</v>
      </c>
      <c r="C15" s="10"/>
      <c r="D15" s="13"/>
      <c r="E15" s="32" t="str">
        <f t="shared" si="0"/>
        <v/>
      </c>
      <c r="F15" s="15" t="str">
        <f t="shared" si="1"/>
        <v/>
      </c>
      <c r="G15" s="3"/>
      <c r="H15" s="51"/>
      <c r="I15" s="35"/>
      <c r="J15" s="25"/>
      <c r="K15" s="14" t="str">
        <f t="shared" si="2"/>
        <v/>
      </c>
      <c r="L15" s="3"/>
      <c r="M15" s="3"/>
      <c r="N15" s="14"/>
      <c r="O15" s="26" t="str">
        <f t="shared" si="3"/>
        <v/>
      </c>
      <c r="P15" s="4"/>
      <c r="Q15" s="4"/>
      <c r="R15" s="4"/>
      <c r="S15" s="4"/>
      <c r="T15" s="4"/>
      <c r="U15" s="4"/>
      <c r="V15" s="4"/>
    </row>
    <row r="16" spans="2:22" s="5" customFormat="1" ht="18.75" x14ac:dyDescent="0.25">
      <c r="B16" s="49">
        <v>12</v>
      </c>
      <c r="C16" s="10"/>
      <c r="D16" s="13"/>
      <c r="E16" s="32" t="str">
        <f t="shared" si="0"/>
        <v/>
      </c>
      <c r="F16" s="15" t="str">
        <f t="shared" si="1"/>
        <v/>
      </c>
      <c r="G16" s="3"/>
      <c r="H16" s="51"/>
      <c r="I16" s="35"/>
      <c r="J16" s="25"/>
      <c r="K16" s="14" t="str">
        <f t="shared" si="2"/>
        <v/>
      </c>
      <c r="L16" s="3"/>
      <c r="M16" s="3"/>
      <c r="N16" s="14"/>
      <c r="O16" s="26" t="str">
        <f t="shared" si="3"/>
        <v/>
      </c>
      <c r="P16" s="4"/>
      <c r="Q16" s="4"/>
      <c r="R16" s="4"/>
      <c r="S16" s="4"/>
      <c r="T16" s="4"/>
      <c r="U16" s="4"/>
      <c r="V16" s="4"/>
    </row>
    <row r="17" spans="2:22" s="5" customFormat="1" ht="18.75" x14ac:dyDescent="0.25">
      <c r="B17" s="49">
        <v>13</v>
      </c>
      <c r="C17" s="10"/>
      <c r="D17" s="13"/>
      <c r="E17" s="32" t="str">
        <f t="shared" si="0"/>
        <v/>
      </c>
      <c r="F17" s="15" t="str">
        <f t="shared" si="1"/>
        <v/>
      </c>
      <c r="G17" s="3"/>
      <c r="H17" s="54"/>
      <c r="I17" s="35"/>
      <c r="J17" s="25"/>
      <c r="K17" s="14" t="str">
        <f t="shared" si="2"/>
        <v/>
      </c>
      <c r="L17" s="3"/>
      <c r="M17" s="3"/>
      <c r="N17" s="14"/>
      <c r="O17" s="26" t="str">
        <f t="shared" si="3"/>
        <v/>
      </c>
      <c r="P17" s="4"/>
      <c r="Q17" s="4"/>
      <c r="R17" s="4"/>
      <c r="S17" s="4"/>
      <c r="T17" s="4"/>
      <c r="U17" s="4"/>
      <c r="V17" s="4"/>
    </row>
    <row r="18" spans="2:22" s="5" customFormat="1" ht="18.75" x14ac:dyDescent="0.25">
      <c r="B18" s="49">
        <v>14</v>
      </c>
      <c r="C18" s="10"/>
      <c r="D18" s="13"/>
      <c r="E18" s="32" t="str">
        <f t="shared" si="0"/>
        <v/>
      </c>
      <c r="F18" s="15" t="str">
        <f t="shared" si="1"/>
        <v/>
      </c>
      <c r="G18" s="36"/>
      <c r="H18" s="52"/>
      <c r="I18" s="35"/>
      <c r="J18" s="37"/>
      <c r="K18" s="14" t="str">
        <f t="shared" si="2"/>
        <v/>
      </c>
      <c r="L18" s="36"/>
      <c r="M18" s="55"/>
      <c r="N18" s="14"/>
      <c r="O18" s="26" t="str">
        <f t="shared" si="3"/>
        <v/>
      </c>
      <c r="P18" s="4"/>
      <c r="Q18" s="4"/>
      <c r="R18" s="4"/>
      <c r="S18" s="4"/>
      <c r="T18" s="4"/>
      <c r="U18" s="4"/>
      <c r="V18" s="4"/>
    </row>
    <row r="19" spans="2:22" s="5" customFormat="1" ht="18.75" x14ac:dyDescent="0.25">
      <c r="B19" s="49">
        <v>15</v>
      </c>
      <c r="C19" s="10"/>
      <c r="D19" s="13"/>
      <c r="E19" s="32" t="str">
        <f t="shared" si="0"/>
        <v/>
      </c>
      <c r="F19" s="15" t="str">
        <f t="shared" si="1"/>
        <v/>
      </c>
      <c r="G19" s="36"/>
      <c r="H19" s="52"/>
      <c r="I19" s="35"/>
      <c r="J19" s="37"/>
      <c r="K19" s="14" t="str">
        <f t="shared" si="2"/>
        <v/>
      </c>
      <c r="L19" s="36"/>
      <c r="M19" s="38"/>
      <c r="N19" s="14"/>
      <c r="O19" s="26" t="str">
        <f t="shared" si="3"/>
        <v/>
      </c>
      <c r="P19" s="4"/>
      <c r="Q19" s="4"/>
      <c r="R19" s="4"/>
      <c r="S19" s="4"/>
      <c r="T19" s="4"/>
      <c r="U19" s="4"/>
      <c r="V19" s="4"/>
    </row>
    <row r="20" spans="2:22" s="5" customFormat="1" ht="18.75" x14ac:dyDescent="0.25">
      <c r="B20" s="49">
        <v>16</v>
      </c>
      <c r="C20" s="10"/>
      <c r="D20" s="13"/>
      <c r="E20" s="32" t="str">
        <f t="shared" si="0"/>
        <v/>
      </c>
      <c r="F20" s="15" t="str">
        <f t="shared" si="1"/>
        <v/>
      </c>
      <c r="G20" s="36"/>
      <c r="H20" s="52"/>
      <c r="I20" s="35"/>
      <c r="J20" s="37"/>
      <c r="K20" s="14" t="str">
        <f t="shared" si="2"/>
        <v/>
      </c>
      <c r="L20" s="36"/>
      <c r="M20" s="3"/>
      <c r="N20" s="14"/>
      <c r="O20" s="26" t="str">
        <f t="shared" si="3"/>
        <v/>
      </c>
      <c r="P20" s="4"/>
      <c r="Q20" s="4"/>
      <c r="R20" s="4"/>
      <c r="S20" s="4"/>
      <c r="T20" s="4"/>
      <c r="U20" s="4"/>
      <c r="V20" s="4"/>
    </row>
    <row r="21" spans="2:22" s="5" customFormat="1" ht="18.75" x14ac:dyDescent="0.25">
      <c r="B21" s="49">
        <v>17</v>
      </c>
      <c r="C21" s="39"/>
      <c r="D21" s="13"/>
      <c r="E21" s="32" t="str">
        <f t="shared" si="0"/>
        <v/>
      </c>
      <c r="F21" s="15" t="str">
        <f t="shared" si="1"/>
        <v/>
      </c>
      <c r="G21" s="36"/>
      <c r="H21" s="52"/>
      <c r="I21" s="50"/>
      <c r="J21" s="37"/>
      <c r="K21" s="14" t="str">
        <f t="shared" si="2"/>
        <v/>
      </c>
      <c r="L21" s="36"/>
      <c r="M21" s="3"/>
      <c r="N21" s="14"/>
      <c r="O21" s="26" t="str">
        <f t="shared" si="3"/>
        <v/>
      </c>
      <c r="P21" s="4"/>
      <c r="Q21" s="4"/>
      <c r="R21" s="4"/>
      <c r="S21" s="4"/>
      <c r="T21" s="4"/>
      <c r="U21" s="4"/>
      <c r="V21" s="4"/>
    </row>
    <row r="22" spans="2:22" s="5" customFormat="1" ht="18.75" x14ac:dyDescent="0.25">
      <c r="B22" s="49">
        <v>18</v>
      </c>
      <c r="C22" s="10"/>
      <c r="D22" s="13"/>
      <c r="E22" s="32" t="str">
        <f t="shared" si="0"/>
        <v/>
      </c>
      <c r="F22" s="15" t="str">
        <f t="shared" si="1"/>
        <v/>
      </c>
      <c r="G22" s="36"/>
      <c r="H22" s="52"/>
      <c r="I22" s="50"/>
      <c r="J22" s="37"/>
      <c r="K22" s="14" t="str">
        <f t="shared" si="2"/>
        <v/>
      </c>
      <c r="L22" s="36"/>
      <c r="M22" s="3"/>
      <c r="N22" s="14"/>
      <c r="O22" s="26" t="str">
        <f t="shared" si="3"/>
        <v/>
      </c>
      <c r="P22" s="4"/>
      <c r="Q22" s="4"/>
      <c r="R22" s="4"/>
      <c r="S22" s="4"/>
      <c r="T22" s="4"/>
      <c r="U22" s="4"/>
      <c r="V22" s="4"/>
    </row>
    <row r="23" spans="2:22" s="5" customFormat="1" ht="18.75" x14ac:dyDescent="0.25">
      <c r="B23" s="49">
        <v>19</v>
      </c>
      <c r="C23" s="42"/>
      <c r="D23" s="13"/>
      <c r="E23" s="32" t="str">
        <f t="shared" si="0"/>
        <v/>
      </c>
      <c r="F23" s="15" t="str">
        <f t="shared" si="1"/>
        <v/>
      </c>
      <c r="G23" s="36"/>
      <c r="H23" s="52"/>
      <c r="I23" s="50"/>
      <c r="J23" s="37"/>
      <c r="K23" s="14" t="str">
        <f t="shared" si="2"/>
        <v/>
      </c>
      <c r="L23" s="3"/>
      <c r="M23" s="3"/>
      <c r="N23" s="14"/>
      <c r="O23" s="26" t="str">
        <f t="shared" si="3"/>
        <v/>
      </c>
      <c r="P23" s="4"/>
      <c r="Q23" s="4"/>
      <c r="R23" s="4"/>
      <c r="S23" s="4"/>
      <c r="T23" s="4"/>
      <c r="U23" s="4"/>
      <c r="V23" s="4"/>
    </row>
    <row r="24" spans="2:22" s="5" customFormat="1" ht="18.75" x14ac:dyDescent="0.25">
      <c r="B24" s="49">
        <v>20</v>
      </c>
      <c r="C24" s="10"/>
      <c r="D24" s="13"/>
      <c r="E24" s="32" t="str">
        <f t="shared" si="0"/>
        <v/>
      </c>
      <c r="F24" s="15" t="str">
        <f t="shared" si="1"/>
        <v/>
      </c>
      <c r="G24" s="36"/>
      <c r="H24" s="52"/>
      <c r="I24" s="50"/>
      <c r="J24" s="37"/>
      <c r="K24" s="14" t="str">
        <f t="shared" si="2"/>
        <v/>
      </c>
      <c r="L24" s="3"/>
      <c r="M24" s="38"/>
      <c r="N24" s="14"/>
      <c r="O24" s="26" t="str">
        <f t="shared" si="3"/>
        <v/>
      </c>
      <c r="P24" s="4"/>
      <c r="Q24" s="4"/>
      <c r="R24" s="4"/>
      <c r="S24" s="4"/>
      <c r="T24" s="4"/>
      <c r="U24" s="4"/>
      <c r="V24" s="4"/>
    </row>
    <row r="25" spans="2:22" s="5" customFormat="1" ht="18.75" x14ac:dyDescent="0.25">
      <c r="B25" s="49">
        <v>21</v>
      </c>
      <c r="C25" s="10"/>
      <c r="D25" s="13"/>
      <c r="E25" s="32" t="str">
        <f t="shared" si="0"/>
        <v/>
      </c>
      <c r="F25" s="15" t="str">
        <f t="shared" si="1"/>
        <v/>
      </c>
      <c r="G25" s="36"/>
      <c r="H25" s="52"/>
      <c r="I25" s="50"/>
      <c r="J25" s="37"/>
      <c r="K25" s="14" t="str">
        <f t="shared" si="2"/>
        <v/>
      </c>
      <c r="L25" s="3"/>
      <c r="M25" s="38"/>
      <c r="N25" s="14"/>
      <c r="O25" s="26" t="str">
        <f t="shared" si="3"/>
        <v/>
      </c>
      <c r="P25" s="4"/>
      <c r="Q25" s="4"/>
      <c r="R25" s="4"/>
      <c r="S25" s="4"/>
      <c r="T25" s="4"/>
      <c r="U25" s="4"/>
      <c r="V25" s="4"/>
    </row>
    <row r="26" spans="2:22" s="5" customFormat="1" ht="18.75" x14ac:dyDescent="0.25">
      <c r="B26" s="49">
        <v>22</v>
      </c>
      <c r="C26" s="13"/>
      <c r="D26" s="13"/>
      <c r="E26" s="32" t="str">
        <f t="shared" si="0"/>
        <v/>
      </c>
      <c r="F26" s="15" t="str">
        <f t="shared" si="1"/>
        <v/>
      </c>
      <c r="G26" s="36"/>
      <c r="H26" s="52"/>
      <c r="I26" s="50"/>
      <c r="J26" s="37"/>
      <c r="K26" s="14" t="str">
        <f t="shared" si="2"/>
        <v/>
      </c>
      <c r="L26" s="3"/>
      <c r="M26" s="36"/>
      <c r="N26" s="14"/>
      <c r="O26" s="26" t="str">
        <f t="shared" si="3"/>
        <v/>
      </c>
      <c r="P26" s="4"/>
      <c r="Q26" s="4"/>
      <c r="R26" s="4"/>
      <c r="S26" s="4"/>
      <c r="T26" s="4"/>
      <c r="U26" s="4"/>
      <c r="V26" s="4"/>
    </row>
    <row r="27" spans="2:22" s="5" customFormat="1" ht="18.75" x14ac:dyDescent="0.25">
      <c r="B27" s="49">
        <v>23</v>
      </c>
      <c r="C27" s="42"/>
      <c r="D27" s="13"/>
      <c r="E27" s="32" t="str">
        <f t="shared" si="0"/>
        <v/>
      </c>
      <c r="F27" s="15" t="str">
        <f t="shared" si="1"/>
        <v/>
      </c>
      <c r="G27" s="36"/>
      <c r="H27" s="52"/>
      <c r="I27" s="50"/>
      <c r="J27" s="37"/>
      <c r="K27" s="14" t="str">
        <f t="shared" si="2"/>
        <v/>
      </c>
      <c r="L27" s="3"/>
      <c r="M27" s="36"/>
      <c r="N27" s="14"/>
      <c r="O27" s="26" t="str">
        <f t="shared" si="3"/>
        <v/>
      </c>
      <c r="P27" s="4"/>
      <c r="Q27" s="4"/>
      <c r="R27" s="4"/>
      <c r="S27" s="4"/>
      <c r="T27" s="4"/>
      <c r="U27" s="4"/>
      <c r="V27" s="4"/>
    </row>
    <row r="28" spans="2:22" s="5" customFormat="1" ht="18.75" x14ac:dyDescent="0.25">
      <c r="B28" s="49">
        <v>24</v>
      </c>
      <c r="C28" s="43"/>
      <c r="D28" s="13"/>
      <c r="E28" s="32" t="str">
        <f t="shared" si="0"/>
        <v/>
      </c>
      <c r="F28" s="15" t="str">
        <f t="shared" si="1"/>
        <v/>
      </c>
      <c r="G28" s="36"/>
      <c r="H28" s="52"/>
      <c r="I28" s="50"/>
      <c r="J28" s="37"/>
      <c r="K28" s="14" t="str">
        <f t="shared" si="2"/>
        <v/>
      </c>
      <c r="L28" s="36"/>
      <c r="M28" s="3"/>
      <c r="N28" s="14"/>
      <c r="O28" s="26" t="str">
        <f t="shared" si="3"/>
        <v/>
      </c>
      <c r="P28" s="4"/>
      <c r="Q28" s="4"/>
      <c r="R28" s="4"/>
      <c r="S28" s="4"/>
      <c r="T28" s="4"/>
      <c r="U28" s="4"/>
      <c r="V28" s="4"/>
    </row>
    <row r="29" spans="2:22" s="5" customFormat="1" ht="18.75" x14ac:dyDescent="0.25">
      <c r="B29" s="49">
        <v>25</v>
      </c>
      <c r="C29" s="43"/>
      <c r="D29" s="13"/>
      <c r="E29" s="32" t="str">
        <f t="shared" si="0"/>
        <v/>
      </c>
      <c r="F29" s="15" t="str">
        <f t="shared" si="1"/>
        <v/>
      </c>
      <c r="G29" s="36"/>
      <c r="H29" s="52"/>
      <c r="I29" s="50"/>
      <c r="J29" s="37"/>
      <c r="K29" s="14" t="str">
        <f t="shared" si="2"/>
        <v/>
      </c>
      <c r="L29" s="36"/>
      <c r="M29" s="38"/>
      <c r="N29" s="14"/>
      <c r="O29" s="26" t="str">
        <f t="shared" si="3"/>
        <v/>
      </c>
      <c r="P29" s="4"/>
      <c r="Q29" s="4"/>
      <c r="R29" s="4"/>
      <c r="S29" s="4"/>
      <c r="T29" s="4"/>
      <c r="U29" s="4"/>
      <c r="V29" s="4"/>
    </row>
    <row r="30" spans="2:22" s="5" customFormat="1" ht="18.75" x14ac:dyDescent="0.25">
      <c r="B30" s="49">
        <v>26</v>
      </c>
      <c r="C30" s="43"/>
      <c r="D30" s="13"/>
      <c r="E30" s="32" t="str">
        <f t="shared" si="0"/>
        <v/>
      </c>
      <c r="F30" s="15" t="str">
        <f t="shared" si="1"/>
        <v/>
      </c>
      <c r="G30" s="36"/>
      <c r="H30" s="52"/>
      <c r="I30" s="50"/>
      <c r="J30" s="37"/>
      <c r="K30" s="14" t="str">
        <f t="shared" si="2"/>
        <v/>
      </c>
      <c r="L30" s="3"/>
      <c r="M30" s="56"/>
      <c r="N30" s="14"/>
      <c r="O30" s="26" t="str">
        <f t="shared" si="3"/>
        <v/>
      </c>
      <c r="P30" s="4"/>
      <c r="Q30" s="4"/>
      <c r="R30" s="4"/>
      <c r="S30" s="4"/>
      <c r="T30" s="4"/>
      <c r="U30" s="4"/>
      <c r="V30" s="4"/>
    </row>
    <row r="31" spans="2:22" s="5" customFormat="1" ht="18.75" x14ac:dyDescent="0.25">
      <c r="B31" s="49">
        <v>27</v>
      </c>
      <c r="C31" s="43"/>
      <c r="D31" s="13"/>
      <c r="E31" s="32" t="str">
        <f t="shared" si="0"/>
        <v/>
      </c>
      <c r="F31" s="15" t="str">
        <f t="shared" si="1"/>
        <v/>
      </c>
      <c r="G31" s="36"/>
      <c r="H31" s="53"/>
      <c r="I31" s="50"/>
      <c r="J31" s="37"/>
      <c r="K31" s="14" t="str">
        <f t="shared" si="2"/>
        <v/>
      </c>
      <c r="L31" s="3"/>
      <c r="M31" s="38"/>
      <c r="N31" s="14"/>
      <c r="O31" s="26" t="str">
        <f t="shared" si="3"/>
        <v/>
      </c>
      <c r="P31" s="4"/>
      <c r="Q31" s="4"/>
      <c r="R31" s="4"/>
      <c r="S31" s="4"/>
      <c r="T31" s="4"/>
      <c r="U31" s="4"/>
      <c r="V31" s="4"/>
    </row>
    <row r="32" spans="2:22" s="5" customFormat="1" ht="18.75" x14ac:dyDescent="0.25">
      <c r="B32" s="49">
        <v>28</v>
      </c>
      <c r="C32" s="43"/>
      <c r="D32" s="13"/>
      <c r="E32" s="32" t="str">
        <f t="shared" si="0"/>
        <v/>
      </c>
      <c r="F32" s="15" t="str">
        <f t="shared" si="1"/>
        <v/>
      </c>
      <c r="G32" s="36"/>
      <c r="H32" s="53"/>
      <c r="I32" s="50"/>
      <c r="J32" s="37"/>
      <c r="K32" s="14" t="str">
        <f t="shared" si="2"/>
        <v/>
      </c>
      <c r="L32" s="3"/>
      <c r="M32" s="38"/>
      <c r="N32" s="14"/>
      <c r="O32" s="26" t="str">
        <f t="shared" si="3"/>
        <v/>
      </c>
      <c r="P32" s="4"/>
      <c r="Q32" s="4"/>
      <c r="R32" s="4"/>
      <c r="S32" s="4"/>
      <c r="T32" s="4"/>
      <c r="U32" s="4"/>
      <c r="V32" s="4"/>
    </row>
    <row r="33" spans="3:15" ht="15.75" x14ac:dyDescent="0.25">
      <c r="E33" s="11" t="s">
        <v>8</v>
      </c>
      <c r="F33" s="12">
        <f>SUM(F5:F32)</f>
        <v>9</v>
      </c>
    </row>
    <row r="34" spans="3:15" ht="15.75" x14ac:dyDescent="0.25">
      <c r="E34" s="11" t="s">
        <v>9</v>
      </c>
      <c r="F34" s="9">
        <f>SUM(K5:K32)</f>
        <v>5</v>
      </c>
    </row>
    <row r="35" spans="3:15" ht="21" x14ac:dyDescent="0.25">
      <c r="C35" s="63" t="s">
        <v>7</v>
      </c>
      <c r="D35" s="63"/>
      <c r="E35" s="63"/>
      <c r="F35" s="34">
        <f>F33-F34</f>
        <v>4</v>
      </c>
      <c r="O35" s="40">
        <f>SUM(O5:O34)</f>
        <v>64</v>
      </c>
    </row>
    <row r="36" spans="3:15" x14ac:dyDescent="0.25">
      <c r="G36" s="6" t="s">
        <v>10</v>
      </c>
    </row>
    <row r="37" spans="3:15" ht="15.75" x14ac:dyDescent="0.25">
      <c r="I37" s="64"/>
      <c r="J37" s="64"/>
      <c r="K37" s="64"/>
      <c r="L37" s="64"/>
      <c r="M37" s="64"/>
      <c r="N37" s="64"/>
    </row>
    <row r="38" spans="3:15" ht="15.75" x14ac:dyDescent="0.25">
      <c r="I38" s="64"/>
      <c r="J38" s="64"/>
      <c r="K38" s="64"/>
      <c r="L38" s="64"/>
      <c r="M38" s="64"/>
      <c r="N38" s="41"/>
    </row>
    <row r="40" spans="3:15" ht="15.75" x14ac:dyDescent="0.25">
      <c r="I40" s="62"/>
      <c r="J40" s="62"/>
      <c r="K40" s="62"/>
      <c r="L40" s="62"/>
      <c r="M40" s="62"/>
      <c r="N40" s="62"/>
    </row>
    <row r="41" spans="3:15" ht="15.75" x14ac:dyDescent="0.25">
      <c r="I41" s="62"/>
      <c r="J41" s="62"/>
      <c r="K41" s="62"/>
      <c r="L41" s="62"/>
      <c r="M41" s="62"/>
      <c r="N41" s="27"/>
    </row>
    <row r="42" spans="3:15" x14ac:dyDescent="0.25">
      <c r="I42" s="28"/>
      <c r="J42" s="28"/>
      <c r="K42" s="28"/>
      <c r="L42" s="28"/>
      <c r="M42" s="28"/>
      <c r="N42" s="27"/>
    </row>
    <row r="43" spans="3:15" x14ac:dyDescent="0.25">
      <c r="I43" s="28"/>
      <c r="J43" s="28"/>
      <c r="K43" s="28"/>
      <c r="L43" s="28"/>
      <c r="M43" s="28"/>
      <c r="N43" s="27"/>
    </row>
    <row r="44" spans="3:15" x14ac:dyDescent="0.25">
      <c r="I44" s="28"/>
      <c r="J44" s="28"/>
      <c r="K44" s="28"/>
      <c r="L44" s="28"/>
      <c r="M44" s="28"/>
      <c r="N44" s="27"/>
    </row>
    <row r="45" spans="3:15" x14ac:dyDescent="0.25">
      <c r="I45" s="29"/>
      <c r="J45" s="30"/>
      <c r="K45" s="30"/>
      <c r="L45" s="30"/>
      <c r="M45" s="31"/>
    </row>
    <row r="46" spans="3:15" x14ac:dyDescent="0.25">
      <c r="I46" s="29"/>
      <c r="J46" s="30"/>
      <c r="K46" s="30"/>
      <c r="L46" s="30"/>
      <c r="M46" s="31"/>
    </row>
    <row r="47" spans="3:15" x14ac:dyDescent="0.25">
      <c r="I47" s="29"/>
      <c r="J47" s="30"/>
      <c r="K47" s="30"/>
      <c r="L47" s="30"/>
      <c r="M47" s="31"/>
    </row>
    <row r="48" spans="3:15" x14ac:dyDescent="0.25">
      <c r="I48" s="29"/>
      <c r="J48" s="30"/>
      <c r="K48" s="30"/>
      <c r="L48" s="30"/>
      <c r="M48" s="31"/>
    </row>
    <row r="49" spans="9:13" x14ac:dyDescent="0.25">
      <c r="I49" s="29"/>
      <c r="J49" s="30"/>
      <c r="K49" s="30"/>
      <c r="L49" s="30"/>
      <c r="M49" s="31"/>
    </row>
  </sheetData>
  <autoFilter ref="B4:O36"/>
  <mergeCells count="8">
    <mergeCell ref="B3:I3"/>
    <mergeCell ref="J3:O3"/>
    <mergeCell ref="B2:O2"/>
    <mergeCell ref="I41:M41"/>
    <mergeCell ref="C35:E35"/>
    <mergeCell ref="I40:N40"/>
    <mergeCell ref="I37:N37"/>
    <mergeCell ref="I38:M38"/>
  </mergeCells>
  <conditionalFormatting sqref="E1:E1048576">
    <cfRule type="containsText" dxfId="2" priority="13" operator="containsText" text="не решено">
      <formula>NOT(ISERROR(SEARCH("не решено",E1)))</formula>
    </cfRule>
    <cfRule type="containsText" dxfId="1" priority="14" operator="containsText" text="решено">
      <formula>NOT(ISERROR(SEARCH("решено",E1)))</formula>
    </cfRule>
  </conditionalFormatting>
  <conditionalFormatting sqref="K1:K1048576">
    <cfRule type="colorScale" priority="12">
      <colorScale>
        <cfvo type="num" val="0.5"/>
        <cfvo type="max"/>
        <color rgb="FFFF7128"/>
        <color rgb="FFFFEF9C"/>
      </colorScale>
    </cfRule>
  </conditionalFormatting>
  <conditionalFormatting sqref="N5:N32">
    <cfRule type="expression" dxfId="0" priority="4">
      <formula>F5=1</formula>
    </cfRule>
  </conditionalFormatting>
  <conditionalFormatting sqref="N5:N32">
    <cfRule type="containsText" priority="3" stopIfTrue="1" operator="containsText" text="Согласовано">
      <formula>NOT(ISERROR(SEARCH("Согласовано",N5)))</formula>
    </cfRule>
  </conditionalFormatting>
  <conditionalFormatting sqref="N5:N32">
    <cfRule type="containsText" priority="2" stopIfTrue="1" operator="containsText" text="Направлено">
      <formula>NOT(ISERROR(SEARCH("Направлено",N5)))</formula>
    </cfRule>
    <cfRule type="containsText" priority="1" stopIfTrue="1" operator="containsText" text="Выполнено">
      <formula>NOT(ISERROR(SEARCH("Выполнено",N5)))</formula>
    </cfRule>
  </conditionalFormatting>
  <pageMargins left="0.23622047244094491" right="0.23622047244094491" top="0.35433070866141736" bottom="0.31496062992125984" header="0.31496062992125984" footer="0.19685039370078741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2017-04-05T20:44:50Z</dcterms:modified>
</cp:coreProperties>
</file>