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aver\Desktop\"/>
    </mc:Choice>
  </mc:AlternateContent>
  <bookViews>
    <workbookView xWindow="0" yWindow="0" windowWidth="25200" windowHeight="11850"/>
  </bookViews>
  <sheets>
    <sheet name="Расчеты" sheetId="2" r:id="rId1"/>
  </sheets>
  <definedNames>
    <definedName name="_xlnm._FilterDatabase" localSheetId="0" hidden="1">Расчеты!$F$3:$F$12</definedName>
    <definedName name="_xlnm.Print_Titles" localSheetId="0">Расчеты!$2:$3</definedName>
  </definedNames>
  <calcPr calcId="162913"/>
</workbook>
</file>

<file path=xl/calcChain.xml><?xml version="1.0" encoding="utf-8"?>
<calcChain xmlns="http://schemas.openxmlformats.org/spreadsheetml/2006/main">
  <c r="M27" i="2" l="1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H12" i="2" a="1"/>
  <c r="H12" i="2" s="1"/>
  <c r="G12" i="2" a="1"/>
  <c r="G12" i="2" s="1"/>
  <c r="H11" i="2"/>
  <c r="G11" i="2"/>
  <c r="H10" i="2"/>
  <c r="G10" i="2"/>
  <c r="H9" i="2"/>
  <c r="G9" i="2"/>
  <c r="H8" i="2" a="1"/>
  <c r="H8" i="2" s="1"/>
  <c r="G8" i="2" a="1"/>
  <c r="G8" i="2" s="1"/>
  <c r="H7" i="2"/>
  <c r="G7" i="2"/>
  <c r="H6" i="2"/>
  <c r="G6" i="2"/>
  <c r="H5" i="2"/>
  <c r="G5" i="2"/>
</calcChain>
</file>

<file path=xl/sharedStrings.xml><?xml version="1.0" encoding="utf-8"?>
<sst xmlns="http://schemas.openxmlformats.org/spreadsheetml/2006/main" count="77" uniqueCount="27">
  <si>
    <t>По</t>
  </si>
  <si>
    <t>Всего в справке</t>
  </si>
  <si>
    <t>Фрукты</t>
  </si>
  <si>
    <t>Фрукты (всего)</t>
  </si>
  <si>
    <t>Овощи</t>
  </si>
  <si>
    <t>Яблоки</t>
  </si>
  <si>
    <t>Груши</t>
  </si>
  <si>
    <t>Апельсины</t>
  </si>
  <si>
    <t>Овощи (всего)</t>
  </si>
  <si>
    <t>Группа</t>
  </si>
  <si>
    <t>Наименование</t>
  </si>
  <si>
    <t>Дата</t>
  </si>
  <si>
    <t>Картофель</t>
  </si>
  <si>
    <t>Томаты</t>
  </si>
  <si>
    <t>Огурцы</t>
  </si>
  <si>
    <t>Томаты, Огурцы</t>
  </si>
  <si>
    <t>Апельсины, Яблоки</t>
  </si>
  <si>
    <t>Яблоки, Груши</t>
  </si>
  <si>
    <t>Картофель, Томаты</t>
  </si>
  <si>
    <t>Огурцы, Картофель</t>
  </si>
  <si>
    <t>Яблоки, Апельсины, Томаты, Огурцы</t>
  </si>
  <si>
    <t>Картофель, Груши</t>
  </si>
  <si>
    <t>То, что считает сейчас</t>
  </si>
  <si>
    <t>Расчет для каждого наименования отдельно</t>
  </si>
  <si>
    <t>Расчет для упоминания хотя бы одного наименования из всей группы</t>
  </si>
  <si>
    <t>То, что нужно посчитать. К формулам из верхней таблицы добавляем еще одно условие - цвет ячейки</t>
  </si>
  <si>
    <t>То, что хочу получить в результате - в дополнение к расчету из верхней таблицы через дробь такой же расчет, но с учетом цвета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</si>
</sst>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2" fillId="0" borderId="0" xfId="0" applyFont="1" applyFill="1" applyAlignment="1" applyProtection="1">
      <alignment horizontal="center" vertical="center" textRotation="90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textRotation="90" wrapText="1"/>
    </xf>
    <xf numFmtId="0" fontId="3" fillId="0" borderId="19" xfId="0" applyFont="1" applyFill="1" applyBorder="1" applyAlignment="1" applyProtection="1">
      <alignment horizontal="center" vertical="center" textRotation="90" wrapText="1"/>
    </xf>
    <xf numFmtId="0" fontId="3" fillId="0" borderId="20" xfId="0" applyFont="1" applyFill="1" applyBorder="1" applyAlignment="1" applyProtection="1">
      <alignment horizontal="center" vertical="center" textRotation="90" wrapText="1"/>
    </xf>
    <xf numFmtId="0" fontId="3" fillId="0" borderId="16" xfId="0" applyFont="1" applyFill="1" applyBorder="1" applyAlignment="1" applyProtection="1">
      <alignment horizontal="center" vertical="center" textRotation="90" wrapText="1"/>
    </xf>
    <xf numFmtId="0" fontId="3" fillId="0" borderId="17" xfId="0" applyFont="1" applyFill="1" applyBorder="1" applyAlignment="1" applyProtection="1">
      <alignment horizontal="center" vertical="center" textRotation="90" wrapText="1"/>
    </xf>
    <xf numFmtId="0" fontId="3" fillId="0" borderId="2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28" xfId="0" applyFont="1" applyFill="1" applyBorder="1" applyAlignment="1" applyProtection="1">
      <alignment horizontal="left" vertical="top" wrapText="1"/>
    </xf>
    <xf numFmtId="0" fontId="2" fillId="0" borderId="29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top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left"/>
    </xf>
    <xf numFmtId="0" fontId="2" fillId="2" borderId="31" xfId="0" applyFont="1" applyFill="1" applyBorder="1" applyAlignment="1" applyProtection="1">
      <alignment horizontal="left"/>
    </xf>
    <xf numFmtId="0" fontId="2" fillId="2" borderId="29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 vertical="top" wrapText="1"/>
    </xf>
    <xf numFmtId="0" fontId="2" fillId="2" borderId="27" xfId="0" applyFont="1" applyFill="1" applyBorder="1" applyAlignment="1" applyProtection="1">
      <alignment horizontal="left" vertical="top" wrapText="1"/>
    </xf>
    <xf numFmtId="0" fontId="2" fillId="2" borderId="24" xfId="0" applyFont="1" applyFill="1" applyBorder="1" applyAlignment="1" applyProtection="1">
      <alignment horizontal="left" vertical="top" wrapText="1"/>
    </xf>
    <xf numFmtId="0" fontId="2" fillId="2" borderId="2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35"/>
  <sheetViews>
    <sheetView tabSelected="1" workbookViewId="0">
      <selection activeCell="I31" sqref="I31"/>
    </sheetView>
  </sheetViews>
  <sheetFormatPr defaultColWidth="11.5703125" defaultRowHeight="15" x14ac:dyDescent="0.25"/>
  <cols>
    <col min="1" max="1" width="11.5703125" style="1"/>
    <col min="2" max="2" width="11.28515625" style="3" bestFit="1" customWidth="1"/>
    <col min="3" max="3" width="38.85546875" style="2" bestFit="1" customWidth="1"/>
    <col min="4" max="4" width="11.5703125" style="2"/>
    <col min="5" max="5" width="7.28515625" style="2" bestFit="1" customWidth="1"/>
    <col min="6" max="6" width="21.140625" style="2" bestFit="1" customWidth="1"/>
    <col min="7" max="7" width="8.140625" style="2" bestFit="1" customWidth="1"/>
    <col min="8" max="8" width="8.85546875" style="2" customWidth="1"/>
    <col min="9" max="10" width="11.5703125" style="2"/>
    <col min="11" max="11" width="14.85546875" style="2" bestFit="1" customWidth="1"/>
    <col min="12" max="16384" width="11.5703125" style="2"/>
  </cols>
  <sheetData>
    <row r="1" spans="1:14" ht="15.75" thickBot="1" x14ac:dyDescent="0.3"/>
    <row r="2" spans="1:14" ht="15.75" thickBot="1" x14ac:dyDescent="0.3">
      <c r="A2" s="2"/>
      <c r="B2" s="30" t="s">
        <v>11</v>
      </c>
      <c r="C2" s="30" t="s">
        <v>10</v>
      </c>
      <c r="E2" s="56" t="s">
        <v>22</v>
      </c>
      <c r="F2" s="57"/>
      <c r="G2" s="57"/>
      <c r="H2" s="58"/>
      <c r="J2" s="4"/>
    </row>
    <row r="3" spans="1:14" ht="15.75" x14ac:dyDescent="0.25">
      <c r="A3" s="2"/>
      <c r="B3" s="31">
        <v>42675</v>
      </c>
      <c r="C3" s="32" t="s">
        <v>5</v>
      </c>
      <c r="E3" s="22" t="s">
        <v>9</v>
      </c>
      <c r="F3" s="16" t="s">
        <v>10</v>
      </c>
      <c r="G3" s="9" t="s">
        <v>0</v>
      </c>
      <c r="H3" s="17" t="s">
        <v>1</v>
      </c>
      <c r="J3" s="4"/>
    </row>
    <row r="4" spans="1:14" ht="16.5" thickBot="1" x14ac:dyDescent="0.3">
      <c r="A4" s="2"/>
      <c r="B4" s="31">
        <v>42695</v>
      </c>
      <c r="C4" s="32" t="s">
        <v>6</v>
      </c>
      <c r="E4" s="23"/>
      <c r="F4" s="8"/>
      <c r="G4" s="47">
        <v>42957</v>
      </c>
      <c r="H4" s="18"/>
    </row>
    <row r="5" spans="1:14" ht="15.75" customHeight="1" x14ac:dyDescent="0.25">
      <c r="A5" s="2"/>
      <c r="B5" s="31">
        <v>42786</v>
      </c>
      <c r="C5" s="32" t="s">
        <v>16</v>
      </c>
      <c r="E5" s="24" t="s">
        <v>2</v>
      </c>
      <c r="F5" s="19" t="s">
        <v>5</v>
      </c>
      <c r="G5" s="9">
        <f>COUNTIFS($B3:$B28,"&lt;="&amp;$G$4,$C3:$C28,"*"&amp;$F5&amp;"*")</f>
        <v>6</v>
      </c>
      <c r="H5" s="10">
        <f>COUNTIFS($B3:$B28,"&lt;"&amp;DATEVALUE("01.01.9999"),$C3:$C28,"*"&amp;$F5&amp;"*")</f>
        <v>9</v>
      </c>
      <c r="I5" s="39" t="s">
        <v>23</v>
      </c>
      <c r="J5" s="40"/>
      <c r="K5" s="40"/>
      <c r="L5" s="40"/>
      <c r="M5" s="40"/>
      <c r="N5" s="41"/>
    </row>
    <row r="6" spans="1:14" ht="15.75" x14ac:dyDescent="0.25">
      <c r="A6" s="2"/>
      <c r="B6" s="33">
        <v>42947</v>
      </c>
      <c r="C6" s="32" t="s">
        <v>12</v>
      </c>
      <c r="E6" s="25"/>
      <c r="F6" s="20" t="s">
        <v>6</v>
      </c>
      <c r="G6" s="6">
        <f>COUNTIFS($B3:$B28,"&lt;="&amp;$G$4,$C3:$C28,"*"&amp;$F6&amp;"*")</f>
        <v>2</v>
      </c>
      <c r="H6" s="11">
        <f>COUNTIFS($B3:$B28,"&lt;"&amp;DATEVALUE("01.01.9999"),$C3:$C28,"*"&amp;$F6&amp;"*")</f>
        <v>5</v>
      </c>
      <c r="I6" s="37"/>
      <c r="J6" s="38"/>
      <c r="K6" s="38"/>
      <c r="L6" s="38"/>
      <c r="M6" s="38"/>
      <c r="N6" s="42"/>
    </row>
    <row r="7" spans="1:14" ht="16.5" thickBot="1" x14ac:dyDescent="0.3">
      <c r="A7" s="2"/>
      <c r="B7" s="33">
        <v>42947</v>
      </c>
      <c r="C7" s="32" t="s">
        <v>15</v>
      </c>
      <c r="E7" s="25"/>
      <c r="F7" s="7" t="s">
        <v>7</v>
      </c>
      <c r="G7" s="12">
        <f>COUNTIFS($B3:$B28,"&lt;="&amp;$G$4,$C3:$C28,"*"&amp;$F7&amp;"*")</f>
        <v>2</v>
      </c>
      <c r="H7" s="13">
        <f>COUNTIFS($B3:$B28,"&lt;"&amp;DATEVALUE("01.01.9999"),$C3:$C28,"*"&amp;$F7&amp;"*")</f>
        <v>5</v>
      </c>
      <c r="I7" s="43"/>
      <c r="J7" s="44"/>
      <c r="K7" s="44"/>
      <c r="L7" s="44"/>
      <c r="M7" s="44"/>
      <c r="N7" s="45"/>
    </row>
    <row r="8" spans="1:14" ht="16.5" customHeight="1" thickBot="1" x14ac:dyDescent="0.3">
      <c r="A8" s="2"/>
      <c r="B8" s="33">
        <v>42947</v>
      </c>
      <c r="C8" s="32" t="s">
        <v>14</v>
      </c>
      <c r="E8" s="26"/>
      <c r="F8" s="21" t="s">
        <v>3</v>
      </c>
      <c r="G8" s="14">
        <f t="array" ref="G8">SUM(($B3:$B28&lt;($G$4+1))*(MMULT(--ISNUMBER(SEARCH(TRANSPOSE($F$5:$F$7),$C3:$C28)),ROW($F$5:$F$7)^0)&gt;0))</f>
        <v>8</v>
      </c>
      <c r="H8" s="15">
        <f t="array" ref="H8">SUM(($B3:$B28&lt;DATEVALUE("01.01.9999"))*(MMULT(--ISNUMBER(SEARCH(TRANSPOSE($F$5:$F$7),$C3:$C28)),ROW($F$5:$F$7)^0)&gt;0))</f>
        <v>16</v>
      </c>
      <c r="I8" s="35" t="s">
        <v>24</v>
      </c>
      <c r="J8" s="46"/>
      <c r="K8" s="46"/>
      <c r="L8" s="46"/>
      <c r="M8" s="46"/>
      <c r="N8" s="36"/>
    </row>
    <row r="9" spans="1:14" ht="15.75" x14ac:dyDescent="0.25">
      <c r="A9" s="2"/>
      <c r="B9" s="33">
        <v>42947</v>
      </c>
      <c r="C9" s="34" t="s">
        <v>17</v>
      </c>
      <c r="E9" s="27" t="s">
        <v>4</v>
      </c>
      <c r="F9" s="19" t="s">
        <v>12</v>
      </c>
      <c r="G9" s="9">
        <f>COUNTIFS($B3:$B28,"&lt;="&amp;$G$4,$C3:$C28,"*"&amp;$F9&amp;"*")</f>
        <v>3</v>
      </c>
      <c r="H9" s="10">
        <f>COUNTIFS($B3:$B28,"&lt;"&amp;DATEVALUE("01.01.9999"),$C3:$C28,"*"&amp;$F9&amp;"*")</f>
        <v>5</v>
      </c>
      <c r="I9" s="39" t="s">
        <v>23</v>
      </c>
      <c r="J9" s="40"/>
      <c r="K9" s="40"/>
      <c r="L9" s="40"/>
      <c r="M9" s="40"/>
      <c r="N9" s="41"/>
    </row>
    <row r="10" spans="1:14" ht="15.75" x14ac:dyDescent="0.25">
      <c r="A10" s="2"/>
      <c r="B10" s="31">
        <v>42951</v>
      </c>
      <c r="C10" s="32" t="s">
        <v>5</v>
      </c>
      <c r="E10" s="28"/>
      <c r="F10" s="20" t="s">
        <v>13</v>
      </c>
      <c r="G10" s="6">
        <f>COUNTIFS($B3:$B28,"&lt;="&amp;$G$4,$C3:$C28,"*"&amp;$F10&amp;"*")</f>
        <v>3</v>
      </c>
      <c r="H10" s="11">
        <f>COUNTIFS($B3:$B28,"&lt;"&amp;DATEVALUE("01.01.9999"),$C3:$C28,"*"&amp;$F10&amp;"*")</f>
        <v>5</v>
      </c>
      <c r="I10" s="37"/>
      <c r="J10" s="38"/>
      <c r="K10" s="38"/>
      <c r="L10" s="38"/>
      <c r="M10" s="38"/>
      <c r="N10" s="42"/>
    </row>
    <row r="11" spans="1:14" ht="16.5" thickBot="1" x14ac:dyDescent="0.3">
      <c r="A11" s="2"/>
      <c r="B11" s="33">
        <v>42952</v>
      </c>
      <c r="C11" s="32" t="s">
        <v>12</v>
      </c>
      <c r="E11" s="28"/>
      <c r="F11" s="7" t="s">
        <v>14</v>
      </c>
      <c r="G11" s="12">
        <f>COUNTIFS($B3:$B28,"&lt;="&amp;$G$4,$C3:$C28,"*"&amp;$F11&amp;"*")</f>
        <v>3</v>
      </c>
      <c r="H11" s="13">
        <f>COUNTIFS($B3:$B28,"&lt;"&amp;DATEVALUE("01.01.9999"),$C3:$C28,"*"&amp;$F11&amp;"*")</f>
        <v>6</v>
      </c>
      <c r="I11" s="43"/>
      <c r="J11" s="44"/>
      <c r="K11" s="44"/>
      <c r="L11" s="44"/>
      <c r="M11" s="44"/>
      <c r="N11" s="45"/>
    </row>
    <row r="12" spans="1:14" ht="16.5" thickBot="1" x14ac:dyDescent="0.3">
      <c r="A12" s="2"/>
      <c r="B12" s="31">
        <v>42953</v>
      </c>
      <c r="C12" s="32" t="s">
        <v>14</v>
      </c>
      <c r="E12" s="29"/>
      <c r="F12" s="21" t="s">
        <v>8</v>
      </c>
      <c r="G12" s="14">
        <f t="array" ref="G12">SUM(($B3:$B28&lt;($G$4+1))*(MMULT(--ISNUMBER(SEARCH(TRANSPOSE($F$9:$F$11),$C3:$C28)),ROW($F$9:$F$11)^0)&gt;0))</f>
        <v>7</v>
      </c>
      <c r="H12" s="15">
        <f t="array" ref="H12">SUM(($B3:$B28&lt;DATEVALUE("01.01.9999"))*(MMULT(--ISNUMBER(SEARCH(TRANSPOSE($F$9:$F$11),$C3:$C28)),ROW($F$9:$F$11)^0)&gt;0))</f>
        <v>12</v>
      </c>
      <c r="I12" s="35" t="s">
        <v>24</v>
      </c>
      <c r="J12" s="46"/>
      <c r="K12" s="46"/>
      <c r="L12" s="46"/>
      <c r="M12" s="46"/>
      <c r="N12" s="36"/>
    </row>
    <row r="13" spans="1:14" ht="16.5" thickBot="1" x14ac:dyDescent="0.3">
      <c r="A13" s="2"/>
      <c r="B13" s="31">
        <v>42954</v>
      </c>
      <c r="C13" s="32" t="s">
        <v>5</v>
      </c>
      <c r="E13" s="1"/>
      <c r="F13" s="5"/>
    </row>
    <row r="14" spans="1:14" ht="15.75" customHeight="1" x14ac:dyDescent="0.25">
      <c r="A14" s="2"/>
      <c r="B14" s="31">
        <v>42955</v>
      </c>
      <c r="C14" s="34" t="s">
        <v>5</v>
      </c>
      <c r="E14" s="59" t="s">
        <v>25</v>
      </c>
      <c r="F14" s="60"/>
      <c r="G14" s="60"/>
      <c r="H14" s="61"/>
      <c r="J14" s="59" t="s">
        <v>26</v>
      </c>
      <c r="K14" s="60"/>
      <c r="L14" s="60"/>
      <c r="M14" s="61"/>
    </row>
    <row r="15" spans="1:14" ht="15.75" x14ac:dyDescent="0.25">
      <c r="A15" s="2"/>
      <c r="B15" s="31">
        <v>42957</v>
      </c>
      <c r="C15" s="34" t="s">
        <v>18</v>
      </c>
      <c r="E15" s="62"/>
      <c r="F15" s="63"/>
      <c r="G15" s="63"/>
      <c r="H15" s="64"/>
      <c r="J15" s="62"/>
      <c r="K15" s="63"/>
      <c r="L15" s="63"/>
      <c r="M15" s="64"/>
    </row>
    <row r="16" spans="1:14" ht="15.75" x14ac:dyDescent="0.25">
      <c r="A16" s="2"/>
      <c r="B16" s="31">
        <v>42957</v>
      </c>
      <c r="C16" s="32" t="s">
        <v>7</v>
      </c>
      <c r="E16" s="62"/>
      <c r="F16" s="63"/>
      <c r="G16" s="63"/>
      <c r="H16" s="64"/>
      <c r="J16" s="62"/>
      <c r="K16" s="63"/>
      <c r="L16" s="63"/>
      <c r="M16" s="64"/>
    </row>
    <row r="17" spans="1:13" ht="16.5" thickBot="1" x14ac:dyDescent="0.3">
      <c r="A17" s="2"/>
      <c r="B17" s="31">
        <v>42957</v>
      </c>
      <c r="C17" s="32" t="s">
        <v>13</v>
      </c>
      <c r="E17" s="65"/>
      <c r="F17" s="66"/>
      <c r="G17" s="66"/>
      <c r="H17" s="67"/>
      <c r="J17" s="65"/>
      <c r="K17" s="66"/>
      <c r="L17" s="66"/>
      <c r="M17" s="67"/>
    </row>
    <row r="18" spans="1:13" ht="15.75" x14ac:dyDescent="0.25">
      <c r="A18" s="2"/>
      <c r="B18" s="31">
        <v>42979</v>
      </c>
      <c r="C18" s="32" t="s">
        <v>19</v>
      </c>
      <c r="E18" s="22" t="s">
        <v>9</v>
      </c>
      <c r="F18" s="16" t="s">
        <v>10</v>
      </c>
      <c r="G18" s="9" t="s">
        <v>0</v>
      </c>
      <c r="H18" s="17" t="s">
        <v>1</v>
      </c>
      <c r="J18" s="22" t="s">
        <v>9</v>
      </c>
      <c r="K18" s="16" t="s">
        <v>10</v>
      </c>
      <c r="L18" s="9" t="s">
        <v>0</v>
      </c>
      <c r="M18" s="17" t="s">
        <v>1</v>
      </c>
    </row>
    <row r="19" spans="1:13" ht="16.5" thickBot="1" x14ac:dyDescent="0.3">
      <c r="A19" s="2"/>
      <c r="B19" s="31">
        <v>42980</v>
      </c>
      <c r="C19" s="32" t="s">
        <v>6</v>
      </c>
      <c r="E19" s="23"/>
      <c r="F19" s="8"/>
      <c r="G19" s="47">
        <v>42957</v>
      </c>
      <c r="H19" s="18"/>
      <c r="J19" s="23"/>
      <c r="K19" s="8"/>
      <c r="L19" s="47">
        <v>42957</v>
      </c>
      <c r="M19" s="18"/>
    </row>
    <row r="20" spans="1:13" ht="15.75" x14ac:dyDescent="0.25">
      <c r="A20" s="2"/>
      <c r="B20" s="31">
        <v>42981</v>
      </c>
      <c r="C20" s="32" t="s">
        <v>7</v>
      </c>
      <c r="E20" s="24" t="s">
        <v>2</v>
      </c>
      <c r="F20" s="19" t="s">
        <v>5</v>
      </c>
      <c r="G20" s="48">
        <v>2</v>
      </c>
      <c r="H20" s="49">
        <v>3</v>
      </c>
      <c r="J20" s="24" t="s">
        <v>2</v>
      </c>
      <c r="K20" s="19" t="s">
        <v>5</v>
      </c>
      <c r="L20" s="9" t="str">
        <f>G5&amp;" / "&amp;G20</f>
        <v>6 / 2</v>
      </c>
      <c r="M20" s="9" t="str">
        <f t="shared" ref="M20:M27" si="0">H5&amp;" / "&amp;H20</f>
        <v>9 / 3</v>
      </c>
    </row>
    <row r="21" spans="1:13" ht="15.75" x14ac:dyDescent="0.25">
      <c r="A21" s="2"/>
      <c r="B21" s="31">
        <v>42982</v>
      </c>
      <c r="C21" s="32" t="s">
        <v>5</v>
      </c>
      <c r="E21" s="25"/>
      <c r="F21" s="20" t="s">
        <v>6</v>
      </c>
      <c r="G21" s="50">
        <v>1</v>
      </c>
      <c r="H21" s="51">
        <v>1</v>
      </c>
      <c r="J21" s="25"/>
      <c r="K21" s="20" t="s">
        <v>6</v>
      </c>
      <c r="L21" s="6" t="str">
        <f t="shared" ref="L21:L27" si="1">G6&amp;" / "&amp;G21</f>
        <v>2 / 1</v>
      </c>
      <c r="M21" s="11" t="str">
        <f t="shared" si="0"/>
        <v>5 / 1</v>
      </c>
    </row>
    <row r="22" spans="1:13" ht="16.5" thickBot="1" x14ac:dyDescent="0.3">
      <c r="A22" s="2"/>
      <c r="B22" s="31">
        <v>42983</v>
      </c>
      <c r="C22" s="34" t="s">
        <v>20</v>
      </c>
      <c r="E22" s="25"/>
      <c r="F22" s="7" t="s">
        <v>7</v>
      </c>
      <c r="G22" s="52">
        <v>0</v>
      </c>
      <c r="H22" s="53">
        <v>2</v>
      </c>
      <c r="J22" s="25"/>
      <c r="K22" s="7" t="s">
        <v>7</v>
      </c>
      <c r="L22" s="12" t="str">
        <f t="shared" si="1"/>
        <v>2 / 0</v>
      </c>
      <c r="M22" s="13" t="str">
        <f t="shared" si="0"/>
        <v>5 / 2</v>
      </c>
    </row>
    <row r="23" spans="1:13" ht="16.5" thickBot="1" x14ac:dyDescent="0.3">
      <c r="A23" s="2"/>
      <c r="B23" s="31">
        <v>42984</v>
      </c>
      <c r="C23" s="32" t="s">
        <v>5</v>
      </c>
      <c r="E23" s="26"/>
      <c r="F23" s="21" t="s">
        <v>3</v>
      </c>
      <c r="G23" s="54">
        <v>2</v>
      </c>
      <c r="H23" s="55">
        <v>4</v>
      </c>
      <c r="J23" s="26"/>
      <c r="K23" s="21" t="s">
        <v>3</v>
      </c>
      <c r="L23" s="14" t="str">
        <f t="shared" si="1"/>
        <v>8 / 2</v>
      </c>
      <c r="M23" s="15" t="str">
        <f t="shared" si="0"/>
        <v>16 / 4</v>
      </c>
    </row>
    <row r="24" spans="1:13" ht="15.75" x14ac:dyDescent="0.25">
      <c r="A24" s="2"/>
      <c r="B24" s="31">
        <v>42985</v>
      </c>
      <c r="C24" s="32" t="s">
        <v>14</v>
      </c>
      <c r="E24" s="27" t="s">
        <v>4</v>
      </c>
      <c r="F24" s="19" t="s">
        <v>12</v>
      </c>
      <c r="G24" s="48">
        <v>0</v>
      </c>
      <c r="H24" s="49">
        <v>1</v>
      </c>
      <c r="J24" s="27" t="s">
        <v>4</v>
      </c>
      <c r="K24" s="19" t="s">
        <v>12</v>
      </c>
      <c r="L24" s="9" t="str">
        <f t="shared" si="1"/>
        <v>3 / 0</v>
      </c>
      <c r="M24" s="10" t="str">
        <f t="shared" si="0"/>
        <v>5 / 1</v>
      </c>
    </row>
    <row r="25" spans="1:13" ht="15.75" x14ac:dyDescent="0.25">
      <c r="A25" s="2"/>
      <c r="B25" s="31">
        <v>42986</v>
      </c>
      <c r="C25" s="32" t="s">
        <v>13</v>
      </c>
      <c r="E25" s="28"/>
      <c r="F25" s="20" t="s">
        <v>13</v>
      </c>
      <c r="G25" s="50">
        <v>0</v>
      </c>
      <c r="H25" s="51">
        <v>2</v>
      </c>
      <c r="J25" s="28"/>
      <c r="K25" s="20" t="s">
        <v>13</v>
      </c>
      <c r="L25" s="6" t="str">
        <f t="shared" si="1"/>
        <v>3 / 0</v>
      </c>
      <c r="M25" s="11" t="str">
        <f t="shared" si="0"/>
        <v>5 / 2</v>
      </c>
    </row>
    <row r="26" spans="1:13" ht="16.5" thickBot="1" x14ac:dyDescent="0.3">
      <c r="A26" s="2"/>
      <c r="B26" s="31">
        <v>42987</v>
      </c>
      <c r="C26" s="32" t="s">
        <v>21</v>
      </c>
      <c r="E26" s="28"/>
      <c r="F26" s="7" t="s">
        <v>14</v>
      </c>
      <c r="G26" s="52">
        <v>0</v>
      </c>
      <c r="H26" s="53">
        <v>1</v>
      </c>
      <c r="J26" s="28"/>
      <c r="K26" s="7" t="s">
        <v>14</v>
      </c>
      <c r="L26" s="12" t="str">
        <f t="shared" si="1"/>
        <v>3 / 0</v>
      </c>
      <c r="M26" s="13" t="str">
        <f t="shared" si="0"/>
        <v>6 / 1</v>
      </c>
    </row>
    <row r="27" spans="1:13" ht="16.5" thickBot="1" x14ac:dyDescent="0.3">
      <c r="A27" s="2"/>
      <c r="B27" s="31">
        <v>42988</v>
      </c>
      <c r="C27" s="34" t="s">
        <v>7</v>
      </c>
      <c r="E27" s="29"/>
      <c r="F27" s="21" t="s">
        <v>8</v>
      </c>
      <c r="G27" s="54">
        <v>0</v>
      </c>
      <c r="H27" s="55">
        <v>2</v>
      </c>
      <c r="J27" s="29"/>
      <c r="K27" s="21" t="s">
        <v>8</v>
      </c>
      <c r="L27" s="14" t="str">
        <f t="shared" si="1"/>
        <v>7 / 0</v>
      </c>
      <c r="M27" s="15" t="str">
        <f t="shared" si="0"/>
        <v>12 / 2</v>
      </c>
    </row>
    <row r="28" spans="1:13" ht="15.75" x14ac:dyDescent="0.25">
      <c r="A28" s="2"/>
      <c r="B28" s="31">
        <v>42989</v>
      </c>
      <c r="C28" s="32" t="s">
        <v>6</v>
      </c>
    </row>
    <row r="29" spans="1:13" x14ac:dyDescent="0.25">
      <c r="A29" s="2"/>
      <c r="B29" s="2"/>
    </row>
    <row r="30" spans="1:13" x14ac:dyDescent="0.25">
      <c r="A30" s="2"/>
      <c r="B30" s="2"/>
    </row>
    <row r="31" spans="1:13" x14ac:dyDescent="0.25">
      <c r="A31" s="2"/>
      <c r="B31" s="2"/>
    </row>
    <row r="32" spans="1:13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</sheetData>
  <mergeCells count="22">
    <mergeCell ref="F18:F19"/>
    <mergeCell ref="H18:H19"/>
    <mergeCell ref="E20:E23"/>
    <mergeCell ref="E24:E27"/>
    <mergeCell ref="E9:E12"/>
    <mergeCell ref="E3:E4"/>
    <mergeCell ref="J18:J19"/>
    <mergeCell ref="J20:J23"/>
    <mergeCell ref="J24:J27"/>
    <mergeCell ref="I8:N8"/>
    <mergeCell ref="I5:N7"/>
    <mergeCell ref="I9:N11"/>
    <mergeCell ref="I12:N12"/>
    <mergeCell ref="J14:M17"/>
    <mergeCell ref="H3:H4"/>
    <mergeCell ref="E5:E8"/>
    <mergeCell ref="F3:F4"/>
    <mergeCell ref="K18:K19"/>
    <mergeCell ref="M18:M19"/>
    <mergeCell ref="E2:H2"/>
    <mergeCell ref="E14:H17"/>
    <mergeCell ref="E18:E1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Расчеты</vt:lpstr>
      <vt:lpstr>Расчеты!Заголовки_для_печати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Васин Олег Александрович</dc:creator>
  <cp:lastModifiedBy>Beaver</cp:lastModifiedBy>
  <cp:lastPrinted>2017-07-27T05:11:56Z</cp:lastPrinted>
  <dcterms:created xsi:type="dcterms:W3CDTF">2017-04-11T12:41:19Z</dcterms:created>
  <dcterms:modified xsi:type="dcterms:W3CDTF">2017-08-03T18:55:33Z</dcterms:modified>
</cp:coreProperties>
</file>