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I\Health\Weight\"/>
    </mc:Choice>
  </mc:AlternateContent>
  <bookViews>
    <workbookView xWindow="0" yWindow="0" windowWidth="25600" windowHeight="10320" activeTab="2"/>
  </bookViews>
  <sheets>
    <sheet name="Жираф" sheetId="3" r:id="rId1"/>
    <sheet name="Крошка" sheetId="5" r:id="rId2"/>
    <sheet name="Pelena" sheetId="8" r:id="rId3"/>
  </sheets>
  <definedNames>
    <definedName name="_xlnm._FilterDatabase" localSheetId="2" hidden="1">Pelena!$A$1:$E$2</definedName>
    <definedName name="_xlnm._FilterDatabase" localSheetId="0" hidden="1">Жираф!$A$1:$E$2</definedName>
    <definedName name="_xlnm._FilterDatabase" localSheetId="1" hidden="1">Крошка!$A$1:$E$2</definedName>
  </definedNames>
  <calcPr calcId="152511"/>
</workbook>
</file>

<file path=xl/calcChain.xml><?xml version="1.0" encoding="utf-8"?>
<calcChain xmlns="http://schemas.openxmlformats.org/spreadsheetml/2006/main">
  <c r="J3" i="8" l="1"/>
  <c r="J4" i="8"/>
  <c r="J5" i="8"/>
  <c r="J6" i="8"/>
  <c r="J7" i="8"/>
  <c r="J8" i="8"/>
  <c r="J9" i="8"/>
  <c r="J10" i="8"/>
  <c r="J11" i="8"/>
  <c r="J12" i="8"/>
  <c r="J13" i="8"/>
  <c r="J2" i="8"/>
  <c r="I3" i="8"/>
  <c r="I2" i="8"/>
  <c r="I5" i="8" l="1"/>
  <c r="I6" i="8"/>
  <c r="I4" i="8"/>
  <c r="I7" i="8" s="1"/>
  <c r="I8" i="8" l="1"/>
  <c r="I9" i="8"/>
  <c r="I10" i="8" l="1"/>
  <c r="I11" i="8" l="1"/>
  <c r="I12" i="8" s="1"/>
  <c r="I13" i="8" s="1"/>
  <c r="F13" i="8" l="1"/>
  <c r="F12" i="8"/>
  <c r="F11" i="8"/>
  <c r="F10" i="8"/>
  <c r="F9" i="8"/>
  <c r="F8" i="8"/>
  <c r="F7" i="8"/>
  <c r="F6" i="8"/>
  <c r="F5" i="8"/>
  <c r="F4" i="8"/>
  <c r="F3" i="8"/>
  <c r="F2" i="8"/>
  <c r="J2" i="3"/>
  <c r="F13" i="5" l="1"/>
  <c r="F12" i="5"/>
  <c r="I12" i="5" s="1"/>
  <c r="J12" i="5" s="1"/>
  <c r="F11" i="5"/>
  <c r="I11" i="5" s="1"/>
  <c r="J11" i="5" s="1"/>
  <c r="F10" i="5"/>
  <c r="I10" i="5" s="1"/>
  <c r="J10" i="5" s="1"/>
  <c r="F9" i="5"/>
  <c r="F8" i="5"/>
  <c r="F7" i="5"/>
  <c r="F6" i="5"/>
  <c r="F5" i="5"/>
  <c r="I5" i="5" s="1"/>
  <c r="J5" i="5" s="1"/>
  <c r="F4" i="5"/>
  <c r="I4" i="5" s="1"/>
  <c r="J4" i="5" s="1"/>
  <c r="F3" i="5"/>
  <c r="F2" i="5"/>
  <c r="I2" i="5" s="1"/>
  <c r="J2" i="5" s="1"/>
  <c r="F13" i="3"/>
  <c r="F12" i="3"/>
  <c r="F11" i="3"/>
  <c r="F10" i="3"/>
  <c r="I3" i="5" l="1"/>
  <c r="J3" i="5" s="1"/>
  <c r="I6" i="5" l="1"/>
  <c r="F9" i="3"/>
  <c r="J6" i="5" l="1"/>
  <c r="I7" i="5"/>
  <c r="I8" i="5"/>
  <c r="J8" i="5" s="1"/>
  <c r="F8" i="3"/>
  <c r="I9" i="5" l="1"/>
  <c r="J9" i="5" s="1"/>
  <c r="J7" i="5"/>
  <c r="I13" i="5"/>
  <c r="J13" i="5" s="1"/>
  <c r="F3" i="3"/>
  <c r="F4" i="3"/>
  <c r="F5" i="3"/>
  <c r="F6" i="3"/>
  <c r="F7" i="3"/>
  <c r="F2" i="3"/>
  <c r="I3" i="3" l="1"/>
  <c r="I4" i="3" l="1"/>
  <c r="J4" i="3" s="1"/>
  <c r="I5" i="3"/>
  <c r="J5" i="3" s="1"/>
  <c r="J3" i="3"/>
  <c r="I6" i="3" l="1"/>
  <c r="J6" i="3" s="1"/>
  <c r="I7" i="3" l="1"/>
  <c r="J7" i="3" s="1"/>
  <c r="I8" i="3" l="1"/>
  <c r="J8" i="3" s="1"/>
  <c r="I9" i="3" l="1"/>
  <c r="J9" i="3" l="1"/>
  <c r="I10" i="3"/>
  <c r="J10" i="3" s="1"/>
  <c r="I11" i="3" l="1"/>
  <c r="J11" i="3" s="1"/>
  <c r="I12" i="3"/>
  <c r="J12" i="3" l="1"/>
  <c r="I13" i="3"/>
  <c r="J13" i="3" s="1"/>
</calcChain>
</file>

<file path=xl/comments1.xml><?xml version="1.0" encoding="utf-8"?>
<comments xmlns="http://schemas.openxmlformats.org/spreadsheetml/2006/main">
  <authors>
    <author>Пользователь</author>
    <author>1</author>
  </authors>
  <commentList>
    <comment ref="A1" authorId="0" shapeId="0">
      <text>
        <r>
          <rPr>
            <b/>
            <sz val="10"/>
            <rFont val="Calibri"/>
          </rPr>
          <t>Пользователь:</t>
        </r>
        <r>
          <rPr>
            <sz val="10"/>
            <color rgb="FF000000"/>
            <rFont val="Calibri"/>
          </rPr>
          <t xml:space="preserve"> 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После достижения финишного веса приз выдаётся раз в 7 дней, при условии, если вес не увеличивается на шаг.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  <author>1</author>
  </authors>
  <commentList>
    <comment ref="A1" authorId="0" shapeId="0">
      <text>
        <r>
          <rPr>
            <b/>
            <sz val="10"/>
            <rFont val="Calibri"/>
          </rPr>
          <t>Пользователь:</t>
        </r>
        <r>
          <rPr>
            <sz val="10"/>
            <color rgb="FF000000"/>
            <rFont val="Calibri"/>
          </rPr>
          <t xml:space="preserve"> 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После достижения финишного веса приз выдаётся раз в 7 дней, при условии, если вес не увеличивается на шаг.</t>
        </r>
      </text>
    </comment>
  </commentList>
</comments>
</file>

<file path=xl/comments3.xml><?xml version="1.0" encoding="utf-8"?>
<comments xmlns="http://schemas.openxmlformats.org/spreadsheetml/2006/main">
  <authors>
    <author>Пользователь</author>
    <author>1</author>
  </authors>
  <commentList>
    <comment ref="A1" authorId="0" shapeId="0">
      <text>
        <r>
          <rPr>
            <b/>
            <sz val="10"/>
            <rFont val="Calibri"/>
          </rPr>
          <t>Пользователь:</t>
        </r>
        <r>
          <rPr>
            <sz val="10"/>
            <color rgb="FF000000"/>
            <rFont val="Calibri"/>
          </rPr>
          <t xml:space="preserve"> 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После достижения финишного веса приз выдаётся раз в 7 дней, при условии, если вес не увеличивается на шаг.</t>
        </r>
      </text>
    </comment>
  </commentList>
</comments>
</file>

<file path=xl/sharedStrings.xml><?xml version="1.0" encoding="utf-8"?>
<sst xmlns="http://schemas.openxmlformats.org/spreadsheetml/2006/main" count="36" uniqueCount="12">
  <si>
    <t>Дата</t>
  </si>
  <si>
    <t>шоколадка</t>
  </si>
  <si>
    <t>Приз</t>
  </si>
  <si>
    <t>Результат, кг</t>
  </si>
  <si>
    <t>Наименование приза</t>
  </si>
  <si>
    <t>Вес старт, кг</t>
  </si>
  <si>
    <t>Вес финиш, кг</t>
  </si>
  <si>
    <t>Шаг для приза, кг</t>
  </si>
  <si>
    <t>Кол-во призов</t>
  </si>
  <si>
    <t>Кол-во дней после достижения финишного приза</t>
  </si>
  <si>
    <t>Вес фактический, кг</t>
  </si>
  <si>
    <t>Осталось до приза,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</si>
</sst>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</font>
    <font>
      <b/>
      <sz val="10"/>
      <name val="Calibri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FFFF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2" fillId="0" borderId="0" xfId="0" applyFont="1" applyAlignment="1"/>
    <xf numFmtId="0" fontId="0" fillId="4" borderId="0" xfId="0" applyFill="1" applyAlignment="1"/>
    <xf numFmtId="0" fontId="0" fillId="6" borderId="0" xfId="0" applyFill="1" applyAlignment="1"/>
    <xf numFmtId="0" fontId="2" fillId="5" borderId="0" xfId="0" applyFont="1" applyFill="1" applyAlignment="1"/>
    <xf numFmtId="0" fontId="3" fillId="7" borderId="0" xfId="0" applyFont="1" applyFill="1" applyAlignment="1"/>
    <xf numFmtId="0" fontId="0" fillId="3" borderId="0" xfId="0" applyNumberFormat="1" applyFill="1" applyAlignment="1"/>
    <xf numFmtId="0" fontId="0" fillId="0" borderId="0" xfId="0" applyNumberFormat="1" applyAlignment="1"/>
    <xf numFmtId="0" fontId="2" fillId="2" borderId="0" xfId="0" applyFont="1" applyFill="1" applyAlignment="1"/>
    <xf numFmtId="0" fontId="2" fillId="8" borderId="0" xfId="0" applyFont="1" applyFill="1" applyAlignment="1"/>
    <xf numFmtId="0" fontId="0" fillId="9" borderId="0" xfId="0" applyFill="1" applyAlignment="1"/>
    <xf numFmtId="0" fontId="6" fillId="7" borderId="0" xfId="0" applyFont="1" applyFill="1" applyAlignment="1"/>
    <xf numFmtId="0" fontId="6" fillId="1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zoomScale="145" zoomScaleNormal="145" workbookViewId="0">
      <pane ySplit="1" topLeftCell="A2" activePane="bottomLeft" state="frozen"/>
      <selection pane="bottomLeft" activeCell="I7" sqref="I7"/>
    </sheetView>
  </sheetViews>
  <sheetFormatPr defaultRowHeight="13" x14ac:dyDescent="0.3"/>
  <cols>
    <col min="1" max="1" width="11.09765625" customWidth="1"/>
    <col min="2" max="2" width="12.69921875" style="9" customWidth="1"/>
    <col min="3" max="3" width="12.59765625" customWidth="1"/>
    <col min="4" max="4" width="14" customWidth="1"/>
    <col min="5" max="5" width="19.796875" customWidth="1"/>
    <col min="6" max="6" width="11.8984375" customWidth="1"/>
    <col min="7" max="7" width="16" customWidth="1"/>
    <col min="8" max="8" width="19.796875" customWidth="1"/>
    <col min="9" max="10" width="13.59765625" customWidth="1"/>
    <col min="11" max="11" width="20.09765625" customWidth="1"/>
  </cols>
  <sheetData>
    <row r="1" spans="1:11" x14ac:dyDescent="0.3">
      <c r="A1" s="1" t="s">
        <v>0</v>
      </c>
      <c r="B1" s="8" t="s">
        <v>9</v>
      </c>
      <c r="C1" s="4" t="s">
        <v>5</v>
      </c>
      <c r="D1" s="5" t="s">
        <v>6</v>
      </c>
      <c r="E1" s="10" t="s">
        <v>10</v>
      </c>
      <c r="F1" s="6" t="s">
        <v>3</v>
      </c>
      <c r="G1" s="12" t="s">
        <v>7</v>
      </c>
      <c r="H1" s="11" t="s">
        <v>4</v>
      </c>
      <c r="I1" s="13" t="s">
        <v>8</v>
      </c>
      <c r="J1" s="7" t="s">
        <v>2</v>
      </c>
      <c r="K1" s="14" t="s">
        <v>11</v>
      </c>
    </row>
    <row r="2" spans="1:11" x14ac:dyDescent="0.3">
      <c r="A2" s="2">
        <v>42829</v>
      </c>
      <c r="B2" s="9">
        <v>7</v>
      </c>
      <c r="C2">
        <v>79.900000000000006</v>
      </c>
      <c r="D2">
        <v>70</v>
      </c>
      <c r="E2">
        <v>79.900000000000006</v>
      </c>
      <c r="F2">
        <f>ROUND(IF(E2&gt;0,E2-$C$2,0),1)</f>
        <v>0</v>
      </c>
      <c r="G2">
        <v>0.2</v>
      </c>
      <c r="H2" s="3" t="s">
        <v>1</v>
      </c>
      <c r="J2" s="3" t="str">
        <f>IF(I2,H$2,"")</f>
        <v/>
      </c>
    </row>
    <row r="3" spans="1:11" x14ac:dyDescent="0.3">
      <c r="A3" s="2">
        <v>42830</v>
      </c>
      <c r="E3">
        <v>79.7</v>
      </c>
      <c r="F3">
        <f t="shared" ref="F3:F8" si="0">ROUND(IF(E3&gt;0,E3-$C$2,0),1)</f>
        <v>-0.2</v>
      </c>
      <c r="I3">
        <f>MAX(0,INT((C$2-E3)/G$2)-SUM(I$2:I2))</f>
        <v>1</v>
      </c>
      <c r="J3" s="3" t="str">
        <f>IF(I3,H$2,"")</f>
        <v>шоколадка</v>
      </c>
    </row>
    <row r="4" spans="1:11" x14ac:dyDescent="0.3">
      <c r="A4" s="2">
        <v>42831</v>
      </c>
      <c r="E4">
        <v>80</v>
      </c>
      <c r="F4">
        <f t="shared" si="0"/>
        <v>0.1</v>
      </c>
      <c r="I4">
        <f>MAX(0,INT((C$2-E4)/G$2)-SUM(I$2:I3))</f>
        <v>0</v>
      </c>
      <c r="J4" s="3" t="str">
        <f t="shared" ref="J4:J9" si="1">IF(I4,H$2,"")</f>
        <v/>
      </c>
    </row>
    <row r="5" spans="1:11" x14ac:dyDescent="0.3">
      <c r="A5" s="2">
        <v>42832</v>
      </c>
      <c r="E5">
        <v>79.8</v>
      </c>
      <c r="F5">
        <f t="shared" si="0"/>
        <v>-0.1</v>
      </c>
      <c r="I5">
        <f>MAX(0,INT((C$2-E5)/G$2)-SUM(I$2:I4))</f>
        <v>0</v>
      </c>
      <c r="J5" s="3" t="str">
        <f t="shared" si="1"/>
        <v/>
      </c>
    </row>
    <row r="6" spans="1:11" x14ac:dyDescent="0.3">
      <c r="A6" s="2">
        <v>42833</v>
      </c>
      <c r="E6">
        <v>79.599999999999994</v>
      </c>
      <c r="F6">
        <f t="shared" si="0"/>
        <v>-0.3</v>
      </c>
      <c r="I6">
        <f>MAX(0,INT((C$2-E6)/G$2)-SUM(I$2:I5))</f>
        <v>0</v>
      </c>
      <c r="J6" s="3" t="str">
        <f t="shared" si="1"/>
        <v/>
      </c>
    </row>
    <row r="7" spans="1:11" x14ac:dyDescent="0.3">
      <c r="A7" s="2">
        <v>42834</v>
      </c>
      <c r="E7">
        <v>79.5</v>
      </c>
      <c r="F7">
        <f t="shared" si="0"/>
        <v>-0.4</v>
      </c>
      <c r="I7">
        <f>MAX(0,INT((C$2-E7)/G$2)-SUM(I$2:I6))</f>
        <v>1</v>
      </c>
      <c r="J7" s="3" t="str">
        <f t="shared" si="1"/>
        <v>шоколадка</v>
      </c>
    </row>
    <row r="8" spans="1:11" x14ac:dyDescent="0.3">
      <c r="A8" s="2">
        <v>42835</v>
      </c>
      <c r="E8">
        <v>79.2</v>
      </c>
      <c r="F8">
        <f t="shared" si="0"/>
        <v>-0.7</v>
      </c>
      <c r="I8">
        <f>MAX(0,INT((C$2-E8)/G$2)-SUM(I$2:I7))</f>
        <v>1</v>
      </c>
      <c r="J8" s="3" t="str">
        <f t="shared" si="1"/>
        <v>шоколадка</v>
      </c>
    </row>
    <row r="9" spans="1:11" x14ac:dyDescent="0.3">
      <c r="A9" s="2">
        <v>42836</v>
      </c>
      <c r="E9">
        <v>78.7</v>
      </c>
      <c r="F9">
        <f t="shared" ref="F9" si="2">ROUND(IF(E9&gt;0,E9-$C$2,0),1)</f>
        <v>-1.2</v>
      </c>
      <c r="I9">
        <f>MAX(0,INT((C$2-E9)/G$2)-SUM(I$2:I8))</f>
        <v>3</v>
      </c>
      <c r="J9" s="3" t="str">
        <f t="shared" si="1"/>
        <v>шоколадка</v>
      </c>
    </row>
    <row r="10" spans="1:11" x14ac:dyDescent="0.3">
      <c r="A10" s="2">
        <v>42837</v>
      </c>
      <c r="E10">
        <v>78.7</v>
      </c>
      <c r="F10">
        <f t="shared" ref="F10:F13" si="3">ROUND(IF(E10&gt;0,E10-$C$2,0),1)</f>
        <v>-1.2</v>
      </c>
      <c r="I10">
        <f>MAX(0,INT((C$2-E10)/G$2)-SUM(I$2:I9))</f>
        <v>0</v>
      </c>
      <c r="J10" s="3" t="str">
        <f t="shared" ref="J10" si="4">IF(I10,H$2,"")</f>
        <v/>
      </c>
    </row>
    <row r="11" spans="1:11" x14ac:dyDescent="0.3">
      <c r="A11" s="2">
        <v>42838</v>
      </c>
      <c r="E11">
        <v>80</v>
      </c>
      <c r="F11">
        <f t="shared" si="3"/>
        <v>0.1</v>
      </c>
      <c r="I11">
        <f>MAX(0,INT((C$2-E11)/G$2)-SUM(I$2:I10))</f>
        <v>0</v>
      </c>
      <c r="J11" s="3" t="str">
        <f t="shared" ref="J11" si="5">IF(I11,H$2,"")</f>
        <v/>
      </c>
    </row>
    <row r="12" spans="1:11" x14ac:dyDescent="0.3">
      <c r="A12" s="2">
        <v>42839</v>
      </c>
      <c r="E12">
        <v>78.7</v>
      </c>
      <c r="F12">
        <f t="shared" si="3"/>
        <v>-1.2</v>
      </c>
      <c r="I12">
        <f>MAX(0,INT((C$2-E12)/G$2)-SUM(I$2:I11))</f>
        <v>0</v>
      </c>
      <c r="J12" s="3" t="str">
        <f t="shared" ref="J12" si="6">IF(I12,H$2,"")</f>
        <v/>
      </c>
    </row>
    <row r="13" spans="1:11" x14ac:dyDescent="0.3">
      <c r="A13" s="2">
        <v>42840</v>
      </c>
      <c r="E13">
        <v>78.2</v>
      </c>
      <c r="F13">
        <f t="shared" si="3"/>
        <v>-1.7</v>
      </c>
      <c r="I13">
        <f>MAX(0,INT((C$2-E13)/G$2)-SUM(I$2:I12))</f>
        <v>2</v>
      </c>
      <c r="J13" s="3" t="str">
        <f t="shared" ref="J13" si="7">IF(I13,H$2,"")</f>
        <v>шоколадка</v>
      </c>
    </row>
  </sheetData>
  <autoFilter ref="A1:E2"/>
  <pageMargins left="0" right="0" top="0" bottom="0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opLeftCell="B1" zoomScale="145" zoomScaleNormal="145" workbookViewId="0">
      <pane ySplit="1" topLeftCell="A2" activePane="bottomLeft" state="frozen"/>
      <selection pane="bottomLeft" activeCell="J3" sqref="J3"/>
    </sheetView>
  </sheetViews>
  <sheetFormatPr defaultRowHeight="13" x14ac:dyDescent="0.3"/>
  <cols>
    <col min="1" max="1" width="11.09765625" customWidth="1"/>
    <col min="2" max="2" width="12.69921875" style="9" customWidth="1"/>
    <col min="3" max="3" width="12.59765625" customWidth="1"/>
    <col min="4" max="4" width="14" customWidth="1"/>
    <col min="5" max="5" width="19.796875" customWidth="1"/>
    <col min="6" max="6" width="11.8984375" customWidth="1"/>
    <col min="7" max="7" width="16" customWidth="1"/>
    <col min="8" max="8" width="19.796875" customWidth="1"/>
    <col min="9" max="10" width="13.59765625" customWidth="1"/>
    <col min="11" max="11" width="21.09765625" customWidth="1"/>
  </cols>
  <sheetData>
    <row r="1" spans="1:11" x14ac:dyDescent="0.3">
      <c r="A1" s="1" t="s">
        <v>0</v>
      </c>
      <c r="B1" s="8" t="s">
        <v>9</v>
      </c>
      <c r="C1" s="4" t="s">
        <v>5</v>
      </c>
      <c r="D1" s="5" t="s">
        <v>6</v>
      </c>
      <c r="E1" s="10" t="s">
        <v>10</v>
      </c>
      <c r="F1" s="6" t="s">
        <v>3</v>
      </c>
      <c r="G1" s="12" t="s">
        <v>7</v>
      </c>
      <c r="H1" s="11" t="s">
        <v>4</v>
      </c>
      <c r="I1" s="13" t="s">
        <v>8</v>
      </c>
      <c r="J1" s="7" t="s">
        <v>2</v>
      </c>
      <c r="K1" s="14" t="s">
        <v>11</v>
      </c>
    </row>
    <row r="2" spans="1:11" x14ac:dyDescent="0.3">
      <c r="A2" s="2">
        <v>42829</v>
      </c>
      <c r="B2" s="9">
        <v>7</v>
      </c>
      <c r="C2">
        <v>79.900000000000006</v>
      </c>
      <c r="D2">
        <v>70</v>
      </c>
      <c r="E2">
        <v>79.900000000000006</v>
      </c>
      <c r="F2">
        <f>ROUND(IF(E2&gt;0,E2-$C$2,0),1)</f>
        <v>0</v>
      </c>
      <c r="G2">
        <v>0.2</v>
      </c>
      <c r="H2" s="3" t="s">
        <v>1</v>
      </c>
      <c r="I2">
        <f>IF(IF(E2&gt;$D$2,0,1)=0,IF(AND(F2&lt;0,E2&lt;MIN($E1:E$2)),INT(-1*(E2-$C$2)/0.2)-SUM($I1:I$2),0),IF(E2&lt;=$D$2,1,0))</f>
        <v>0</v>
      </c>
      <c r="J2" t="str">
        <f>IF(OR(I2="",I2=0),"",$H$2)</f>
        <v/>
      </c>
      <c r="K2" s="3"/>
    </row>
    <row r="3" spans="1:11" x14ac:dyDescent="0.3">
      <c r="A3" s="2">
        <v>42830</v>
      </c>
      <c r="E3">
        <v>79.7</v>
      </c>
      <c r="F3">
        <f t="shared" ref="F3:F13" si="0">ROUND(IF(E3&gt;0,E3-$C$2,0),1)</f>
        <v>-0.2</v>
      </c>
      <c r="I3">
        <f>IF(IF(E3&gt;$D$2,0,1)=0,IF(AND(F3&lt;0,E3&lt;MIN($E$2:E2)),INT(-1*(E3-$C$2)/0.2)-SUM($I$2:I2),0),IF(E3&lt;=$D$2,1,0))</f>
        <v>1</v>
      </c>
      <c r="J3" t="str">
        <f t="shared" ref="J3:J13" si="1">IF(OR(I3="",I3=0),"",$H$2)</f>
        <v>шоколадка</v>
      </c>
      <c r="K3" s="3"/>
    </row>
    <row r="4" spans="1:11" x14ac:dyDescent="0.3">
      <c r="A4" s="2">
        <v>42831</v>
      </c>
      <c r="E4">
        <v>80</v>
      </c>
      <c r="F4">
        <f t="shared" si="0"/>
        <v>0.1</v>
      </c>
      <c r="I4">
        <f>IF(IF(E4&gt;$D$2,0,1)=0,IF(AND(F4&lt;0,E4&lt;MIN($E$2:E3)),INT(-1*(E4-$C$2)/0.2)-SUM($I$2:I3),0),IF(E4&lt;=$D$2,1,0))</f>
        <v>0</v>
      </c>
      <c r="J4" t="str">
        <f t="shared" si="1"/>
        <v/>
      </c>
      <c r="K4" s="3"/>
    </row>
    <row r="5" spans="1:11" x14ac:dyDescent="0.3">
      <c r="A5" s="2">
        <v>42832</v>
      </c>
      <c r="E5">
        <v>79.8</v>
      </c>
      <c r="F5">
        <f t="shared" si="0"/>
        <v>-0.1</v>
      </c>
      <c r="I5">
        <f>IF(IF(E5&gt;$D$2,0,1)=0,IF(AND(F5&lt;0,E5&lt;MIN($E$2:E4)),INT(-1*(E5-$C$2)/0.2)-SUM($I$2:I4),0),IF(E5&lt;=$D$2,1,0))</f>
        <v>0</v>
      </c>
      <c r="J5" t="str">
        <f t="shared" si="1"/>
        <v/>
      </c>
      <c r="K5" s="3"/>
    </row>
    <row r="6" spans="1:11" x14ac:dyDescent="0.3">
      <c r="A6" s="2">
        <v>42833</v>
      </c>
      <c r="E6">
        <v>79.599999999999994</v>
      </c>
      <c r="F6">
        <f t="shared" si="0"/>
        <v>-0.3</v>
      </c>
      <c r="I6">
        <f>IF(IF(E6&gt;$D$2,0,1)=0,IF(AND(F6&lt;0,E6&lt;MIN($E$2:E5)),INT(-1*(E6-$C$2)/0.2)-SUM($I$2:I5),0),IF(E6&lt;=$D$2,1,0))</f>
        <v>0</v>
      </c>
      <c r="J6" t="str">
        <f t="shared" si="1"/>
        <v/>
      </c>
      <c r="K6" s="3"/>
    </row>
    <row r="7" spans="1:11" x14ac:dyDescent="0.3">
      <c r="A7" s="2">
        <v>42834</v>
      </c>
      <c r="E7">
        <v>79.5</v>
      </c>
      <c r="F7">
        <f t="shared" si="0"/>
        <v>-0.4</v>
      </c>
      <c r="I7">
        <f>IF(IF(E7&gt;$D$2,0,1)=0,IF(AND(F7&lt;0,E7&lt;MIN($E$2:E6)),INT(-1*(E7-$C$2)/0.2)-SUM($I$2:I6),0),IF(E7&lt;=$D$2,1,0))</f>
        <v>1</v>
      </c>
      <c r="J7" t="str">
        <f t="shared" si="1"/>
        <v>шоколадка</v>
      </c>
      <c r="K7" s="3"/>
    </row>
    <row r="8" spans="1:11" x14ac:dyDescent="0.3">
      <c r="A8" s="2">
        <v>42835</v>
      </c>
      <c r="E8">
        <v>79.2</v>
      </c>
      <c r="F8">
        <f t="shared" si="0"/>
        <v>-0.7</v>
      </c>
      <c r="I8">
        <f>IF(IF(E8&gt;$D$2,0,1)=0,IF(AND(F8&lt;0,E8&lt;MIN($E$2:E7)),INT(-1*(E8-$C$2)/0.2)-SUM($I$2:I7),0),IF(E8&lt;=$D$2,1,0))</f>
        <v>1</v>
      </c>
      <c r="J8" t="str">
        <f t="shared" si="1"/>
        <v>шоколадка</v>
      </c>
      <c r="K8" s="3"/>
    </row>
    <row r="9" spans="1:11" x14ac:dyDescent="0.3">
      <c r="A9" s="2">
        <v>42836</v>
      </c>
      <c r="E9">
        <v>78.7</v>
      </c>
      <c r="F9">
        <f t="shared" si="0"/>
        <v>-1.2</v>
      </c>
      <c r="I9">
        <f>IF(IF(E9&gt;$D$2,0,1)=0,IF(AND(F9&lt;0,E9&lt;MIN($E$2:E8)),INT(-1*(E9-$C$2)/0.2)-SUM($I$2:I8),0),IF(E9&lt;=$D$2,1,0))</f>
        <v>3</v>
      </c>
      <c r="J9" t="str">
        <f t="shared" si="1"/>
        <v>шоколадка</v>
      </c>
      <c r="K9" s="3"/>
    </row>
    <row r="10" spans="1:11" x14ac:dyDescent="0.3">
      <c r="A10" s="2">
        <v>42837</v>
      </c>
      <c r="E10">
        <v>78.7</v>
      </c>
      <c r="F10">
        <f t="shared" si="0"/>
        <v>-1.2</v>
      </c>
      <c r="I10">
        <f>IF(IF(E10&gt;$D$2,0,1)=0,IF(AND(F10&lt;0,E10&lt;MIN($E$2:E9)),INT(-1*(E10-$C$2)/0.2)-SUM($I$2:I9),0),IF(E10&lt;=$D$2,1,0))</f>
        <v>0</v>
      </c>
      <c r="J10" t="str">
        <f t="shared" si="1"/>
        <v/>
      </c>
      <c r="K10" s="3"/>
    </row>
    <row r="11" spans="1:11" x14ac:dyDescent="0.3">
      <c r="A11" s="2">
        <v>42838</v>
      </c>
      <c r="E11">
        <v>80</v>
      </c>
      <c r="F11">
        <f t="shared" si="0"/>
        <v>0.1</v>
      </c>
      <c r="I11">
        <f>IF(IF(E11&gt;$D$2,0,1)=0,IF(AND(F11&lt;0,E11&lt;MIN($E$2:E10)),INT(-1*(E11-$C$2)/0.2)-SUM($I$2:I10),0),IF(E11&lt;=$D$2,1,0))</f>
        <v>0</v>
      </c>
      <c r="J11" t="str">
        <f t="shared" si="1"/>
        <v/>
      </c>
      <c r="K11" s="3"/>
    </row>
    <row r="12" spans="1:11" x14ac:dyDescent="0.3">
      <c r="A12" s="2">
        <v>42839</v>
      </c>
      <c r="E12">
        <v>78.7</v>
      </c>
      <c r="F12">
        <f t="shared" si="0"/>
        <v>-1.2</v>
      </c>
      <c r="I12">
        <f>IF(IF(E12&gt;$D$2,0,1)=0,IF(AND(F12&lt;0,E12&lt;MIN($E$2:E11)),INT(-1*(E12-$C$2)/0.2)-SUM($I$2:I11),0),IF(E12&lt;=$D$2,1,0))</f>
        <v>0</v>
      </c>
      <c r="J12" t="str">
        <f t="shared" si="1"/>
        <v/>
      </c>
      <c r="K12" s="3"/>
    </row>
    <row r="13" spans="1:11" x14ac:dyDescent="0.3">
      <c r="A13" s="2">
        <v>42840</v>
      </c>
      <c r="E13">
        <v>78.2</v>
      </c>
      <c r="F13">
        <f t="shared" si="0"/>
        <v>-1.7</v>
      </c>
      <c r="I13">
        <f>IF(IF(E13&gt;$D$2,0,1)=0,IF(AND(F13&lt;0,E13&lt;MIN($E$2:E12)),INT(-1*(E13-$C$2)/0.2)-SUM($I$2:I12),0),IF(E13&lt;=$D$2,1,0))</f>
        <v>2</v>
      </c>
      <c r="J13" t="str">
        <f t="shared" si="1"/>
        <v>шоколадка</v>
      </c>
      <c r="K13" s="3"/>
    </row>
  </sheetData>
  <autoFilter ref="A1:E2"/>
  <pageMargins left="0" right="0" top="0" bottom="0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zoomScale="145" zoomScaleNormal="145" workbookViewId="0">
      <pane ySplit="1" topLeftCell="A2" activePane="bottomLeft" state="frozen"/>
      <selection pane="bottomLeft" activeCell="J12" sqref="J12"/>
    </sheetView>
  </sheetViews>
  <sheetFormatPr defaultRowHeight="13" x14ac:dyDescent="0.3"/>
  <cols>
    <col min="1" max="1" width="11.09765625" customWidth="1"/>
    <col min="2" max="2" width="12.69921875" style="9" customWidth="1"/>
    <col min="3" max="3" width="12.59765625" customWidth="1"/>
    <col min="4" max="4" width="14" customWidth="1"/>
    <col min="5" max="5" width="19.796875" customWidth="1"/>
    <col min="6" max="6" width="11.8984375" customWidth="1"/>
    <col min="7" max="7" width="16" customWidth="1"/>
    <col min="8" max="8" width="19.796875" customWidth="1"/>
    <col min="9" max="10" width="13.59765625" customWidth="1"/>
    <col min="11" max="11" width="20.19921875" customWidth="1"/>
  </cols>
  <sheetData>
    <row r="1" spans="1:11" x14ac:dyDescent="0.3">
      <c r="A1" s="1" t="s">
        <v>0</v>
      </c>
      <c r="B1" s="8" t="s">
        <v>9</v>
      </c>
      <c r="C1" s="4" t="s">
        <v>5</v>
      </c>
      <c r="D1" s="5" t="s">
        <v>6</v>
      </c>
      <c r="E1" s="10" t="s">
        <v>10</v>
      </c>
      <c r="F1" s="6" t="s">
        <v>3</v>
      </c>
      <c r="G1" s="12" t="s">
        <v>7</v>
      </c>
      <c r="H1" s="11" t="s">
        <v>4</v>
      </c>
      <c r="I1" s="13" t="s">
        <v>8</v>
      </c>
      <c r="J1" s="7" t="s">
        <v>2</v>
      </c>
      <c r="K1" s="14" t="s">
        <v>11</v>
      </c>
    </row>
    <row r="2" spans="1:11" x14ac:dyDescent="0.3">
      <c r="A2" s="2">
        <v>42829</v>
      </c>
      <c r="B2" s="9">
        <v>7</v>
      </c>
      <c r="C2">
        <v>79.900000000000006</v>
      </c>
      <c r="D2">
        <v>70</v>
      </c>
      <c r="E2">
        <v>79.900000000000006</v>
      </c>
      <c r="F2">
        <f>ROUND(IF(E2&gt;0,E2-$C$2,0),1)</f>
        <v>0</v>
      </c>
      <c r="G2">
        <v>0.2</v>
      </c>
      <c r="H2" s="3" t="s">
        <v>1</v>
      </c>
      <c r="I2">
        <f>MAX(INT((E2-$C$2)/-0.2)-SUM($I$1:I1),0)</f>
        <v>0</v>
      </c>
      <c r="J2" s="3" t="str">
        <f>IF(I2,$H$2,"")</f>
        <v/>
      </c>
    </row>
    <row r="3" spans="1:11" x14ac:dyDescent="0.3">
      <c r="A3" s="2">
        <v>42830</v>
      </c>
      <c r="E3">
        <v>79.7</v>
      </c>
      <c r="F3">
        <f t="shared" ref="F3:F13" si="0">ROUND(IF(E3&gt;0,E3-$C$2,0),1)</f>
        <v>-0.2</v>
      </c>
      <c r="I3">
        <f>MAX(INT((E3-$C$2)/-0.2)-SUM($I$1:I2),0)</f>
        <v>1</v>
      </c>
      <c r="J3" s="3" t="str">
        <f t="shared" ref="J3:J13" si="1">IF(I3,$H$2,"")</f>
        <v>шоколадка</v>
      </c>
    </row>
    <row r="4" spans="1:11" x14ac:dyDescent="0.3">
      <c r="A4" s="2">
        <v>42831</v>
      </c>
      <c r="E4">
        <v>80</v>
      </c>
      <c r="F4">
        <f t="shared" si="0"/>
        <v>0.1</v>
      </c>
      <c r="I4">
        <f>MAX(INT((E4-$C$2)/-0.2)-SUM($I$1:I3),0)</f>
        <v>0</v>
      </c>
      <c r="J4" s="3" t="str">
        <f t="shared" si="1"/>
        <v/>
      </c>
    </row>
    <row r="5" spans="1:11" x14ac:dyDescent="0.3">
      <c r="A5" s="2">
        <v>42832</v>
      </c>
      <c r="E5">
        <v>79.8</v>
      </c>
      <c r="F5">
        <f t="shared" si="0"/>
        <v>-0.1</v>
      </c>
      <c r="I5">
        <f>MAX(INT((E5-$C$2)/-0.2)-SUM($I$1:I4),0)</f>
        <v>0</v>
      </c>
      <c r="J5" s="3" t="str">
        <f t="shared" si="1"/>
        <v/>
      </c>
    </row>
    <row r="6" spans="1:11" x14ac:dyDescent="0.3">
      <c r="A6" s="2">
        <v>42833</v>
      </c>
      <c r="E6">
        <v>79.599999999999994</v>
      </c>
      <c r="F6">
        <f t="shared" si="0"/>
        <v>-0.3</v>
      </c>
      <c r="I6">
        <f>MAX(INT((E6-$C$2)/-0.2)-SUM($I$1:I5),0)</f>
        <v>0</v>
      </c>
      <c r="J6" s="3" t="str">
        <f t="shared" si="1"/>
        <v/>
      </c>
    </row>
    <row r="7" spans="1:11" x14ac:dyDescent="0.3">
      <c r="A7" s="2">
        <v>42834</v>
      </c>
      <c r="E7">
        <v>79.5</v>
      </c>
      <c r="F7">
        <f t="shared" si="0"/>
        <v>-0.4</v>
      </c>
      <c r="I7">
        <f>MAX(INT((E7-$C$2)/-0.2)-SUM($I$1:I6),0)</f>
        <v>1</v>
      </c>
      <c r="J7" s="3" t="str">
        <f t="shared" si="1"/>
        <v>шоколадка</v>
      </c>
    </row>
    <row r="8" spans="1:11" x14ac:dyDescent="0.3">
      <c r="A8" s="2">
        <v>42835</v>
      </c>
      <c r="E8">
        <v>79.2</v>
      </c>
      <c r="F8">
        <f t="shared" si="0"/>
        <v>-0.7</v>
      </c>
      <c r="I8">
        <f>MAX(INT((E8-$C$2)/-0.2)-SUM($I$1:I7),0)</f>
        <v>1</v>
      </c>
      <c r="J8" s="3" t="str">
        <f t="shared" si="1"/>
        <v>шоколадка</v>
      </c>
    </row>
    <row r="9" spans="1:11" x14ac:dyDescent="0.3">
      <c r="A9" s="2">
        <v>42836</v>
      </c>
      <c r="E9">
        <v>78.7</v>
      </c>
      <c r="F9">
        <f t="shared" si="0"/>
        <v>-1.2</v>
      </c>
      <c r="I9">
        <f>MAX(INT((E9-$C$2)/-0.2)-SUM($I$1:I8),0)</f>
        <v>3</v>
      </c>
      <c r="J9" s="3" t="str">
        <f t="shared" si="1"/>
        <v>шоколадка</v>
      </c>
    </row>
    <row r="10" spans="1:11" x14ac:dyDescent="0.3">
      <c r="A10" s="2">
        <v>42837</v>
      </c>
      <c r="E10">
        <v>78.7</v>
      </c>
      <c r="F10">
        <f t="shared" si="0"/>
        <v>-1.2</v>
      </c>
      <c r="I10">
        <f>MAX(INT((E10-$C$2)/-0.2)-SUM($I$1:I9),0)</f>
        <v>0</v>
      </c>
      <c r="J10" s="3" t="str">
        <f t="shared" si="1"/>
        <v/>
      </c>
    </row>
    <row r="11" spans="1:11" x14ac:dyDescent="0.3">
      <c r="A11" s="2">
        <v>42838</v>
      </c>
      <c r="E11">
        <v>80</v>
      </c>
      <c r="F11">
        <f t="shared" si="0"/>
        <v>0.1</v>
      </c>
      <c r="I11">
        <f>MAX(INT((E11-$C$2)/-0.2)-SUM($I$1:I10),0)</f>
        <v>0</v>
      </c>
      <c r="J11" s="3" t="str">
        <f t="shared" si="1"/>
        <v/>
      </c>
    </row>
    <row r="12" spans="1:11" x14ac:dyDescent="0.3">
      <c r="A12" s="2">
        <v>42839</v>
      </c>
      <c r="E12">
        <v>78.7</v>
      </c>
      <c r="F12">
        <f t="shared" si="0"/>
        <v>-1.2</v>
      </c>
      <c r="I12">
        <f>MAX(INT((E12-$C$2)/-0.2)-SUM($I$1:I11),0)</f>
        <v>0</v>
      </c>
      <c r="J12" s="3" t="str">
        <f t="shared" si="1"/>
        <v/>
      </c>
    </row>
    <row r="13" spans="1:11" x14ac:dyDescent="0.3">
      <c r="A13" s="2">
        <v>42840</v>
      </c>
      <c r="E13">
        <v>78.2</v>
      </c>
      <c r="F13">
        <f t="shared" si="0"/>
        <v>-1.7</v>
      </c>
      <c r="I13">
        <f>MAX(INT((E13-$C$2)/-0.2)-SUM($I$1:I12),0)</f>
        <v>2</v>
      </c>
      <c r="J13" s="3" t="str">
        <f t="shared" si="1"/>
        <v>шоколадка</v>
      </c>
    </row>
  </sheetData>
  <autoFilter ref="A1:E2"/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Жираф</vt:lpstr>
      <vt:lpstr>Крошка</vt:lpstr>
      <vt:lpstr>Pelena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revision/>
  <dcterms:created xsi:type="dcterms:W3CDTF">2016-06-19T00:20:41Z</dcterms:created>
  <dcterms:modified xsi:type="dcterms:W3CDTF">2017-04-12T15:14:51Z</dcterms:modified>
</cp:coreProperties>
</file>