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C:\Users\savinovsky\Desktop\"/>
    </mc:Choice>
  </mc:AlternateContent>
  <bookViews>
    <workbookView xWindow="0" yWindow="0" windowWidth="24000" windowHeight="8535"/>
  </bookViews>
  <sheets>
    <sheet name="Лист1" sheetId="1" r:id="rId1"/>
  </sheets>
  <definedNames>
    <definedName name="_xlnm._FilterDatabase" localSheetId="0" hidden="1">Лист1!$F$11:$X$122</definedName>
  </definedNames>
  <calcPr calcId="152511" iterate="1" iterateCount="100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 a="1"/>
  <c r="B4" i="1" s="1"/>
  <c r="B6" i="1" l="1" a="1"/>
  <c r="B6" i="1" s="1"/>
  <c r="B3" i="1" l="1"/>
  <c r="B7" i="1" s="1"/>
  <c r="S13" i="1" l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" i="1"/>
  <c r="R122" i="1"/>
  <c r="Q122" i="1"/>
  <c r="T122" i="1" s="1"/>
  <c r="R121" i="1"/>
  <c r="Q121" i="1"/>
  <c r="T121" i="1" s="1"/>
  <c r="R120" i="1"/>
  <c r="Q120" i="1"/>
  <c r="T120" i="1" s="1"/>
  <c r="R119" i="1"/>
  <c r="Q119" i="1"/>
  <c r="T119" i="1" s="1"/>
  <c r="R118" i="1"/>
  <c r="Q118" i="1"/>
  <c r="T118" i="1" s="1"/>
  <c r="R117" i="1"/>
  <c r="Q117" i="1"/>
  <c r="T117" i="1" s="1"/>
  <c r="R116" i="1"/>
  <c r="Q116" i="1"/>
  <c r="T116" i="1" s="1"/>
  <c r="R115" i="1"/>
  <c r="Q115" i="1"/>
  <c r="T115" i="1" s="1"/>
  <c r="R114" i="1"/>
  <c r="Q114" i="1"/>
  <c r="T114" i="1" s="1"/>
  <c r="R113" i="1"/>
  <c r="Q113" i="1"/>
  <c r="T113" i="1" s="1"/>
  <c r="R112" i="1"/>
  <c r="Q112" i="1"/>
  <c r="T112" i="1" s="1"/>
  <c r="R111" i="1"/>
  <c r="Q111" i="1"/>
  <c r="T111" i="1" s="1"/>
  <c r="R110" i="1"/>
  <c r="Q110" i="1"/>
  <c r="T110" i="1" s="1"/>
  <c r="R109" i="1"/>
  <c r="Q109" i="1"/>
  <c r="T109" i="1" s="1"/>
  <c r="R108" i="1"/>
  <c r="Q108" i="1"/>
  <c r="T108" i="1" s="1"/>
  <c r="R107" i="1"/>
  <c r="Q107" i="1"/>
  <c r="T107" i="1" s="1"/>
  <c r="R106" i="1"/>
  <c r="Q106" i="1"/>
  <c r="T106" i="1" s="1"/>
  <c r="R105" i="1"/>
  <c r="Q105" i="1"/>
  <c r="T105" i="1" s="1"/>
  <c r="R104" i="1"/>
  <c r="Q104" i="1"/>
  <c r="T104" i="1" s="1"/>
  <c r="R103" i="1"/>
  <c r="Q103" i="1"/>
  <c r="T103" i="1" s="1"/>
  <c r="R102" i="1"/>
  <c r="Q102" i="1"/>
  <c r="T102" i="1" s="1"/>
  <c r="R101" i="1"/>
  <c r="Q101" i="1"/>
  <c r="T101" i="1" s="1"/>
  <c r="R100" i="1"/>
  <c r="Q100" i="1"/>
  <c r="T100" i="1" s="1"/>
  <c r="R99" i="1"/>
  <c r="Q99" i="1"/>
  <c r="T99" i="1" s="1"/>
  <c r="R98" i="1"/>
  <c r="Q98" i="1"/>
  <c r="T98" i="1" s="1"/>
  <c r="R97" i="1"/>
  <c r="Q97" i="1"/>
  <c r="T97" i="1" s="1"/>
  <c r="R96" i="1"/>
  <c r="Q96" i="1"/>
  <c r="T96" i="1" s="1"/>
  <c r="R95" i="1"/>
  <c r="Q95" i="1"/>
  <c r="T95" i="1" s="1"/>
  <c r="R94" i="1"/>
  <c r="Q94" i="1"/>
  <c r="T94" i="1" s="1"/>
  <c r="R93" i="1"/>
  <c r="Q93" i="1"/>
  <c r="T93" i="1" s="1"/>
  <c r="R92" i="1"/>
  <c r="Q92" i="1"/>
  <c r="T92" i="1" s="1"/>
  <c r="R91" i="1"/>
  <c r="Q91" i="1"/>
  <c r="T91" i="1" s="1"/>
  <c r="R90" i="1"/>
  <c r="Q90" i="1"/>
  <c r="T90" i="1" s="1"/>
  <c r="R89" i="1"/>
  <c r="Q89" i="1"/>
  <c r="T89" i="1" s="1"/>
  <c r="R88" i="1"/>
  <c r="Q88" i="1"/>
  <c r="T88" i="1" s="1"/>
  <c r="R87" i="1"/>
  <c r="Q87" i="1"/>
  <c r="T87" i="1" s="1"/>
  <c r="R86" i="1"/>
  <c r="Q86" i="1"/>
  <c r="T86" i="1" s="1"/>
  <c r="R85" i="1"/>
  <c r="Q85" i="1"/>
  <c r="T85" i="1" s="1"/>
  <c r="R84" i="1"/>
  <c r="Q84" i="1"/>
  <c r="T84" i="1" s="1"/>
  <c r="R83" i="1"/>
  <c r="Q83" i="1"/>
  <c r="T83" i="1" s="1"/>
  <c r="R82" i="1"/>
  <c r="Q82" i="1"/>
  <c r="T82" i="1" s="1"/>
  <c r="R81" i="1"/>
  <c r="Q81" i="1"/>
  <c r="T81" i="1" s="1"/>
  <c r="R80" i="1"/>
  <c r="Q80" i="1"/>
  <c r="T80" i="1" s="1"/>
  <c r="R79" i="1"/>
  <c r="Q79" i="1"/>
  <c r="T79" i="1" s="1"/>
  <c r="R78" i="1"/>
  <c r="Q78" i="1"/>
  <c r="T78" i="1" s="1"/>
  <c r="R77" i="1"/>
  <c r="Q77" i="1"/>
  <c r="T77" i="1" s="1"/>
  <c r="R76" i="1"/>
  <c r="Q76" i="1"/>
  <c r="T76" i="1" s="1"/>
  <c r="R75" i="1"/>
  <c r="Q75" i="1"/>
  <c r="T75" i="1" s="1"/>
  <c r="R74" i="1"/>
  <c r="Q74" i="1"/>
  <c r="T74" i="1" s="1"/>
  <c r="R73" i="1"/>
  <c r="Q73" i="1"/>
  <c r="T73" i="1" s="1"/>
  <c r="R72" i="1"/>
  <c r="Q72" i="1"/>
  <c r="T72" i="1" s="1"/>
  <c r="R71" i="1"/>
  <c r="Q71" i="1"/>
  <c r="T71" i="1" s="1"/>
  <c r="R70" i="1"/>
  <c r="Q70" i="1"/>
  <c r="T70" i="1" s="1"/>
  <c r="R69" i="1"/>
  <c r="Q69" i="1"/>
  <c r="T69" i="1" s="1"/>
  <c r="R68" i="1"/>
  <c r="Q68" i="1"/>
  <c r="T68" i="1" s="1"/>
  <c r="R67" i="1"/>
  <c r="Q67" i="1"/>
  <c r="T67" i="1" s="1"/>
  <c r="R66" i="1"/>
  <c r="Q66" i="1"/>
  <c r="T66" i="1" s="1"/>
  <c r="R65" i="1"/>
  <c r="Q65" i="1"/>
  <c r="T65" i="1" s="1"/>
  <c r="R64" i="1"/>
  <c r="Q64" i="1"/>
  <c r="T64" i="1" s="1"/>
  <c r="R63" i="1"/>
  <c r="Q63" i="1"/>
  <c r="T63" i="1" s="1"/>
  <c r="R62" i="1"/>
  <c r="Q62" i="1"/>
  <c r="T62" i="1" s="1"/>
  <c r="R61" i="1"/>
  <c r="Q61" i="1"/>
  <c r="T61" i="1" s="1"/>
  <c r="R60" i="1"/>
  <c r="Q60" i="1"/>
  <c r="T60" i="1" s="1"/>
  <c r="R59" i="1"/>
  <c r="Q59" i="1"/>
  <c r="T59" i="1" s="1"/>
  <c r="R58" i="1"/>
  <c r="Q58" i="1"/>
  <c r="T58" i="1" s="1"/>
  <c r="R57" i="1"/>
  <c r="Q57" i="1"/>
  <c r="T57" i="1" s="1"/>
  <c r="R56" i="1"/>
  <c r="Q56" i="1"/>
  <c r="T56" i="1" s="1"/>
  <c r="R55" i="1"/>
  <c r="Q55" i="1"/>
  <c r="T55" i="1" s="1"/>
  <c r="R54" i="1"/>
  <c r="Q54" i="1"/>
  <c r="T54" i="1" s="1"/>
  <c r="R53" i="1"/>
  <c r="Q53" i="1"/>
  <c r="T53" i="1" s="1"/>
  <c r="R52" i="1"/>
  <c r="Q52" i="1"/>
  <c r="T52" i="1" s="1"/>
  <c r="R51" i="1"/>
  <c r="Q51" i="1"/>
  <c r="T51" i="1" s="1"/>
  <c r="R50" i="1"/>
  <c r="Q50" i="1"/>
  <c r="T50" i="1" s="1"/>
  <c r="R49" i="1"/>
  <c r="Q49" i="1"/>
  <c r="T49" i="1" s="1"/>
  <c r="R48" i="1"/>
  <c r="Q48" i="1"/>
  <c r="T48" i="1" s="1"/>
  <c r="R47" i="1"/>
  <c r="Q47" i="1"/>
  <c r="T47" i="1" s="1"/>
  <c r="R46" i="1"/>
  <c r="Q46" i="1"/>
  <c r="T46" i="1" s="1"/>
  <c r="R45" i="1"/>
  <c r="Q45" i="1"/>
  <c r="T45" i="1" s="1"/>
  <c r="R44" i="1"/>
  <c r="Q44" i="1"/>
  <c r="T44" i="1" s="1"/>
  <c r="R43" i="1"/>
  <c r="Q43" i="1"/>
  <c r="T43" i="1" s="1"/>
  <c r="R42" i="1"/>
  <c r="Q42" i="1"/>
  <c r="T42" i="1" s="1"/>
  <c r="R41" i="1"/>
  <c r="Q41" i="1"/>
  <c r="T41" i="1" s="1"/>
  <c r="R40" i="1"/>
  <c r="Q40" i="1"/>
  <c r="T40" i="1" s="1"/>
  <c r="R39" i="1"/>
  <c r="Q39" i="1"/>
  <c r="T39" i="1" s="1"/>
  <c r="R38" i="1"/>
  <c r="Q38" i="1"/>
  <c r="T38" i="1" s="1"/>
  <c r="R37" i="1"/>
  <c r="Q37" i="1"/>
  <c r="T37" i="1" s="1"/>
  <c r="R36" i="1"/>
  <c r="Q36" i="1"/>
  <c r="T36" i="1" s="1"/>
  <c r="R35" i="1"/>
  <c r="Q35" i="1"/>
  <c r="T35" i="1" s="1"/>
  <c r="R34" i="1"/>
  <c r="Q34" i="1"/>
  <c r="T34" i="1" s="1"/>
  <c r="R33" i="1"/>
  <c r="Q33" i="1"/>
  <c r="T33" i="1" s="1"/>
  <c r="R32" i="1"/>
  <c r="Q32" i="1"/>
  <c r="T32" i="1" s="1"/>
  <c r="R31" i="1"/>
  <c r="Q31" i="1"/>
  <c r="T31" i="1" s="1"/>
  <c r="R30" i="1"/>
  <c r="Q30" i="1"/>
  <c r="T30" i="1" s="1"/>
  <c r="R29" i="1"/>
  <c r="Q29" i="1"/>
  <c r="T29" i="1" s="1"/>
  <c r="R28" i="1"/>
  <c r="Q28" i="1"/>
  <c r="T28" i="1" s="1"/>
  <c r="R27" i="1"/>
  <c r="Q27" i="1"/>
  <c r="T27" i="1" s="1"/>
  <c r="R26" i="1"/>
  <c r="Q26" i="1"/>
  <c r="T26" i="1" s="1"/>
  <c r="R25" i="1"/>
  <c r="Q25" i="1"/>
  <c r="T25" i="1" s="1"/>
  <c r="R24" i="1"/>
  <c r="Q24" i="1"/>
  <c r="T24" i="1" s="1"/>
  <c r="R23" i="1"/>
  <c r="Q23" i="1"/>
  <c r="T23" i="1" s="1"/>
  <c r="R22" i="1"/>
  <c r="Q22" i="1"/>
  <c r="T22" i="1" s="1"/>
  <c r="R21" i="1"/>
  <c r="Q21" i="1"/>
  <c r="T21" i="1" s="1"/>
  <c r="R20" i="1"/>
  <c r="Q20" i="1"/>
  <c r="T20" i="1" s="1"/>
  <c r="R19" i="1"/>
  <c r="Q19" i="1"/>
  <c r="T19" i="1" s="1"/>
  <c r="R18" i="1"/>
  <c r="Q18" i="1"/>
  <c r="T18" i="1" s="1"/>
  <c r="R17" i="1"/>
  <c r="Q17" i="1"/>
  <c r="T17" i="1" s="1"/>
  <c r="R16" i="1"/>
  <c r="Q16" i="1"/>
  <c r="T16" i="1" s="1"/>
  <c r="R15" i="1"/>
  <c r="Q15" i="1"/>
  <c r="T15" i="1" s="1"/>
  <c r="R14" i="1"/>
  <c r="Q14" i="1"/>
  <c r="T14" i="1" s="1"/>
  <c r="R13" i="1"/>
  <c r="Q13" i="1"/>
  <c r="T13" i="1" s="1"/>
  <c r="R12" i="1"/>
  <c r="Q12" i="1"/>
  <c r="T12" i="1" s="1"/>
  <c r="B5" i="1" l="1"/>
  <c r="B8" i="1" s="1"/>
</calcChain>
</file>

<file path=xl/sharedStrings.xml><?xml version="1.0" encoding="utf-8"?>
<sst xmlns="http://schemas.openxmlformats.org/spreadsheetml/2006/main" count="133" uniqueCount="23">
  <si>
    <t>Сумма поставки (руб.)</t>
  </si>
  <si>
    <t>№ и Дата Контракта</t>
  </si>
  <si>
    <t>№ Документа</t>
  </si>
  <si>
    <t>Дата документа</t>
  </si>
  <si>
    <t>Тип документа</t>
  </si>
  <si>
    <t>накладная</t>
  </si>
  <si>
    <t xml:space="preserve">День оплаты </t>
  </si>
  <si>
    <t>n1</t>
  </si>
  <si>
    <t>n2</t>
  </si>
  <si>
    <t>n3</t>
  </si>
  <si>
    <t>N1</t>
  </si>
  <si>
    <t>Сумма погашенных</t>
  </si>
  <si>
    <t>интервал</t>
  </si>
  <si>
    <t>N2</t>
  </si>
  <si>
    <t>N3</t>
  </si>
  <si>
    <t>Значение поставки</t>
  </si>
  <si>
    <t>Дата погашения</t>
  </si>
  <si>
    <t>max кол-во дней ЛП</t>
  </si>
  <si>
    <t>Кол-во ПП</t>
  </si>
  <si>
    <t>max кол-во дней</t>
  </si>
  <si>
    <t>Кол-во дней</t>
  </si>
  <si>
    <t>всего</t>
  </si>
  <si>
    <t>Должно быть 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</si>
</sst>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8"/>
      <name val="Arial Cyr"/>
      <charset val="204"/>
    </font>
    <font>
      <sz val="8"/>
      <color theme="1"/>
      <name val="Arial Cyr"/>
      <charset val="204"/>
    </font>
    <font>
      <sz val="8"/>
      <color theme="1"/>
      <name val="Calibri"/>
      <family val="2"/>
      <charset val="204"/>
    </font>
    <font>
      <sz val="8"/>
      <color theme="1"/>
      <name val="Times New Roman"/>
      <family val="1"/>
      <charset val="204"/>
    </font>
    <font>
      <sz val="8"/>
      <name val="Arial Cyr"/>
      <charset val="204"/>
    </font>
    <font>
      <sz val="8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53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NumberFormat="1" applyFont="1" applyFill="1" applyBorder="1" applyAlignment="1">
      <alignment horizontal="center" vertical="center" wrapText="1"/>
    </xf>
    <xf numFmtId="14" fontId="3" fillId="2" borderId="1" xfId="1" applyNumberFormat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4" fillId="3" borderId="2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/>
    </xf>
    <xf numFmtId="4" fontId="5" fillId="3" borderId="2" xfId="1" applyNumberFormat="1" applyFont="1" applyFill="1" applyBorder="1" applyAlignment="1">
      <alignment horizontal="center" vertical="center"/>
    </xf>
    <xf numFmtId="49" fontId="5" fillId="3" borderId="2" xfId="1" applyNumberFormat="1" applyFont="1" applyFill="1" applyBorder="1" applyAlignment="1">
      <alignment horizontal="center" vertical="center"/>
    </xf>
    <xf numFmtId="14" fontId="5" fillId="3" borderId="2" xfId="1" applyNumberFormat="1" applyFont="1" applyFill="1" applyBorder="1" applyAlignment="1">
      <alignment horizontal="center" vertical="center"/>
    </xf>
    <xf numFmtId="14" fontId="6" fillId="3" borderId="2" xfId="1" applyNumberFormat="1" applyFont="1" applyFill="1" applyBorder="1" applyAlignment="1">
      <alignment horizontal="center" vertical="center" wrapText="1"/>
    </xf>
    <xf numFmtId="14" fontId="6" fillId="3" borderId="2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>
      <alignment horizontal="center" vertical="center"/>
    </xf>
    <xf numFmtId="0" fontId="4" fillId="3" borderId="1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/>
    </xf>
    <xf numFmtId="4" fontId="5" fillId="3" borderId="1" xfId="1" applyNumberFormat="1" applyFont="1" applyFill="1" applyBorder="1" applyAlignment="1">
      <alignment horizontal="center" vertical="center"/>
    </xf>
    <xf numFmtId="49" fontId="5" fillId="3" borderId="1" xfId="1" applyNumberFormat="1" applyFont="1" applyFill="1" applyBorder="1" applyAlignment="1">
      <alignment horizontal="center" vertical="center"/>
    </xf>
    <xf numFmtId="14" fontId="5" fillId="3" borderId="1" xfId="1" applyNumberFormat="1" applyFont="1" applyFill="1" applyBorder="1" applyAlignment="1">
      <alignment horizontal="center" vertical="center"/>
    </xf>
    <xf numFmtId="0" fontId="6" fillId="3" borderId="2" xfId="0" applyNumberFormat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4" fontId="5" fillId="3" borderId="1" xfId="0" applyNumberFormat="1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/>
    </xf>
    <xf numFmtId="14" fontId="5" fillId="3" borderId="1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49" fontId="5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/>
    </xf>
    <xf numFmtId="14" fontId="8" fillId="3" borderId="2" xfId="0" applyNumberFormat="1" applyFont="1" applyFill="1" applyBorder="1" applyAlignment="1">
      <alignment horizontal="center" vertical="center"/>
    </xf>
    <xf numFmtId="0" fontId="1" fillId="0" borderId="0" xfId="0" applyFont="1"/>
    <xf numFmtId="0" fontId="0" fillId="0" borderId="0" xfId="0" applyFill="1"/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4" fontId="0" fillId="0" borderId="0" xfId="0" applyNumberFormat="1"/>
    <xf numFmtId="10" fontId="0" fillId="0" borderId="0" xfId="0" applyNumberFormat="1"/>
    <xf numFmtId="0" fontId="5" fillId="3" borderId="2" xfId="1" applyNumberFormat="1" applyFont="1" applyFill="1" applyBorder="1" applyAlignment="1">
      <alignment horizontal="center" vertical="center"/>
    </xf>
    <xf numFmtId="0" fontId="3" fillId="4" borderId="2" xfId="1" applyFont="1" applyFill="1" applyBorder="1" applyAlignment="1">
      <alignment horizontal="center" vertical="center" wrapText="1"/>
    </xf>
    <xf numFmtId="0" fontId="0" fillId="4" borderId="0" xfId="0" applyFill="1"/>
    <xf numFmtId="0" fontId="3" fillId="4" borderId="0" xfId="1" applyFont="1" applyFill="1" applyBorder="1" applyAlignment="1">
      <alignment horizontal="center" vertical="center" wrapText="1"/>
    </xf>
    <xf numFmtId="14" fontId="0" fillId="5" borderId="0" xfId="0" applyNumberFormat="1" applyFill="1"/>
    <xf numFmtId="0" fontId="0" fillId="5" borderId="0" xfId="0" applyFill="1"/>
    <xf numFmtId="4" fontId="5" fillId="6" borderId="2" xfId="1" applyNumberFormat="1" applyFont="1" applyFill="1" applyBorder="1" applyAlignment="1">
      <alignment horizontal="center" vertical="center"/>
    </xf>
    <xf numFmtId="4" fontId="5" fillId="6" borderId="1" xfId="1" applyNumberFormat="1" applyFont="1" applyFill="1" applyBorder="1" applyAlignment="1">
      <alignment horizontal="center" vertical="center"/>
    </xf>
    <xf numFmtId="0" fontId="0" fillId="6" borderId="0" xfId="0" applyFill="1"/>
    <xf numFmtId="14" fontId="6" fillId="6" borderId="3" xfId="0" applyNumberFormat="1" applyFont="1" applyFill="1" applyBorder="1" applyAlignment="1">
      <alignment horizontal="center" vertical="center"/>
    </xf>
    <xf numFmtId="14" fontId="6" fillId="6" borderId="2" xfId="0" applyNumberFormat="1" applyFont="1" applyFill="1" applyBorder="1" applyAlignment="1">
      <alignment horizontal="center" vertical="center"/>
    </xf>
    <xf numFmtId="14" fontId="6" fillId="6" borderId="2" xfId="1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10" xfId="1"/>
  </cellStyles>
  <dxfs count="80"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  <dxf>
      <fill>
        <patternFill>
          <bgColor theme="7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X122"/>
  <sheetViews>
    <sheetView tabSelected="1" zoomScale="85" zoomScaleNormal="85" workbookViewId="0">
      <selection activeCell="F3" sqref="F3"/>
    </sheetView>
  </sheetViews>
  <sheetFormatPr defaultRowHeight="15" x14ac:dyDescent="0.25"/>
  <cols>
    <col min="1" max="1" width="17" customWidth="1"/>
    <col min="2" max="2" width="18.5703125" customWidth="1"/>
    <col min="3" max="3" width="18.140625" customWidth="1"/>
    <col min="4" max="4" width="23" customWidth="1"/>
    <col min="5" max="5" width="15.140625" customWidth="1"/>
    <col min="6" max="7" width="14.85546875" customWidth="1"/>
    <col min="13" max="13" width="10.7109375" customWidth="1"/>
    <col min="16" max="18" width="15.140625" customWidth="1"/>
  </cols>
  <sheetData>
    <row r="1" spans="1:24" x14ac:dyDescent="0.25">
      <c r="C1" t="s">
        <v>12</v>
      </c>
      <c r="D1" s="45">
        <v>42005</v>
      </c>
      <c r="E1" s="45">
        <v>42172</v>
      </c>
    </row>
    <row r="2" spans="1:24" x14ac:dyDescent="0.25">
      <c r="A2" s="38"/>
      <c r="B2" s="39">
        <v>10000000</v>
      </c>
    </row>
    <row r="3" spans="1:24" x14ac:dyDescent="0.25">
      <c r="A3" s="38" t="s">
        <v>11</v>
      </c>
      <c r="B3" s="39">
        <f>SUMIFS(F:F,P:P,"&gt;="&amp;D1,P:P,"&lt;="&amp;E1)</f>
        <v>1757545</v>
      </c>
    </row>
    <row r="4" spans="1:24" x14ac:dyDescent="0.25">
      <c r="A4" s="42" t="s">
        <v>19</v>
      </c>
      <c r="B4" s="43">
        <f t="array" ref="B4">MAX((P12:P122&gt;=D1)*(P12:P122&lt;=E1)*T12:T122)</f>
        <v>1</v>
      </c>
    </row>
    <row r="5" spans="1:24" x14ac:dyDescent="0.25">
      <c r="A5" s="37" t="s">
        <v>21</v>
      </c>
      <c r="B5">
        <f>SUMIFS(T:T,P:P,"&gt;="&amp;D1,P:P,"&lt;="&amp;E1)</f>
        <v>1</v>
      </c>
    </row>
    <row r="6" spans="1:24" x14ac:dyDescent="0.25">
      <c r="A6" s="44" t="s">
        <v>18</v>
      </c>
      <c r="B6" s="46">
        <f t="array" ref="B6">COUNT((P12:P122&gt;=D1)*(P12:P122&lt;=E1)/F12:F122)</f>
        <v>111</v>
      </c>
      <c r="C6" s="49" t="s">
        <v>22</v>
      </c>
    </row>
    <row r="7" spans="1:24" x14ac:dyDescent="0.25">
      <c r="A7" s="38" t="s">
        <v>10</v>
      </c>
      <c r="B7" s="40">
        <f>B2/(B3+B2)</f>
        <v>0.85051768885426338</v>
      </c>
    </row>
    <row r="8" spans="1:24" x14ac:dyDescent="0.25">
      <c r="A8" s="38" t="s">
        <v>13</v>
      </c>
      <c r="B8" s="40">
        <f>B5/B6</f>
        <v>9.0090090090090089E-3</v>
      </c>
    </row>
    <row r="9" spans="1:24" x14ac:dyDescent="0.25">
      <c r="A9" s="38" t="s">
        <v>14</v>
      </c>
    </row>
    <row r="11" spans="1:24" ht="33.75" x14ac:dyDescent="0.25">
      <c r="A11" s="1"/>
      <c r="B11" s="1"/>
      <c r="C11" s="1"/>
      <c r="D11" s="1"/>
      <c r="E11" s="1"/>
      <c r="F11" s="2" t="s">
        <v>0</v>
      </c>
      <c r="G11" s="2" t="s">
        <v>15</v>
      </c>
      <c r="H11" s="1" t="s">
        <v>1</v>
      </c>
      <c r="I11" s="3" t="s">
        <v>2</v>
      </c>
      <c r="J11" s="4" t="s">
        <v>3</v>
      </c>
      <c r="K11" s="1" t="s">
        <v>4</v>
      </c>
      <c r="L11" s="1"/>
      <c r="M11" s="4"/>
      <c r="N11" s="4"/>
      <c r="O11" s="1"/>
      <c r="P11" s="1" t="s">
        <v>16</v>
      </c>
      <c r="Q11" s="1"/>
      <c r="R11" s="1"/>
      <c r="S11" s="5" t="s">
        <v>6</v>
      </c>
      <c r="T11" s="42" t="s">
        <v>20</v>
      </c>
      <c r="U11" s="5" t="s">
        <v>17</v>
      </c>
      <c r="V11" s="35" t="s">
        <v>7</v>
      </c>
      <c r="W11" s="35" t="s">
        <v>8</v>
      </c>
      <c r="X11" s="35" t="s">
        <v>9</v>
      </c>
    </row>
    <row r="12" spans="1:24" x14ac:dyDescent="0.25">
      <c r="A12" s="6"/>
      <c r="B12" s="6"/>
      <c r="C12" s="6"/>
      <c r="D12" s="7"/>
      <c r="E12" s="8"/>
      <c r="F12" s="47">
        <v>545452</v>
      </c>
      <c r="G12" s="41">
        <v>1</v>
      </c>
      <c r="H12" s="7"/>
      <c r="I12" s="10"/>
      <c r="J12" s="11">
        <v>41967</v>
      </c>
      <c r="K12" s="8" t="s">
        <v>5</v>
      </c>
      <c r="L12" s="6">
        <v>1</v>
      </c>
      <c r="M12" s="12">
        <v>42088</v>
      </c>
      <c r="N12" s="12">
        <v>42103</v>
      </c>
      <c r="O12" s="12">
        <v>42107</v>
      </c>
      <c r="P12" s="50">
        <v>42088</v>
      </c>
      <c r="Q12" s="14">
        <f t="shared" ref="Q12:Q43" si="0">P12-M12</f>
        <v>0</v>
      </c>
      <c r="R12" s="14">
        <f t="shared" ref="R12:R43" si="1">P12-N12</f>
        <v>-15</v>
      </c>
      <c r="S12" s="36">
        <f>P12-J12</f>
        <v>121</v>
      </c>
      <c r="T12" s="36">
        <f t="shared" ref="T12:T75" si="2">IF(Q12&lt;=0,0,IF(Q12&gt;0,Q12))</f>
        <v>0</v>
      </c>
    </row>
    <row r="13" spans="1:24" x14ac:dyDescent="0.25">
      <c r="A13" s="6"/>
      <c r="B13" s="6"/>
      <c r="C13" s="6"/>
      <c r="D13" s="7"/>
      <c r="E13" s="8"/>
      <c r="F13" s="47">
        <v>23423</v>
      </c>
      <c r="G13" s="41">
        <v>1</v>
      </c>
      <c r="H13" s="7"/>
      <c r="I13" s="10"/>
      <c r="J13" s="11">
        <v>41974</v>
      </c>
      <c r="K13" s="8" t="s">
        <v>5</v>
      </c>
      <c r="L13" s="6">
        <v>1</v>
      </c>
      <c r="M13" s="12">
        <v>42095</v>
      </c>
      <c r="N13" s="12">
        <v>42110</v>
      </c>
      <c r="O13" s="12">
        <v>42114</v>
      </c>
      <c r="P13" s="51">
        <v>42095</v>
      </c>
      <c r="Q13" s="14">
        <f t="shared" si="0"/>
        <v>0</v>
      </c>
      <c r="R13" s="14">
        <f t="shared" si="1"/>
        <v>-15</v>
      </c>
      <c r="S13" s="36">
        <f t="shared" ref="S13:S76" si="3">P13-J13</f>
        <v>121</v>
      </c>
      <c r="T13" s="36">
        <f t="shared" si="2"/>
        <v>0</v>
      </c>
    </row>
    <row r="14" spans="1:24" x14ac:dyDescent="0.25">
      <c r="A14" s="6"/>
      <c r="B14" s="6"/>
      <c r="C14" s="6"/>
      <c r="D14" s="7"/>
      <c r="E14" s="8"/>
      <c r="F14" s="47">
        <v>243</v>
      </c>
      <c r="G14" s="41">
        <v>1</v>
      </c>
      <c r="H14" s="7"/>
      <c r="I14" s="10"/>
      <c r="J14" s="11">
        <v>41981</v>
      </c>
      <c r="K14" s="8" t="s">
        <v>5</v>
      </c>
      <c r="L14" s="6">
        <v>1</v>
      </c>
      <c r="M14" s="12">
        <v>42102</v>
      </c>
      <c r="N14" s="12">
        <v>42117</v>
      </c>
      <c r="O14" s="12">
        <v>42121</v>
      </c>
      <c r="P14" s="52">
        <v>42102</v>
      </c>
      <c r="Q14" s="14">
        <f t="shared" si="0"/>
        <v>0</v>
      </c>
      <c r="R14" s="14">
        <f t="shared" si="1"/>
        <v>-15</v>
      </c>
      <c r="S14" s="36">
        <f t="shared" si="3"/>
        <v>121</v>
      </c>
      <c r="T14" s="36">
        <f t="shared" si="2"/>
        <v>0</v>
      </c>
    </row>
    <row r="15" spans="1:24" x14ac:dyDescent="0.25">
      <c r="A15" s="6"/>
      <c r="B15" s="6"/>
      <c r="C15" s="6"/>
      <c r="D15" s="7"/>
      <c r="E15" s="8"/>
      <c r="F15" s="47">
        <v>24324</v>
      </c>
      <c r="G15" s="41">
        <v>1</v>
      </c>
      <c r="H15" s="7"/>
      <c r="I15" s="10"/>
      <c r="J15" s="11">
        <v>41981</v>
      </c>
      <c r="K15" s="8" t="s">
        <v>5</v>
      </c>
      <c r="L15" s="6">
        <v>1</v>
      </c>
      <c r="M15" s="12">
        <v>42102</v>
      </c>
      <c r="N15" s="12">
        <v>42117</v>
      </c>
      <c r="O15" s="12">
        <v>42121</v>
      </c>
      <c r="P15" s="52">
        <v>42102</v>
      </c>
      <c r="Q15" s="14">
        <f t="shared" si="0"/>
        <v>0</v>
      </c>
      <c r="R15" s="14">
        <f t="shared" si="1"/>
        <v>-15</v>
      </c>
      <c r="S15" s="36">
        <f t="shared" si="3"/>
        <v>121</v>
      </c>
      <c r="T15" s="36">
        <f t="shared" si="2"/>
        <v>0</v>
      </c>
    </row>
    <row r="16" spans="1:24" x14ac:dyDescent="0.25">
      <c r="A16" s="6"/>
      <c r="B16" s="6"/>
      <c r="C16" s="6"/>
      <c r="D16" s="7"/>
      <c r="E16" s="8"/>
      <c r="F16" s="47">
        <v>2432</v>
      </c>
      <c r="G16" s="41">
        <v>1</v>
      </c>
      <c r="H16" s="7"/>
      <c r="I16" s="10"/>
      <c r="J16" s="11">
        <v>41988</v>
      </c>
      <c r="K16" s="8" t="s">
        <v>5</v>
      </c>
      <c r="L16" s="6">
        <v>1</v>
      </c>
      <c r="M16" s="12">
        <v>42109</v>
      </c>
      <c r="N16" s="12">
        <v>42124</v>
      </c>
      <c r="O16" s="12">
        <v>42129</v>
      </c>
      <c r="P16" s="52">
        <v>42109</v>
      </c>
      <c r="Q16" s="14">
        <f t="shared" si="0"/>
        <v>0</v>
      </c>
      <c r="R16" s="14">
        <f t="shared" si="1"/>
        <v>-15</v>
      </c>
      <c r="S16" s="36">
        <f t="shared" si="3"/>
        <v>121</v>
      </c>
      <c r="T16" s="36">
        <f t="shared" si="2"/>
        <v>0</v>
      </c>
    </row>
    <row r="17" spans="1:20" x14ac:dyDescent="0.25">
      <c r="A17" s="6"/>
      <c r="B17" s="6"/>
      <c r="C17" s="6"/>
      <c r="D17" s="7"/>
      <c r="E17" s="8"/>
      <c r="F17" s="47">
        <v>234</v>
      </c>
      <c r="G17" s="41">
        <v>1</v>
      </c>
      <c r="H17" s="7"/>
      <c r="I17" s="10"/>
      <c r="J17" s="11">
        <v>41995</v>
      </c>
      <c r="K17" s="8" t="s">
        <v>5</v>
      </c>
      <c r="L17" s="6">
        <v>1</v>
      </c>
      <c r="M17" s="12">
        <v>42116</v>
      </c>
      <c r="N17" s="12">
        <v>42131</v>
      </c>
      <c r="O17" s="12">
        <v>42136</v>
      </c>
      <c r="P17" s="52">
        <v>42114</v>
      </c>
      <c r="Q17" s="14">
        <f t="shared" si="0"/>
        <v>-2</v>
      </c>
      <c r="R17" s="14">
        <f t="shared" si="1"/>
        <v>-17</v>
      </c>
      <c r="S17" s="36">
        <f t="shared" si="3"/>
        <v>119</v>
      </c>
      <c r="T17" s="36">
        <f t="shared" si="2"/>
        <v>0</v>
      </c>
    </row>
    <row r="18" spans="1:20" x14ac:dyDescent="0.25">
      <c r="A18" s="6"/>
      <c r="B18" s="6"/>
      <c r="C18" s="6"/>
      <c r="D18" s="7"/>
      <c r="E18" s="8"/>
      <c r="F18" s="47">
        <v>2342</v>
      </c>
      <c r="G18" s="41">
        <v>1</v>
      </c>
      <c r="H18" s="7"/>
      <c r="I18" s="10"/>
      <c r="J18" s="11">
        <v>42016</v>
      </c>
      <c r="K18" s="8" t="s">
        <v>5</v>
      </c>
      <c r="L18" s="6">
        <v>1</v>
      </c>
      <c r="M18" s="12">
        <v>42137</v>
      </c>
      <c r="N18" s="12">
        <v>42152</v>
      </c>
      <c r="O18" s="12">
        <v>42156</v>
      </c>
      <c r="P18" s="52">
        <v>42136</v>
      </c>
      <c r="Q18" s="14">
        <f t="shared" si="0"/>
        <v>-1</v>
      </c>
      <c r="R18" s="14">
        <f t="shared" si="1"/>
        <v>-16</v>
      </c>
      <c r="S18" s="36">
        <f t="shared" si="3"/>
        <v>120</v>
      </c>
      <c r="T18" s="36">
        <f t="shared" si="2"/>
        <v>0</v>
      </c>
    </row>
    <row r="19" spans="1:20" x14ac:dyDescent="0.25">
      <c r="A19" s="6"/>
      <c r="B19" s="6"/>
      <c r="C19" s="6"/>
      <c r="D19" s="7"/>
      <c r="E19" s="8"/>
      <c r="F19" s="47">
        <v>24324</v>
      </c>
      <c r="G19" s="41">
        <v>1</v>
      </c>
      <c r="H19" s="7"/>
      <c r="I19" s="10"/>
      <c r="J19" s="11">
        <v>42023</v>
      </c>
      <c r="K19" s="8" t="s">
        <v>5</v>
      </c>
      <c r="L19" s="6">
        <v>1</v>
      </c>
      <c r="M19" s="12">
        <v>42144</v>
      </c>
      <c r="N19" s="12">
        <v>42159</v>
      </c>
      <c r="O19" s="12">
        <v>42163</v>
      </c>
      <c r="P19" s="52">
        <v>42143</v>
      </c>
      <c r="Q19" s="14">
        <f t="shared" si="0"/>
        <v>-1</v>
      </c>
      <c r="R19" s="14">
        <f t="shared" si="1"/>
        <v>-16</v>
      </c>
      <c r="S19" s="36">
        <f t="shared" si="3"/>
        <v>120</v>
      </c>
      <c r="T19" s="36">
        <f t="shared" si="2"/>
        <v>0</v>
      </c>
    </row>
    <row r="20" spans="1:20" x14ac:dyDescent="0.25">
      <c r="A20" s="6"/>
      <c r="B20" s="6"/>
      <c r="C20" s="6"/>
      <c r="D20" s="7"/>
      <c r="E20" s="8"/>
      <c r="F20" s="47">
        <v>654545</v>
      </c>
      <c r="G20" s="41">
        <v>1</v>
      </c>
      <c r="H20" s="7"/>
      <c r="I20" s="10"/>
      <c r="J20" s="11">
        <v>42023</v>
      </c>
      <c r="K20" s="8" t="s">
        <v>5</v>
      </c>
      <c r="L20" s="6">
        <v>1</v>
      </c>
      <c r="M20" s="12">
        <v>42144</v>
      </c>
      <c r="N20" s="12">
        <v>42159</v>
      </c>
      <c r="O20" s="12">
        <v>42163</v>
      </c>
      <c r="P20" s="52">
        <v>42143</v>
      </c>
      <c r="Q20" s="14">
        <f t="shared" si="0"/>
        <v>-1</v>
      </c>
      <c r="R20" s="14">
        <f t="shared" si="1"/>
        <v>-16</v>
      </c>
      <c r="S20" s="36">
        <f t="shared" si="3"/>
        <v>120</v>
      </c>
      <c r="T20" s="36">
        <f t="shared" si="2"/>
        <v>0</v>
      </c>
    </row>
    <row r="21" spans="1:20" x14ac:dyDescent="0.25">
      <c r="A21" s="6"/>
      <c r="B21" s="6"/>
      <c r="C21" s="6"/>
      <c r="D21" s="7"/>
      <c r="E21" s="8"/>
      <c r="F21" s="47">
        <v>5744</v>
      </c>
      <c r="G21" s="41">
        <v>1</v>
      </c>
      <c r="H21" s="7"/>
      <c r="I21" s="10"/>
      <c r="J21" s="11">
        <v>42030</v>
      </c>
      <c r="K21" s="8" t="s">
        <v>5</v>
      </c>
      <c r="L21" s="6">
        <v>1</v>
      </c>
      <c r="M21" s="12">
        <v>42151</v>
      </c>
      <c r="N21" s="12">
        <v>42166</v>
      </c>
      <c r="O21" s="12">
        <v>42170</v>
      </c>
      <c r="P21" s="52">
        <v>42151</v>
      </c>
      <c r="Q21" s="14">
        <f t="shared" si="0"/>
        <v>0</v>
      </c>
      <c r="R21" s="14">
        <f t="shared" si="1"/>
        <v>-15</v>
      </c>
      <c r="S21" s="36">
        <f t="shared" si="3"/>
        <v>121</v>
      </c>
      <c r="T21" s="36">
        <f t="shared" si="2"/>
        <v>0</v>
      </c>
    </row>
    <row r="22" spans="1:20" x14ac:dyDescent="0.25">
      <c r="A22" s="6"/>
      <c r="B22" s="6"/>
      <c r="C22" s="6"/>
      <c r="D22" s="7"/>
      <c r="E22" s="8"/>
      <c r="F22" s="47">
        <v>456454</v>
      </c>
      <c r="G22" s="41">
        <v>1</v>
      </c>
      <c r="H22" s="7"/>
      <c r="I22" s="10"/>
      <c r="J22" s="11">
        <v>42037</v>
      </c>
      <c r="K22" s="8" t="s">
        <v>5</v>
      </c>
      <c r="L22" s="6">
        <v>1</v>
      </c>
      <c r="M22" s="12">
        <v>42158</v>
      </c>
      <c r="N22" s="12">
        <v>42173</v>
      </c>
      <c r="O22" s="12">
        <v>42177</v>
      </c>
      <c r="P22" s="52">
        <v>42158</v>
      </c>
      <c r="Q22" s="14">
        <f t="shared" si="0"/>
        <v>0</v>
      </c>
      <c r="R22" s="14">
        <f t="shared" si="1"/>
        <v>-15</v>
      </c>
      <c r="S22" s="36">
        <f t="shared" si="3"/>
        <v>121</v>
      </c>
      <c r="T22" s="36">
        <f t="shared" si="2"/>
        <v>0</v>
      </c>
    </row>
    <row r="23" spans="1:20" x14ac:dyDescent="0.25">
      <c r="A23" s="6"/>
      <c r="B23" s="6"/>
      <c r="C23" s="6"/>
      <c r="D23" s="7"/>
      <c r="E23" s="8"/>
      <c r="F23" s="47">
        <v>3363</v>
      </c>
      <c r="G23" s="41">
        <v>1</v>
      </c>
      <c r="H23" s="7"/>
      <c r="I23" s="10"/>
      <c r="J23" s="11">
        <v>42044</v>
      </c>
      <c r="K23" s="8" t="s">
        <v>5</v>
      </c>
      <c r="L23" s="6">
        <v>1</v>
      </c>
      <c r="M23" s="12">
        <v>42165</v>
      </c>
      <c r="N23" s="12">
        <v>42180</v>
      </c>
      <c r="O23" s="12">
        <v>42184</v>
      </c>
      <c r="P23" s="52">
        <v>42164</v>
      </c>
      <c r="Q23" s="14">
        <f t="shared" si="0"/>
        <v>-1</v>
      </c>
      <c r="R23" s="14">
        <f t="shared" si="1"/>
        <v>-16</v>
      </c>
      <c r="S23" s="36">
        <f t="shared" si="3"/>
        <v>120</v>
      </c>
      <c r="T23" s="36">
        <f t="shared" si="2"/>
        <v>0</v>
      </c>
    </row>
    <row r="24" spans="1:20" x14ac:dyDescent="0.25">
      <c r="A24" s="6"/>
      <c r="B24" s="6"/>
      <c r="C24" s="6"/>
      <c r="D24" s="7"/>
      <c r="E24" s="8"/>
      <c r="F24" s="47">
        <v>6456</v>
      </c>
      <c r="G24" s="41">
        <v>1</v>
      </c>
      <c r="H24" s="7"/>
      <c r="I24" s="10"/>
      <c r="J24" s="11">
        <v>42044</v>
      </c>
      <c r="K24" s="8" t="s">
        <v>5</v>
      </c>
      <c r="L24" s="6">
        <v>1</v>
      </c>
      <c r="M24" s="12">
        <v>42165</v>
      </c>
      <c r="N24" s="12">
        <v>42180</v>
      </c>
      <c r="O24" s="12">
        <v>42184</v>
      </c>
      <c r="P24" s="52">
        <v>42164</v>
      </c>
      <c r="Q24" s="14">
        <f t="shared" si="0"/>
        <v>-1</v>
      </c>
      <c r="R24" s="14">
        <f t="shared" si="1"/>
        <v>-16</v>
      </c>
      <c r="S24" s="36">
        <f t="shared" si="3"/>
        <v>120</v>
      </c>
      <c r="T24" s="36">
        <f t="shared" si="2"/>
        <v>0</v>
      </c>
    </row>
    <row r="25" spans="1:20" x14ac:dyDescent="0.25">
      <c r="A25" s="6"/>
      <c r="B25" s="15"/>
      <c r="C25" s="15"/>
      <c r="D25" s="16"/>
      <c r="E25" s="17"/>
      <c r="F25" s="48">
        <v>455</v>
      </c>
      <c r="G25" s="41">
        <v>1</v>
      </c>
      <c r="H25" s="16"/>
      <c r="I25" s="19"/>
      <c r="J25" s="20">
        <v>42051</v>
      </c>
      <c r="K25" s="8" t="s">
        <v>5</v>
      </c>
      <c r="L25" s="6">
        <v>6</v>
      </c>
      <c r="M25" s="12">
        <v>42172</v>
      </c>
      <c r="N25" s="12">
        <v>42187</v>
      </c>
      <c r="O25" s="12">
        <v>42191</v>
      </c>
      <c r="P25" s="51">
        <v>42172</v>
      </c>
      <c r="Q25" s="21">
        <f t="shared" si="0"/>
        <v>0</v>
      </c>
      <c r="R25" s="21">
        <f t="shared" si="1"/>
        <v>-15</v>
      </c>
      <c r="S25" s="36">
        <f t="shared" si="3"/>
        <v>121</v>
      </c>
      <c r="T25" s="36">
        <f t="shared" si="2"/>
        <v>0</v>
      </c>
    </row>
    <row r="26" spans="1:20" x14ac:dyDescent="0.25">
      <c r="A26" s="6"/>
      <c r="B26" s="15"/>
      <c r="C26" s="15"/>
      <c r="D26" s="16"/>
      <c r="E26" s="17"/>
      <c r="F26" s="18">
        <v>5677</v>
      </c>
      <c r="G26" s="41">
        <v>1</v>
      </c>
      <c r="H26" s="16"/>
      <c r="I26" s="19"/>
      <c r="J26" s="20">
        <v>42055</v>
      </c>
      <c r="K26" s="8" t="s">
        <v>5</v>
      </c>
      <c r="L26" s="6">
        <v>9</v>
      </c>
      <c r="M26" s="12">
        <v>42179</v>
      </c>
      <c r="N26" s="12">
        <v>42194</v>
      </c>
      <c r="O26" s="12">
        <v>42198</v>
      </c>
      <c r="P26" s="13">
        <v>42174</v>
      </c>
      <c r="Q26" s="21">
        <f t="shared" si="0"/>
        <v>-5</v>
      </c>
      <c r="R26" s="21">
        <f t="shared" si="1"/>
        <v>-20</v>
      </c>
      <c r="S26" s="36">
        <f t="shared" si="3"/>
        <v>119</v>
      </c>
      <c r="T26" s="36">
        <f t="shared" si="2"/>
        <v>0</v>
      </c>
    </row>
    <row r="27" spans="1:20" x14ac:dyDescent="0.25">
      <c r="A27" s="22"/>
      <c r="B27" s="23"/>
      <c r="C27" s="23"/>
      <c r="D27" s="24"/>
      <c r="E27" s="25"/>
      <c r="F27" s="26">
        <v>7754</v>
      </c>
      <c r="G27" s="41">
        <v>1</v>
      </c>
      <c r="H27" s="24"/>
      <c r="I27" s="27"/>
      <c r="J27" s="28">
        <v>42051</v>
      </c>
      <c r="K27" s="29" t="s">
        <v>5</v>
      </c>
      <c r="L27" s="30">
        <v>6</v>
      </c>
      <c r="M27" s="12">
        <v>42171</v>
      </c>
      <c r="N27" s="12">
        <v>42186</v>
      </c>
      <c r="O27" s="12">
        <v>42191</v>
      </c>
      <c r="P27" s="13">
        <v>42172</v>
      </c>
      <c r="Q27" s="21">
        <f t="shared" si="0"/>
        <v>1</v>
      </c>
      <c r="R27" s="21">
        <f t="shared" si="1"/>
        <v>-14</v>
      </c>
      <c r="S27" s="36">
        <f t="shared" si="3"/>
        <v>121</v>
      </c>
      <c r="T27" s="36">
        <f t="shared" si="2"/>
        <v>1</v>
      </c>
    </row>
    <row r="28" spans="1:20" x14ac:dyDescent="0.25">
      <c r="A28" s="22"/>
      <c r="B28" s="23"/>
      <c r="C28" s="23"/>
      <c r="D28" s="24"/>
      <c r="E28" s="25"/>
      <c r="F28" s="26">
        <v>4575</v>
      </c>
      <c r="G28" s="41">
        <v>1</v>
      </c>
      <c r="H28" s="24"/>
      <c r="I28" s="27"/>
      <c r="J28" s="28">
        <v>42065</v>
      </c>
      <c r="K28" s="29" t="s">
        <v>5</v>
      </c>
      <c r="L28" s="30">
        <v>9</v>
      </c>
      <c r="M28" s="12">
        <v>42186</v>
      </c>
      <c r="N28" s="12">
        <v>42201</v>
      </c>
      <c r="O28" s="12">
        <v>42205</v>
      </c>
      <c r="P28" s="13">
        <v>42185</v>
      </c>
      <c r="Q28" s="21">
        <f t="shared" si="0"/>
        <v>-1</v>
      </c>
      <c r="R28" s="21">
        <f t="shared" si="1"/>
        <v>-16</v>
      </c>
      <c r="S28" s="36">
        <f t="shared" si="3"/>
        <v>120</v>
      </c>
      <c r="T28" s="36">
        <f t="shared" si="2"/>
        <v>0</v>
      </c>
    </row>
    <row r="29" spans="1:20" x14ac:dyDescent="0.25">
      <c r="A29" s="22"/>
      <c r="B29" s="23"/>
      <c r="C29" s="23"/>
      <c r="D29" s="24"/>
      <c r="E29" s="25"/>
      <c r="F29" s="26">
        <v>5757</v>
      </c>
      <c r="G29" s="41">
        <v>1</v>
      </c>
      <c r="H29" s="24"/>
      <c r="I29" s="27"/>
      <c r="J29" s="28">
        <v>42069</v>
      </c>
      <c r="K29" s="29" t="s">
        <v>5</v>
      </c>
      <c r="L29" s="30">
        <v>10</v>
      </c>
      <c r="M29" s="12">
        <v>42193</v>
      </c>
      <c r="N29" s="12">
        <v>42208</v>
      </c>
      <c r="O29" s="12">
        <v>42212</v>
      </c>
      <c r="P29" s="13">
        <v>42193</v>
      </c>
      <c r="Q29" s="21">
        <f t="shared" si="0"/>
        <v>0</v>
      </c>
      <c r="R29" s="21">
        <f t="shared" si="1"/>
        <v>-15</v>
      </c>
      <c r="S29" s="36">
        <f t="shared" si="3"/>
        <v>124</v>
      </c>
      <c r="T29" s="36">
        <f t="shared" si="2"/>
        <v>0</v>
      </c>
    </row>
    <row r="30" spans="1:20" x14ac:dyDescent="0.25">
      <c r="A30" s="22"/>
      <c r="B30" s="23"/>
      <c r="C30" s="23"/>
      <c r="D30" s="24"/>
      <c r="E30" s="25"/>
      <c r="F30" s="26">
        <v>7557</v>
      </c>
      <c r="G30" s="41">
        <v>1</v>
      </c>
      <c r="H30" s="24"/>
      <c r="I30" s="27"/>
      <c r="J30" s="28">
        <v>42079</v>
      </c>
      <c r="K30" s="29" t="s">
        <v>5</v>
      </c>
      <c r="L30" s="30">
        <v>14</v>
      </c>
      <c r="M30" s="12">
        <v>42200</v>
      </c>
      <c r="N30" s="12">
        <v>42215</v>
      </c>
      <c r="O30" s="12">
        <v>42219</v>
      </c>
      <c r="P30" s="13">
        <v>42200</v>
      </c>
      <c r="Q30" s="21">
        <f t="shared" si="0"/>
        <v>0</v>
      </c>
      <c r="R30" s="21">
        <f t="shared" si="1"/>
        <v>-15</v>
      </c>
      <c r="S30" s="36">
        <f t="shared" si="3"/>
        <v>121</v>
      </c>
      <c r="T30" s="36">
        <f t="shared" si="2"/>
        <v>0</v>
      </c>
    </row>
    <row r="31" spans="1:20" x14ac:dyDescent="0.25">
      <c r="A31" s="6"/>
      <c r="B31" s="15"/>
      <c r="C31" s="15"/>
      <c r="D31" s="16"/>
      <c r="E31" s="17"/>
      <c r="F31" s="18">
        <v>4765</v>
      </c>
      <c r="G31" s="41">
        <v>1</v>
      </c>
      <c r="H31" s="16"/>
      <c r="I31" s="19"/>
      <c r="J31" s="20">
        <v>42086</v>
      </c>
      <c r="K31" s="8" t="s">
        <v>5</v>
      </c>
      <c r="L31" s="6">
        <v>15</v>
      </c>
      <c r="M31" s="12">
        <v>42207</v>
      </c>
      <c r="N31" s="12">
        <v>42222</v>
      </c>
      <c r="O31" s="12">
        <v>42226</v>
      </c>
      <c r="P31" s="13">
        <v>42206</v>
      </c>
      <c r="Q31" s="21">
        <f t="shared" si="0"/>
        <v>-1</v>
      </c>
      <c r="R31" s="21">
        <f t="shared" si="1"/>
        <v>-16</v>
      </c>
      <c r="S31" s="36">
        <f t="shared" si="3"/>
        <v>120</v>
      </c>
      <c r="T31" s="36">
        <f t="shared" si="2"/>
        <v>0</v>
      </c>
    </row>
    <row r="32" spans="1:20" x14ac:dyDescent="0.25">
      <c r="A32" s="22"/>
      <c r="B32" s="23"/>
      <c r="C32" s="23"/>
      <c r="D32" s="24"/>
      <c r="E32" s="25"/>
      <c r="F32" s="26">
        <v>7754</v>
      </c>
      <c r="G32" s="41">
        <v>1</v>
      </c>
      <c r="H32" s="24"/>
      <c r="I32" s="27"/>
      <c r="J32" s="28">
        <v>42093</v>
      </c>
      <c r="K32" s="29" t="s">
        <v>5</v>
      </c>
      <c r="L32" s="30">
        <v>21</v>
      </c>
      <c r="M32" s="12">
        <v>42214</v>
      </c>
      <c r="N32" s="12">
        <v>42229</v>
      </c>
      <c r="O32" s="12">
        <v>42233</v>
      </c>
      <c r="P32" s="13">
        <v>42214</v>
      </c>
      <c r="Q32" s="21">
        <f t="shared" si="0"/>
        <v>0</v>
      </c>
      <c r="R32" s="21">
        <f t="shared" si="1"/>
        <v>-15</v>
      </c>
      <c r="S32" s="36">
        <f t="shared" si="3"/>
        <v>121</v>
      </c>
      <c r="T32" s="36">
        <f t="shared" si="2"/>
        <v>0</v>
      </c>
    </row>
    <row r="33" spans="1:20" x14ac:dyDescent="0.25">
      <c r="A33" s="22"/>
      <c r="B33" s="23"/>
      <c r="C33" s="23"/>
      <c r="D33" s="24"/>
      <c r="E33" s="25"/>
      <c r="F33" s="26">
        <v>4575</v>
      </c>
      <c r="G33" s="41">
        <v>1</v>
      </c>
      <c r="H33" s="24"/>
      <c r="I33" s="27"/>
      <c r="J33" s="28">
        <v>42100</v>
      </c>
      <c r="K33" s="29" t="s">
        <v>5</v>
      </c>
      <c r="L33" s="30">
        <v>24</v>
      </c>
      <c r="M33" s="12">
        <v>42221</v>
      </c>
      <c r="N33" s="12">
        <v>42236</v>
      </c>
      <c r="O33" s="12">
        <v>42240</v>
      </c>
      <c r="P33" s="13">
        <v>42221</v>
      </c>
      <c r="Q33" s="21">
        <f t="shared" si="0"/>
        <v>0</v>
      </c>
      <c r="R33" s="21">
        <f t="shared" si="1"/>
        <v>-15</v>
      </c>
      <c r="S33" s="36">
        <f t="shared" si="3"/>
        <v>121</v>
      </c>
      <c r="T33" s="36">
        <f t="shared" si="2"/>
        <v>0</v>
      </c>
    </row>
    <row r="34" spans="1:20" x14ac:dyDescent="0.25">
      <c r="A34" s="22"/>
      <c r="B34" s="23"/>
      <c r="C34" s="23"/>
      <c r="D34" s="24"/>
      <c r="E34" s="25"/>
      <c r="F34" s="26">
        <v>5757</v>
      </c>
      <c r="G34" s="41">
        <v>1</v>
      </c>
      <c r="H34" s="24"/>
      <c r="I34" s="27"/>
      <c r="J34" s="28">
        <v>42107</v>
      </c>
      <c r="K34" s="29" t="s">
        <v>5</v>
      </c>
      <c r="L34" s="30">
        <v>29</v>
      </c>
      <c r="M34" s="12">
        <v>42228</v>
      </c>
      <c r="N34" s="12">
        <v>42243</v>
      </c>
      <c r="O34" s="12">
        <v>42247</v>
      </c>
      <c r="P34" s="13">
        <v>42228</v>
      </c>
      <c r="Q34" s="21">
        <f t="shared" si="0"/>
        <v>0</v>
      </c>
      <c r="R34" s="21">
        <f t="shared" si="1"/>
        <v>-15</v>
      </c>
      <c r="S34" s="36">
        <f t="shared" si="3"/>
        <v>121</v>
      </c>
      <c r="T34" s="36">
        <f t="shared" si="2"/>
        <v>0</v>
      </c>
    </row>
    <row r="35" spans="1:20" x14ac:dyDescent="0.25">
      <c r="A35" s="22"/>
      <c r="B35" s="23"/>
      <c r="C35" s="23"/>
      <c r="D35" s="24"/>
      <c r="E35" s="25"/>
      <c r="F35" s="26">
        <v>7557</v>
      </c>
      <c r="G35" s="41">
        <v>1</v>
      </c>
      <c r="H35" s="24"/>
      <c r="I35" s="27"/>
      <c r="J35" s="28">
        <v>42114</v>
      </c>
      <c r="K35" s="29" t="s">
        <v>5</v>
      </c>
      <c r="L35" s="30">
        <v>32</v>
      </c>
      <c r="M35" s="12">
        <v>42235</v>
      </c>
      <c r="N35" s="12">
        <v>42250</v>
      </c>
      <c r="O35" s="12">
        <v>42254</v>
      </c>
      <c r="P35" s="13">
        <v>42235</v>
      </c>
      <c r="Q35" s="21">
        <f t="shared" si="0"/>
        <v>0</v>
      </c>
      <c r="R35" s="21">
        <f t="shared" si="1"/>
        <v>-15</v>
      </c>
      <c r="S35" s="36">
        <f t="shared" si="3"/>
        <v>121</v>
      </c>
      <c r="T35" s="36">
        <f t="shared" si="2"/>
        <v>0</v>
      </c>
    </row>
    <row r="36" spans="1:20" x14ac:dyDescent="0.25">
      <c r="A36" s="22"/>
      <c r="B36" s="23"/>
      <c r="C36" s="23"/>
      <c r="D36" s="24"/>
      <c r="E36" s="25"/>
      <c r="F36" s="18">
        <v>4765</v>
      </c>
      <c r="G36" s="41">
        <v>1</v>
      </c>
      <c r="H36" s="24"/>
      <c r="I36" s="27"/>
      <c r="J36" s="28">
        <v>42121</v>
      </c>
      <c r="K36" s="29" t="s">
        <v>5</v>
      </c>
      <c r="L36" s="30">
        <v>32</v>
      </c>
      <c r="M36" s="12">
        <v>42242</v>
      </c>
      <c r="N36" s="12">
        <v>42257</v>
      </c>
      <c r="O36" s="12">
        <v>42261</v>
      </c>
      <c r="P36" s="13">
        <v>42243</v>
      </c>
      <c r="Q36" s="21">
        <f t="shared" si="0"/>
        <v>1</v>
      </c>
      <c r="R36" s="21">
        <f t="shared" si="1"/>
        <v>-14</v>
      </c>
      <c r="S36" s="36">
        <f t="shared" si="3"/>
        <v>122</v>
      </c>
      <c r="T36" s="36">
        <f t="shared" si="2"/>
        <v>1</v>
      </c>
    </row>
    <row r="37" spans="1:20" x14ac:dyDescent="0.25">
      <c r="A37" s="22"/>
      <c r="B37" s="23"/>
      <c r="C37" s="23"/>
      <c r="D37" s="24"/>
      <c r="E37" s="25"/>
      <c r="F37" s="26">
        <v>7754</v>
      </c>
      <c r="G37" s="41">
        <v>1</v>
      </c>
      <c r="H37" s="24"/>
      <c r="I37" s="27"/>
      <c r="J37" s="28">
        <v>42121</v>
      </c>
      <c r="K37" s="29" t="s">
        <v>5</v>
      </c>
      <c r="L37" s="30">
        <v>36</v>
      </c>
      <c r="M37" s="12">
        <v>42242</v>
      </c>
      <c r="N37" s="12">
        <v>42257</v>
      </c>
      <c r="O37" s="12">
        <v>42261</v>
      </c>
      <c r="P37" s="13">
        <v>42243</v>
      </c>
      <c r="Q37" s="21">
        <f t="shared" si="0"/>
        <v>1</v>
      </c>
      <c r="R37" s="21">
        <f t="shared" si="1"/>
        <v>-14</v>
      </c>
      <c r="S37" s="36">
        <f t="shared" si="3"/>
        <v>122</v>
      </c>
      <c r="T37" s="36">
        <f t="shared" si="2"/>
        <v>1</v>
      </c>
    </row>
    <row r="38" spans="1:20" x14ac:dyDescent="0.25">
      <c r="A38" s="22"/>
      <c r="B38" s="23"/>
      <c r="C38" s="23"/>
      <c r="D38" s="24"/>
      <c r="E38" s="25"/>
      <c r="F38" s="26">
        <v>4575</v>
      </c>
      <c r="G38" s="41">
        <v>1</v>
      </c>
      <c r="H38" s="24"/>
      <c r="I38" s="27"/>
      <c r="J38" s="28">
        <v>42124</v>
      </c>
      <c r="K38" s="29" t="s">
        <v>5</v>
      </c>
      <c r="L38" s="30">
        <v>39</v>
      </c>
      <c r="M38" s="12">
        <v>42249</v>
      </c>
      <c r="N38" s="12">
        <v>42264</v>
      </c>
      <c r="O38" s="12">
        <v>42268</v>
      </c>
      <c r="P38" s="13">
        <v>42244</v>
      </c>
      <c r="Q38" s="21">
        <f t="shared" si="0"/>
        <v>-5</v>
      </c>
      <c r="R38" s="21">
        <f t="shared" si="1"/>
        <v>-20</v>
      </c>
      <c r="S38" s="36">
        <f t="shared" si="3"/>
        <v>120</v>
      </c>
      <c r="T38" s="36">
        <f t="shared" si="2"/>
        <v>0</v>
      </c>
    </row>
    <row r="39" spans="1:20" x14ac:dyDescent="0.25">
      <c r="A39" s="22"/>
      <c r="B39" s="23"/>
      <c r="C39" s="23"/>
      <c r="D39" s="24"/>
      <c r="E39" s="25"/>
      <c r="F39" s="26">
        <v>5757</v>
      </c>
      <c r="G39" s="41">
        <v>1</v>
      </c>
      <c r="H39" s="24"/>
      <c r="I39" s="27"/>
      <c r="J39" s="28">
        <v>42132</v>
      </c>
      <c r="K39" s="29" t="s">
        <v>5</v>
      </c>
      <c r="L39" s="30">
        <v>43</v>
      </c>
      <c r="M39" s="12">
        <v>42256</v>
      </c>
      <c r="N39" s="12">
        <v>42271</v>
      </c>
      <c r="O39" s="12">
        <v>42275</v>
      </c>
      <c r="P39" s="13">
        <v>42256</v>
      </c>
      <c r="Q39" s="21">
        <f t="shared" si="0"/>
        <v>0</v>
      </c>
      <c r="R39" s="21">
        <f t="shared" si="1"/>
        <v>-15</v>
      </c>
      <c r="S39" s="36">
        <f t="shared" si="3"/>
        <v>124</v>
      </c>
      <c r="T39" s="36">
        <f t="shared" si="2"/>
        <v>0</v>
      </c>
    </row>
    <row r="40" spans="1:20" x14ac:dyDescent="0.25">
      <c r="A40" s="22"/>
      <c r="B40" s="23"/>
      <c r="C40" s="23"/>
      <c r="D40" s="24"/>
      <c r="E40" s="25"/>
      <c r="F40" s="26">
        <v>7557</v>
      </c>
      <c r="G40" s="41">
        <v>1</v>
      </c>
      <c r="H40" s="24"/>
      <c r="I40" s="27"/>
      <c r="J40" s="28">
        <v>42142</v>
      </c>
      <c r="K40" s="29" t="s">
        <v>5</v>
      </c>
      <c r="L40" s="30">
        <v>46</v>
      </c>
      <c r="M40" s="12">
        <v>42263</v>
      </c>
      <c r="N40" s="12">
        <v>42278</v>
      </c>
      <c r="O40" s="12">
        <v>42282</v>
      </c>
      <c r="P40" s="13">
        <v>42263</v>
      </c>
      <c r="Q40" s="21">
        <f t="shared" si="0"/>
        <v>0</v>
      </c>
      <c r="R40" s="21">
        <f t="shared" si="1"/>
        <v>-15</v>
      </c>
      <c r="S40" s="36">
        <f t="shared" si="3"/>
        <v>121</v>
      </c>
      <c r="T40" s="36">
        <f t="shared" si="2"/>
        <v>0</v>
      </c>
    </row>
    <row r="41" spans="1:20" x14ac:dyDescent="0.25">
      <c r="A41" s="22"/>
      <c r="B41" s="23"/>
      <c r="C41" s="23"/>
      <c r="D41" s="24"/>
      <c r="E41" s="25"/>
      <c r="F41" s="18">
        <v>4765</v>
      </c>
      <c r="G41" s="41">
        <v>1</v>
      </c>
      <c r="H41" s="24"/>
      <c r="I41" s="27"/>
      <c r="J41" s="28">
        <v>42149</v>
      </c>
      <c r="K41" s="29" t="s">
        <v>5</v>
      </c>
      <c r="L41" s="30">
        <v>48</v>
      </c>
      <c r="M41" s="12">
        <v>42270</v>
      </c>
      <c r="N41" s="12">
        <v>42285</v>
      </c>
      <c r="O41" s="12">
        <v>42289</v>
      </c>
      <c r="P41" s="13">
        <v>42269</v>
      </c>
      <c r="Q41" s="21">
        <f t="shared" si="0"/>
        <v>-1</v>
      </c>
      <c r="R41" s="21">
        <f t="shared" si="1"/>
        <v>-16</v>
      </c>
      <c r="S41" s="36">
        <f t="shared" si="3"/>
        <v>120</v>
      </c>
      <c r="T41" s="36">
        <f t="shared" si="2"/>
        <v>0</v>
      </c>
    </row>
    <row r="42" spans="1:20" x14ac:dyDescent="0.25">
      <c r="A42" s="22"/>
      <c r="B42" s="23"/>
      <c r="C42" s="23"/>
      <c r="D42" s="24"/>
      <c r="E42" s="25"/>
      <c r="F42" s="26">
        <v>7754</v>
      </c>
      <c r="G42" s="41">
        <v>1</v>
      </c>
      <c r="H42" s="24"/>
      <c r="I42" s="27"/>
      <c r="J42" s="28">
        <v>42156</v>
      </c>
      <c r="K42" s="29" t="s">
        <v>5</v>
      </c>
      <c r="L42" s="30">
        <v>55</v>
      </c>
      <c r="M42" s="12">
        <v>42277</v>
      </c>
      <c r="N42" s="12">
        <v>42292</v>
      </c>
      <c r="O42" s="12">
        <v>42296</v>
      </c>
      <c r="P42" s="13">
        <v>42276</v>
      </c>
      <c r="Q42" s="21">
        <f t="shared" si="0"/>
        <v>-1</v>
      </c>
      <c r="R42" s="21">
        <f t="shared" si="1"/>
        <v>-16</v>
      </c>
      <c r="S42" s="36">
        <f t="shared" si="3"/>
        <v>120</v>
      </c>
      <c r="T42" s="36">
        <f t="shared" si="2"/>
        <v>0</v>
      </c>
    </row>
    <row r="43" spans="1:20" x14ac:dyDescent="0.25">
      <c r="A43" s="22"/>
      <c r="B43" s="23"/>
      <c r="C43" s="23"/>
      <c r="D43" s="24"/>
      <c r="E43" s="25"/>
      <c r="F43" s="26">
        <v>4575</v>
      </c>
      <c r="G43" s="41">
        <v>1</v>
      </c>
      <c r="H43" s="24"/>
      <c r="I43" s="27"/>
      <c r="J43" s="28">
        <v>42163</v>
      </c>
      <c r="K43" s="29" t="s">
        <v>5</v>
      </c>
      <c r="L43" s="30">
        <v>58</v>
      </c>
      <c r="M43" s="12">
        <v>42284</v>
      </c>
      <c r="N43" s="12">
        <v>42299</v>
      </c>
      <c r="O43" s="12">
        <v>42303</v>
      </c>
      <c r="P43" s="13">
        <v>42285</v>
      </c>
      <c r="Q43" s="21">
        <f t="shared" si="0"/>
        <v>1</v>
      </c>
      <c r="R43" s="21">
        <f t="shared" si="1"/>
        <v>-14</v>
      </c>
      <c r="S43" s="36">
        <f t="shared" si="3"/>
        <v>122</v>
      </c>
      <c r="T43" s="36">
        <f t="shared" si="2"/>
        <v>1</v>
      </c>
    </row>
    <row r="44" spans="1:20" x14ac:dyDescent="0.25">
      <c r="A44" s="22"/>
      <c r="B44" s="23"/>
      <c r="C44" s="23"/>
      <c r="D44" s="24"/>
      <c r="E44" s="25"/>
      <c r="F44" s="26">
        <v>5757</v>
      </c>
      <c r="G44" s="41">
        <v>1</v>
      </c>
      <c r="H44" s="24"/>
      <c r="I44" s="27"/>
      <c r="J44" s="28">
        <v>42170</v>
      </c>
      <c r="K44" s="29" t="s">
        <v>5</v>
      </c>
      <c r="L44" s="30">
        <v>62</v>
      </c>
      <c r="M44" s="12">
        <v>42291</v>
      </c>
      <c r="N44" s="12">
        <v>42306</v>
      </c>
      <c r="O44" s="12">
        <v>42310</v>
      </c>
      <c r="P44" s="13">
        <v>42291</v>
      </c>
      <c r="Q44" s="21">
        <f t="shared" ref="Q44:Q75" si="4">P44-M44</f>
        <v>0</v>
      </c>
      <c r="R44" s="21">
        <f t="shared" ref="R44:R75" si="5">P44-N44</f>
        <v>-15</v>
      </c>
      <c r="S44" s="36">
        <f t="shared" si="3"/>
        <v>121</v>
      </c>
      <c r="T44" s="36">
        <f t="shared" si="2"/>
        <v>0</v>
      </c>
    </row>
    <row r="45" spans="1:20" x14ac:dyDescent="0.25">
      <c r="A45" s="22"/>
      <c r="B45" s="23"/>
      <c r="C45" s="23"/>
      <c r="D45" s="24"/>
      <c r="E45" s="25"/>
      <c r="F45" s="26">
        <v>7557</v>
      </c>
      <c r="G45" s="41">
        <v>1</v>
      </c>
      <c r="H45" s="24"/>
      <c r="I45" s="27"/>
      <c r="J45" s="28">
        <v>42177</v>
      </c>
      <c r="K45" s="29" t="s">
        <v>5</v>
      </c>
      <c r="L45" s="30">
        <v>66</v>
      </c>
      <c r="M45" s="12">
        <v>42298</v>
      </c>
      <c r="N45" s="12">
        <v>42313</v>
      </c>
      <c r="O45" s="12">
        <v>42317</v>
      </c>
      <c r="P45" s="13">
        <v>42297</v>
      </c>
      <c r="Q45" s="21">
        <f t="shared" si="4"/>
        <v>-1</v>
      </c>
      <c r="R45" s="21">
        <f t="shared" si="5"/>
        <v>-16</v>
      </c>
      <c r="S45" s="36">
        <f t="shared" si="3"/>
        <v>120</v>
      </c>
      <c r="T45" s="36">
        <f t="shared" si="2"/>
        <v>0</v>
      </c>
    </row>
    <row r="46" spans="1:20" x14ac:dyDescent="0.25">
      <c r="A46" s="22"/>
      <c r="B46" s="23"/>
      <c r="C46" s="23"/>
      <c r="D46" s="24"/>
      <c r="E46" s="25"/>
      <c r="F46" s="18">
        <v>4765</v>
      </c>
      <c r="G46" s="41">
        <v>1</v>
      </c>
      <c r="H46" s="24"/>
      <c r="I46" s="27"/>
      <c r="J46" s="28">
        <v>42184</v>
      </c>
      <c r="K46" s="29" t="s">
        <v>5</v>
      </c>
      <c r="L46" s="30">
        <v>71</v>
      </c>
      <c r="M46" s="12">
        <v>42305</v>
      </c>
      <c r="N46" s="12">
        <v>42320</v>
      </c>
      <c r="O46" s="12">
        <v>42324</v>
      </c>
      <c r="P46" s="13">
        <v>42304</v>
      </c>
      <c r="Q46" s="21">
        <f t="shared" si="4"/>
        <v>-1</v>
      </c>
      <c r="R46" s="21">
        <f t="shared" si="5"/>
        <v>-16</v>
      </c>
      <c r="S46" s="36">
        <f t="shared" si="3"/>
        <v>120</v>
      </c>
      <c r="T46" s="36">
        <f t="shared" si="2"/>
        <v>0</v>
      </c>
    </row>
    <row r="47" spans="1:20" x14ac:dyDescent="0.25">
      <c r="A47" s="22"/>
      <c r="B47" s="23"/>
      <c r="C47" s="23"/>
      <c r="D47" s="24"/>
      <c r="E47" s="25"/>
      <c r="F47" s="9">
        <v>2342</v>
      </c>
      <c r="G47" s="41">
        <v>1</v>
      </c>
      <c r="H47" s="24"/>
      <c r="I47" s="27"/>
      <c r="J47" s="28">
        <v>42191</v>
      </c>
      <c r="K47" s="29" t="s">
        <v>5</v>
      </c>
      <c r="L47" s="30">
        <v>74</v>
      </c>
      <c r="M47" s="12">
        <v>42313</v>
      </c>
      <c r="N47" s="12">
        <v>42328</v>
      </c>
      <c r="O47" s="12">
        <v>42331</v>
      </c>
      <c r="P47" s="13">
        <v>42311</v>
      </c>
      <c r="Q47" s="21">
        <f t="shared" si="4"/>
        <v>-2</v>
      </c>
      <c r="R47" s="21">
        <f t="shared" si="5"/>
        <v>-17</v>
      </c>
      <c r="S47" s="36">
        <f t="shared" si="3"/>
        <v>120</v>
      </c>
      <c r="T47" s="36">
        <f t="shared" si="2"/>
        <v>0</v>
      </c>
    </row>
    <row r="48" spans="1:20" x14ac:dyDescent="0.25">
      <c r="A48" s="22"/>
      <c r="B48" s="23"/>
      <c r="C48" s="23"/>
      <c r="D48" s="24"/>
      <c r="E48" s="25"/>
      <c r="F48" s="9">
        <v>24324</v>
      </c>
      <c r="G48" s="41">
        <v>1</v>
      </c>
      <c r="H48" s="24"/>
      <c r="I48" s="27"/>
      <c r="J48" s="28">
        <v>42198</v>
      </c>
      <c r="K48" s="29" t="s">
        <v>5</v>
      </c>
      <c r="L48" s="30">
        <v>78</v>
      </c>
      <c r="M48" s="12">
        <v>42319</v>
      </c>
      <c r="N48" s="12">
        <v>42334</v>
      </c>
      <c r="O48" s="12">
        <v>42338</v>
      </c>
      <c r="P48" s="13">
        <v>42319</v>
      </c>
      <c r="Q48" s="21">
        <f t="shared" si="4"/>
        <v>0</v>
      </c>
      <c r="R48" s="21">
        <f t="shared" si="5"/>
        <v>-15</v>
      </c>
      <c r="S48" s="36">
        <f t="shared" si="3"/>
        <v>121</v>
      </c>
      <c r="T48" s="36">
        <f t="shared" si="2"/>
        <v>0</v>
      </c>
    </row>
    <row r="49" spans="1:20" x14ac:dyDescent="0.25">
      <c r="A49" s="22"/>
      <c r="B49" s="23"/>
      <c r="C49" s="23"/>
      <c r="D49" s="24"/>
      <c r="E49" s="25"/>
      <c r="F49" s="9">
        <v>654545</v>
      </c>
      <c r="G49" s="41">
        <v>1</v>
      </c>
      <c r="H49" s="24"/>
      <c r="I49" s="27"/>
      <c r="J49" s="28">
        <v>42205</v>
      </c>
      <c r="K49" s="29" t="s">
        <v>5</v>
      </c>
      <c r="L49" s="30">
        <v>83</v>
      </c>
      <c r="M49" s="12">
        <v>42326</v>
      </c>
      <c r="N49" s="12">
        <v>42341</v>
      </c>
      <c r="O49" s="12">
        <v>42345</v>
      </c>
      <c r="P49" s="13">
        <v>42326</v>
      </c>
      <c r="Q49" s="21">
        <f t="shared" si="4"/>
        <v>0</v>
      </c>
      <c r="R49" s="21">
        <f t="shared" si="5"/>
        <v>-15</v>
      </c>
      <c r="S49" s="36">
        <f t="shared" si="3"/>
        <v>121</v>
      </c>
      <c r="T49" s="36">
        <f t="shared" si="2"/>
        <v>0</v>
      </c>
    </row>
    <row r="50" spans="1:20" x14ac:dyDescent="0.25">
      <c r="A50" s="22"/>
      <c r="B50" s="23"/>
      <c r="C50" s="23"/>
      <c r="D50" s="24"/>
      <c r="E50" s="25"/>
      <c r="F50" s="9">
        <v>5744</v>
      </c>
      <c r="G50" s="41">
        <v>1</v>
      </c>
      <c r="H50" s="24"/>
      <c r="I50" s="27"/>
      <c r="J50" s="28">
        <v>42212</v>
      </c>
      <c r="K50" s="29" t="s">
        <v>5</v>
      </c>
      <c r="L50" s="30">
        <v>86</v>
      </c>
      <c r="M50" s="12">
        <v>42333</v>
      </c>
      <c r="N50" s="12">
        <v>42348</v>
      </c>
      <c r="O50" s="12">
        <v>42352</v>
      </c>
      <c r="P50" s="13">
        <v>42333</v>
      </c>
      <c r="Q50" s="21">
        <f t="shared" si="4"/>
        <v>0</v>
      </c>
      <c r="R50" s="21">
        <f t="shared" si="5"/>
        <v>-15</v>
      </c>
      <c r="S50" s="36">
        <f t="shared" si="3"/>
        <v>121</v>
      </c>
      <c r="T50" s="36">
        <f t="shared" si="2"/>
        <v>0</v>
      </c>
    </row>
    <row r="51" spans="1:20" x14ac:dyDescent="0.25">
      <c r="A51" s="22"/>
      <c r="B51" s="23"/>
      <c r="C51" s="23"/>
      <c r="D51" s="24"/>
      <c r="E51" s="25"/>
      <c r="F51" s="9">
        <v>456454</v>
      </c>
      <c r="G51" s="41">
        <v>1</v>
      </c>
      <c r="H51" s="24"/>
      <c r="I51" s="27"/>
      <c r="J51" s="28">
        <v>42219</v>
      </c>
      <c r="K51" s="29" t="s">
        <v>5</v>
      </c>
      <c r="L51" s="30">
        <v>89</v>
      </c>
      <c r="M51" s="12">
        <v>42340</v>
      </c>
      <c r="N51" s="12">
        <v>42355</v>
      </c>
      <c r="O51" s="12">
        <v>42359</v>
      </c>
      <c r="P51" s="13">
        <v>42340</v>
      </c>
      <c r="Q51" s="21">
        <f t="shared" si="4"/>
        <v>0</v>
      </c>
      <c r="R51" s="21">
        <f t="shared" si="5"/>
        <v>-15</v>
      </c>
      <c r="S51" s="36">
        <f t="shared" si="3"/>
        <v>121</v>
      </c>
      <c r="T51" s="36">
        <f t="shared" si="2"/>
        <v>0</v>
      </c>
    </row>
    <row r="52" spans="1:20" x14ac:dyDescent="0.25">
      <c r="A52" s="22"/>
      <c r="B52" s="23"/>
      <c r="C52" s="23"/>
      <c r="D52" s="24"/>
      <c r="E52" s="25"/>
      <c r="F52" s="9">
        <v>2342</v>
      </c>
      <c r="G52" s="41">
        <v>1</v>
      </c>
      <c r="H52" s="24"/>
      <c r="I52" s="27"/>
      <c r="J52" s="28">
        <v>42226</v>
      </c>
      <c r="K52" s="29" t="s">
        <v>5</v>
      </c>
      <c r="L52" s="30">
        <v>91</v>
      </c>
      <c r="M52" s="12">
        <v>42347</v>
      </c>
      <c r="N52" s="12">
        <v>42362</v>
      </c>
      <c r="O52" s="12">
        <v>42366</v>
      </c>
      <c r="P52" s="13">
        <v>42347</v>
      </c>
      <c r="Q52" s="21">
        <f t="shared" si="4"/>
        <v>0</v>
      </c>
      <c r="R52" s="21">
        <f t="shared" si="5"/>
        <v>-15</v>
      </c>
      <c r="S52" s="36">
        <f t="shared" si="3"/>
        <v>121</v>
      </c>
      <c r="T52" s="36">
        <f t="shared" si="2"/>
        <v>0</v>
      </c>
    </row>
    <row r="53" spans="1:20" x14ac:dyDescent="0.25">
      <c r="A53" s="22"/>
      <c r="B53" s="23"/>
      <c r="C53" s="23"/>
      <c r="D53" s="24"/>
      <c r="E53" s="25"/>
      <c r="F53" s="9">
        <v>24324</v>
      </c>
      <c r="G53" s="41">
        <v>1</v>
      </c>
      <c r="H53" s="24"/>
      <c r="I53" s="27"/>
      <c r="J53" s="28">
        <v>42233</v>
      </c>
      <c r="K53" s="29" t="s">
        <v>5</v>
      </c>
      <c r="L53" s="30">
        <v>93</v>
      </c>
      <c r="M53" s="12">
        <v>42354</v>
      </c>
      <c r="N53" s="12">
        <v>42369</v>
      </c>
      <c r="O53" s="12">
        <v>42380</v>
      </c>
      <c r="P53" s="13">
        <v>42354</v>
      </c>
      <c r="Q53" s="21">
        <f t="shared" si="4"/>
        <v>0</v>
      </c>
      <c r="R53" s="21">
        <f t="shared" si="5"/>
        <v>-15</v>
      </c>
      <c r="S53" s="36">
        <f t="shared" si="3"/>
        <v>121</v>
      </c>
      <c r="T53" s="36">
        <f t="shared" si="2"/>
        <v>0</v>
      </c>
    </row>
    <row r="54" spans="1:20" x14ac:dyDescent="0.25">
      <c r="A54" s="22"/>
      <c r="B54" s="23"/>
      <c r="C54" s="23"/>
      <c r="D54" s="24"/>
      <c r="E54" s="25"/>
      <c r="F54" s="9">
        <v>654545</v>
      </c>
      <c r="G54" s="41">
        <v>1</v>
      </c>
      <c r="H54" s="24"/>
      <c r="I54" s="27"/>
      <c r="J54" s="28">
        <v>42247</v>
      </c>
      <c r="K54" s="29" t="s">
        <v>5</v>
      </c>
      <c r="L54" s="30">
        <v>100</v>
      </c>
      <c r="M54" s="12">
        <v>42368</v>
      </c>
      <c r="N54" s="12">
        <v>42383</v>
      </c>
      <c r="O54" s="12">
        <v>42387</v>
      </c>
      <c r="P54" s="13">
        <v>42367</v>
      </c>
      <c r="Q54" s="21">
        <f t="shared" si="4"/>
        <v>-1</v>
      </c>
      <c r="R54" s="21">
        <f t="shared" si="5"/>
        <v>-16</v>
      </c>
      <c r="S54" s="36">
        <f t="shared" si="3"/>
        <v>120</v>
      </c>
      <c r="T54" s="36">
        <f t="shared" si="2"/>
        <v>0</v>
      </c>
    </row>
    <row r="55" spans="1:20" x14ac:dyDescent="0.25">
      <c r="A55" s="22"/>
      <c r="B55" s="23"/>
      <c r="C55" s="23"/>
      <c r="D55" s="24"/>
      <c r="E55" s="25"/>
      <c r="F55" s="9">
        <v>5744</v>
      </c>
      <c r="G55" s="41">
        <v>1</v>
      </c>
      <c r="H55" s="24"/>
      <c r="I55" s="27"/>
      <c r="J55" s="28">
        <v>42254</v>
      </c>
      <c r="K55" s="29" t="s">
        <v>5</v>
      </c>
      <c r="L55" s="30">
        <v>102</v>
      </c>
      <c r="M55" s="12">
        <v>42380</v>
      </c>
      <c r="N55" s="12">
        <v>42395</v>
      </c>
      <c r="O55" s="12">
        <v>42398</v>
      </c>
      <c r="P55" s="13">
        <v>42382</v>
      </c>
      <c r="Q55" s="21">
        <f t="shared" si="4"/>
        <v>2</v>
      </c>
      <c r="R55" s="21">
        <f t="shared" si="5"/>
        <v>-13</v>
      </c>
      <c r="S55" s="36">
        <f t="shared" si="3"/>
        <v>128</v>
      </c>
      <c r="T55" s="36">
        <f t="shared" si="2"/>
        <v>2</v>
      </c>
    </row>
    <row r="56" spans="1:20" x14ac:dyDescent="0.25">
      <c r="A56" s="22"/>
      <c r="B56" s="23"/>
      <c r="C56" s="23"/>
      <c r="D56" s="24"/>
      <c r="E56" s="25"/>
      <c r="F56" s="9">
        <v>456454</v>
      </c>
      <c r="G56" s="41">
        <v>1</v>
      </c>
      <c r="H56" s="24"/>
      <c r="I56" s="27"/>
      <c r="J56" s="28">
        <v>42254</v>
      </c>
      <c r="K56" s="29" t="s">
        <v>5</v>
      </c>
      <c r="L56" s="30">
        <v>102</v>
      </c>
      <c r="M56" s="12">
        <v>42380</v>
      </c>
      <c r="N56" s="12">
        <v>42395</v>
      </c>
      <c r="O56" s="12">
        <v>42398</v>
      </c>
      <c r="P56" s="13">
        <v>42382</v>
      </c>
      <c r="Q56" s="21">
        <f t="shared" si="4"/>
        <v>2</v>
      </c>
      <c r="R56" s="21">
        <f t="shared" si="5"/>
        <v>-13</v>
      </c>
      <c r="S56" s="36">
        <f t="shared" si="3"/>
        <v>128</v>
      </c>
      <c r="T56" s="36">
        <f t="shared" si="2"/>
        <v>2</v>
      </c>
    </row>
    <row r="57" spans="1:20" x14ac:dyDescent="0.25">
      <c r="A57" s="22"/>
      <c r="B57" s="23"/>
      <c r="C57" s="23"/>
      <c r="D57" s="24"/>
      <c r="E57" s="25"/>
      <c r="F57" s="26">
        <v>2532632</v>
      </c>
      <c r="G57" s="41">
        <v>1</v>
      </c>
      <c r="H57" s="24"/>
      <c r="I57" s="27"/>
      <c r="J57" s="28">
        <v>42261</v>
      </c>
      <c r="K57" s="29" t="s">
        <v>5</v>
      </c>
      <c r="L57" s="30">
        <v>108</v>
      </c>
      <c r="M57" s="12">
        <v>42382</v>
      </c>
      <c r="N57" s="12">
        <v>42397</v>
      </c>
      <c r="O57" s="12">
        <v>42401</v>
      </c>
      <c r="P57" s="13">
        <v>42382</v>
      </c>
      <c r="Q57" s="21">
        <f t="shared" si="4"/>
        <v>0</v>
      </c>
      <c r="R57" s="21">
        <f t="shared" si="5"/>
        <v>-15</v>
      </c>
      <c r="S57" s="36">
        <f t="shared" si="3"/>
        <v>121</v>
      </c>
      <c r="T57" s="36">
        <f t="shared" si="2"/>
        <v>0</v>
      </c>
    </row>
    <row r="58" spans="1:20" x14ac:dyDescent="0.25">
      <c r="A58" s="22"/>
      <c r="B58" s="23"/>
      <c r="C58" s="23"/>
      <c r="D58" s="24"/>
      <c r="E58" s="25"/>
      <c r="F58" s="26">
        <v>23523</v>
      </c>
      <c r="G58" s="41">
        <v>1</v>
      </c>
      <c r="H58" s="24"/>
      <c r="I58" s="27"/>
      <c r="J58" s="28">
        <v>42268</v>
      </c>
      <c r="K58" s="29" t="s">
        <v>5</v>
      </c>
      <c r="L58" s="30">
        <v>109</v>
      </c>
      <c r="M58" s="12">
        <v>42389</v>
      </c>
      <c r="N58" s="12">
        <v>42404</v>
      </c>
      <c r="O58" s="12">
        <v>42408</v>
      </c>
      <c r="P58" s="13">
        <v>42388</v>
      </c>
      <c r="Q58" s="21">
        <f t="shared" si="4"/>
        <v>-1</v>
      </c>
      <c r="R58" s="21">
        <f t="shared" si="5"/>
        <v>-16</v>
      </c>
      <c r="S58" s="36">
        <f t="shared" si="3"/>
        <v>120</v>
      </c>
      <c r="T58" s="36">
        <f t="shared" si="2"/>
        <v>0</v>
      </c>
    </row>
    <row r="59" spans="1:20" x14ac:dyDescent="0.25">
      <c r="A59" s="22"/>
      <c r="B59" s="23"/>
      <c r="C59" s="23"/>
      <c r="D59" s="24"/>
      <c r="E59" s="25"/>
      <c r="F59" s="26">
        <v>23523</v>
      </c>
      <c r="G59" s="41">
        <v>1</v>
      </c>
      <c r="H59" s="24"/>
      <c r="I59" s="27"/>
      <c r="J59" s="28">
        <v>42275</v>
      </c>
      <c r="K59" s="29" t="s">
        <v>5</v>
      </c>
      <c r="L59" s="30">
        <v>110</v>
      </c>
      <c r="M59" s="12">
        <v>42396</v>
      </c>
      <c r="N59" s="12">
        <v>42411</v>
      </c>
      <c r="O59" s="12">
        <v>42415</v>
      </c>
      <c r="P59" s="13">
        <v>42396</v>
      </c>
      <c r="Q59" s="21">
        <f t="shared" si="4"/>
        <v>0</v>
      </c>
      <c r="R59" s="21">
        <f t="shared" si="5"/>
        <v>-15</v>
      </c>
      <c r="S59" s="36">
        <f t="shared" si="3"/>
        <v>121</v>
      </c>
      <c r="T59" s="36">
        <f t="shared" si="2"/>
        <v>0</v>
      </c>
    </row>
    <row r="60" spans="1:20" x14ac:dyDescent="0.25">
      <c r="A60" s="22"/>
      <c r="B60" s="23"/>
      <c r="C60" s="23"/>
      <c r="D60" s="24"/>
      <c r="E60" s="25"/>
      <c r="F60" s="26">
        <v>23523</v>
      </c>
      <c r="G60" s="41">
        <v>1</v>
      </c>
      <c r="H60" s="24"/>
      <c r="I60" s="27"/>
      <c r="J60" s="28">
        <v>42282</v>
      </c>
      <c r="K60" s="29" t="s">
        <v>5</v>
      </c>
      <c r="L60" s="30">
        <v>114</v>
      </c>
      <c r="M60" s="12">
        <v>42403</v>
      </c>
      <c r="N60" s="12">
        <v>42418</v>
      </c>
      <c r="O60" s="12">
        <v>42424</v>
      </c>
      <c r="P60" s="13">
        <v>42402</v>
      </c>
      <c r="Q60" s="21">
        <f t="shared" si="4"/>
        <v>-1</v>
      </c>
      <c r="R60" s="21">
        <f t="shared" si="5"/>
        <v>-16</v>
      </c>
      <c r="S60" s="36">
        <f t="shared" si="3"/>
        <v>120</v>
      </c>
      <c r="T60" s="36">
        <f t="shared" si="2"/>
        <v>0</v>
      </c>
    </row>
    <row r="61" spans="1:20" x14ac:dyDescent="0.25">
      <c r="A61" s="22"/>
      <c r="B61" s="23"/>
      <c r="C61" s="23"/>
      <c r="D61" s="24"/>
      <c r="E61" s="25"/>
      <c r="F61" s="26">
        <v>23523</v>
      </c>
      <c r="G61" s="41">
        <v>1</v>
      </c>
      <c r="H61" s="24"/>
      <c r="I61" s="27"/>
      <c r="J61" s="28">
        <v>42289</v>
      </c>
      <c r="K61" s="29" t="s">
        <v>5</v>
      </c>
      <c r="L61" s="30">
        <v>114</v>
      </c>
      <c r="M61" s="12">
        <v>42410</v>
      </c>
      <c r="N61" s="12">
        <v>42425</v>
      </c>
      <c r="O61" s="12">
        <v>42429</v>
      </c>
      <c r="P61" s="13">
        <v>42409</v>
      </c>
      <c r="Q61" s="21">
        <f t="shared" si="4"/>
        <v>-1</v>
      </c>
      <c r="R61" s="21">
        <f t="shared" si="5"/>
        <v>-16</v>
      </c>
      <c r="S61" s="36">
        <f t="shared" si="3"/>
        <v>120</v>
      </c>
      <c r="T61" s="36">
        <f t="shared" si="2"/>
        <v>0</v>
      </c>
    </row>
    <row r="62" spans="1:20" x14ac:dyDescent="0.25">
      <c r="A62" s="22"/>
      <c r="B62" s="23"/>
      <c r="C62" s="23"/>
      <c r="D62" s="24"/>
      <c r="E62" s="25"/>
      <c r="F62" s="26">
        <v>23523</v>
      </c>
      <c r="G62" s="41">
        <v>1</v>
      </c>
      <c r="H62" s="24"/>
      <c r="I62" s="27"/>
      <c r="J62" s="28">
        <v>42296</v>
      </c>
      <c r="K62" s="29" t="s">
        <v>5</v>
      </c>
      <c r="L62" s="30">
        <v>117</v>
      </c>
      <c r="M62" s="12">
        <v>42417</v>
      </c>
      <c r="N62" s="12">
        <v>42432</v>
      </c>
      <c r="O62" s="12">
        <v>42436</v>
      </c>
      <c r="P62" s="13">
        <v>42417</v>
      </c>
      <c r="Q62" s="21">
        <f t="shared" si="4"/>
        <v>0</v>
      </c>
      <c r="R62" s="21">
        <f t="shared" si="5"/>
        <v>-15</v>
      </c>
      <c r="S62" s="36">
        <f t="shared" si="3"/>
        <v>121</v>
      </c>
      <c r="T62" s="36">
        <f t="shared" si="2"/>
        <v>0</v>
      </c>
    </row>
    <row r="63" spans="1:20" x14ac:dyDescent="0.25">
      <c r="A63" s="22"/>
      <c r="B63" s="23"/>
      <c r="C63" s="23"/>
      <c r="D63" s="24"/>
      <c r="E63" s="25"/>
      <c r="F63" s="26">
        <v>23523</v>
      </c>
      <c r="G63" s="41">
        <v>1</v>
      </c>
      <c r="H63" s="24"/>
      <c r="I63" s="27"/>
      <c r="J63" s="28">
        <v>42303</v>
      </c>
      <c r="K63" s="29" t="s">
        <v>5</v>
      </c>
      <c r="L63" s="30">
        <v>119</v>
      </c>
      <c r="M63" s="12">
        <v>42424</v>
      </c>
      <c r="N63" s="12">
        <v>42439</v>
      </c>
      <c r="O63" s="12">
        <v>42443</v>
      </c>
      <c r="P63" s="13">
        <v>42424</v>
      </c>
      <c r="Q63" s="21">
        <f t="shared" si="4"/>
        <v>0</v>
      </c>
      <c r="R63" s="21">
        <f t="shared" si="5"/>
        <v>-15</v>
      </c>
      <c r="S63" s="36">
        <f t="shared" si="3"/>
        <v>121</v>
      </c>
      <c r="T63" s="36">
        <f t="shared" si="2"/>
        <v>0</v>
      </c>
    </row>
    <row r="64" spans="1:20" x14ac:dyDescent="0.25">
      <c r="A64" s="22"/>
      <c r="B64" s="23"/>
      <c r="C64" s="23"/>
      <c r="D64" s="24"/>
      <c r="E64" s="25"/>
      <c r="F64" s="26">
        <v>23523</v>
      </c>
      <c r="G64" s="41">
        <v>1</v>
      </c>
      <c r="H64" s="24"/>
      <c r="I64" s="27"/>
      <c r="J64" s="28">
        <v>42310</v>
      </c>
      <c r="K64" s="29" t="s">
        <v>5</v>
      </c>
      <c r="L64" s="30">
        <v>122</v>
      </c>
      <c r="M64" s="12">
        <v>42431</v>
      </c>
      <c r="N64" s="12">
        <v>42446</v>
      </c>
      <c r="O64" s="12">
        <v>42450</v>
      </c>
      <c r="P64" s="13">
        <v>42431</v>
      </c>
      <c r="Q64" s="21">
        <f t="shared" si="4"/>
        <v>0</v>
      </c>
      <c r="R64" s="21">
        <f t="shared" si="5"/>
        <v>-15</v>
      </c>
      <c r="S64" s="36">
        <f t="shared" si="3"/>
        <v>121</v>
      </c>
      <c r="T64" s="36">
        <f t="shared" si="2"/>
        <v>0</v>
      </c>
    </row>
    <row r="65" spans="1:20" x14ac:dyDescent="0.25">
      <c r="A65" s="22"/>
      <c r="B65" s="23"/>
      <c r="C65" s="23"/>
      <c r="D65" s="24"/>
      <c r="E65" s="25"/>
      <c r="F65" s="9">
        <v>24324</v>
      </c>
      <c r="G65" s="41">
        <v>1</v>
      </c>
      <c r="H65" s="24"/>
      <c r="I65" s="27"/>
      <c r="J65" s="28">
        <v>42317</v>
      </c>
      <c r="K65" s="29" t="s">
        <v>5</v>
      </c>
      <c r="L65" s="30">
        <v>124</v>
      </c>
      <c r="M65" s="12">
        <v>42438</v>
      </c>
      <c r="N65" s="12">
        <v>42453</v>
      </c>
      <c r="O65" s="12">
        <v>42457</v>
      </c>
      <c r="P65" s="13">
        <v>42438</v>
      </c>
      <c r="Q65" s="21">
        <f t="shared" si="4"/>
        <v>0</v>
      </c>
      <c r="R65" s="21">
        <f t="shared" si="5"/>
        <v>-15</v>
      </c>
      <c r="S65" s="36">
        <f t="shared" si="3"/>
        <v>121</v>
      </c>
      <c r="T65" s="36">
        <f t="shared" si="2"/>
        <v>0</v>
      </c>
    </row>
    <row r="66" spans="1:20" x14ac:dyDescent="0.25">
      <c r="A66" s="22"/>
      <c r="B66" s="23"/>
      <c r="C66" s="23"/>
      <c r="D66" s="24"/>
      <c r="E66" s="25"/>
      <c r="F66" s="9">
        <v>654545</v>
      </c>
      <c r="G66" s="41">
        <v>1</v>
      </c>
      <c r="H66" s="24"/>
      <c r="I66" s="27"/>
      <c r="J66" s="28">
        <v>42317</v>
      </c>
      <c r="K66" s="29" t="s">
        <v>5</v>
      </c>
      <c r="L66" s="30">
        <v>124</v>
      </c>
      <c r="M66" s="12">
        <v>42438</v>
      </c>
      <c r="N66" s="12">
        <v>42453</v>
      </c>
      <c r="O66" s="12">
        <v>42457</v>
      </c>
      <c r="P66" s="13">
        <v>42438</v>
      </c>
      <c r="Q66" s="21">
        <f t="shared" si="4"/>
        <v>0</v>
      </c>
      <c r="R66" s="21">
        <f t="shared" si="5"/>
        <v>-15</v>
      </c>
      <c r="S66" s="36">
        <f t="shared" si="3"/>
        <v>121</v>
      </c>
      <c r="T66" s="36">
        <f t="shared" si="2"/>
        <v>0</v>
      </c>
    </row>
    <row r="67" spans="1:20" x14ac:dyDescent="0.25">
      <c r="A67" s="22"/>
      <c r="B67" s="23"/>
      <c r="C67" s="23"/>
      <c r="D67" s="24"/>
      <c r="E67" s="25"/>
      <c r="F67" s="9">
        <v>5744</v>
      </c>
      <c r="G67" s="41">
        <v>1</v>
      </c>
      <c r="H67" s="24"/>
      <c r="I67" s="27"/>
      <c r="J67" s="28">
        <v>42324</v>
      </c>
      <c r="K67" s="29" t="s">
        <v>5</v>
      </c>
      <c r="L67" s="30">
        <v>127</v>
      </c>
      <c r="M67" s="12">
        <v>42445</v>
      </c>
      <c r="N67" s="12">
        <v>42460</v>
      </c>
      <c r="O67" s="12">
        <v>42464</v>
      </c>
      <c r="P67" s="13">
        <v>42444</v>
      </c>
      <c r="Q67" s="21">
        <f t="shared" si="4"/>
        <v>-1</v>
      </c>
      <c r="R67" s="21">
        <f t="shared" si="5"/>
        <v>-16</v>
      </c>
      <c r="S67" s="36">
        <f t="shared" si="3"/>
        <v>120</v>
      </c>
      <c r="T67" s="36">
        <f t="shared" si="2"/>
        <v>0</v>
      </c>
    </row>
    <row r="68" spans="1:20" x14ac:dyDescent="0.25">
      <c r="A68" s="22"/>
      <c r="B68" s="23"/>
      <c r="C68" s="23"/>
      <c r="D68" s="24"/>
      <c r="E68" s="25"/>
      <c r="F68" s="9">
        <v>456454</v>
      </c>
      <c r="G68" s="41">
        <v>1</v>
      </c>
      <c r="H68" s="24"/>
      <c r="I68" s="27"/>
      <c r="J68" s="28">
        <v>42331</v>
      </c>
      <c r="K68" s="29" t="s">
        <v>5</v>
      </c>
      <c r="L68" s="30">
        <v>131</v>
      </c>
      <c r="M68" s="12">
        <v>42452</v>
      </c>
      <c r="N68" s="12">
        <v>42467</v>
      </c>
      <c r="O68" s="12">
        <v>42471</v>
      </c>
      <c r="P68" s="13">
        <v>42452</v>
      </c>
      <c r="Q68" s="21">
        <f t="shared" si="4"/>
        <v>0</v>
      </c>
      <c r="R68" s="21">
        <f t="shared" si="5"/>
        <v>-15</v>
      </c>
      <c r="S68" s="36">
        <f t="shared" si="3"/>
        <v>121</v>
      </c>
      <c r="T68" s="36">
        <f t="shared" si="2"/>
        <v>0</v>
      </c>
    </row>
    <row r="69" spans="1:20" x14ac:dyDescent="0.25">
      <c r="A69" s="22"/>
      <c r="B69" s="23"/>
      <c r="C69" s="23"/>
      <c r="D69" s="24"/>
      <c r="E69" s="25"/>
      <c r="F69" s="9">
        <v>24324</v>
      </c>
      <c r="G69" s="41">
        <v>1</v>
      </c>
      <c r="H69" s="24"/>
      <c r="I69" s="27"/>
      <c r="J69" s="28">
        <v>42331</v>
      </c>
      <c r="K69" s="29" t="s">
        <v>5</v>
      </c>
      <c r="L69" s="30">
        <v>131</v>
      </c>
      <c r="M69" s="12">
        <v>42451</v>
      </c>
      <c r="N69" s="12">
        <v>42466</v>
      </c>
      <c r="O69" s="12">
        <v>42471</v>
      </c>
      <c r="P69" s="13">
        <v>42452</v>
      </c>
      <c r="Q69" s="21">
        <f t="shared" si="4"/>
        <v>1</v>
      </c>
      <c r="R69" s="21">
        <f t="shared" si="5"/>
        <v>-14</v>
      </c>
      <c r="S69" s="36">
        <f t="shared" si="3"/>
        <v>121</v>
      </c>
      <c r="T69" s="36">
        <f t="shared" si="2"/>
        <v>1</v>
      </c>
    </row>
    <row r="70" spans="1:20" x14ac:dyDescent="0.25">
      <c r="A70" s="22"/>
      <c r="B70" s="23"/>
      <c r="C70" s="23"/>
      <c r="D70" s="24"/>
      <c r="E70" s="25"/>
      <c r="F70" s="9">
        <v>654545</v>
      </c>
      <c r="G70" s="41">
        <v>1</v>
      </c>
      <c r="H70" s="24"/>
      <c r="I70" s="27"/>
      <c r="J70" s="28">
        <v>42338</v>
      </c>
      <c r="K70" s="29" t="s">
        <v>5</v>
      </c>
      <c r="L70" s="30">
        <v>135</v>
      </c>
      <c r="M70" s="12">
        <v>42459</v>
      </c>
      <c r="N70" s="12">
        <v>42474</v>
      </c>
      <c r="O70" s="12">
        <v>42478</v>
      </c>
      <c r="P70" s="13">
        <v>42458</v>
      </c>
      <c r="Q70" s="21">
        <f t="shared" si="4"/>
        <v>-1</v>
      </c>
      <c r="R70" s="21">
        <f t="shared" si="5"/>
        <v>-16</v>
      </c>
      <c r="S70" s="36">
        <f t="shared" si="3"/>
        <v>120</v>
      </c>
      <c r="T70" s="36">
        <f t="shared" si="2"/>
        <v>0</v>
      </c>
    </row>
    <row r="71" spans="1:20" x14ac:dyDescent="0.25">
      <c r="A71" s="22"/>
      <c r="B71" s="23"/>
      <c r="C71" s="23"/>
      <c r="D71" s="24"/>
      <c r="E71" s="25"/>
      <c r="F71" s="9">
        <v>5744</v>
      </c>
      <c r="G71" s="41">
        <v>1</v>
      </c>
      <c r="H71" s="24"/>
      <c r="I71" s="27"/>
      <c r="J71" s="28">
        <v>42345</v>
      </c>
      <c r="K71" s="29" t="s">
        <v>5</v>
      </c>
      <c r="L71" s="30">
        <v>136</v>
      </c>
      <c r="M71" s="12">
        <v>42466</v>
      </c>
      <c r="N71" s="12">
        <v>42481</v>
      </c>
      <c r="O71" s="12">
        <v>42485</v>
      </c>
      <c r="P71" s="13">
        <v>42465</v>
      </c>
      <c r="Q71" s="21">
        <f t="shared" si="4"/>
        <v>-1</v>
      </c>
      <c r="R71" s="21">
        <f t="shared" si="5"/>
        <v>-16</v>
      </c>
      <c r="S71" s="36">
        <f t="shared" si="3"/>
        <v>120</v>
      </c>
      <c r="T71" s="36">
        <f t="shared" si="2"/>
        <v>0</v>
      </c>
    </row>
    <row r="72" spans="1:20" x14ac:dyDescent="0.25">
      <c r="A72" s="22"/>
      <c r="B72" s="23"/>
      <c r="C72" s="23"/>
      <c r="D72" s="24"/>
      <c r="E72" s="25"/>
      <c r="F72" s="9">
        <v>456454</v>
      </c>
      <c r="G72" s="41">
        <v>1</v>
      </c>
      <c r="H72" s="24"/>
      <c r="I72" s="27"/>
      <c r="J72" s="28">
        <v>42352</v>
      </c>
      <c r="K72" s="29" t="s">
        <v>5</v>
      </c>
      <c r="L72" s="30">
        <v>139</v>
      </c>
      <c r="M72" s="12">
        <v>42472</v>
      </c>
      <c r="N72" s="12">
        <v>42487</v>
      </c>
      <c r="O72" s="12">
        <v>42493</v>
      </c>
      <c r="P72" s="13">
        <v>42473</v>
      </c>
      <c r="Q72" s="21">
        <f t="shared" si="4"/>
        <v>1</v>
      </c>
      <c r="R72" s="21">
        <f t="shared" si="5"/>
        <v>-14</v>
      </c>
      <c r="S72" s="36">
        <f t="shared" si="3"/>
        <v>121</v>
      </c>
      <c r="T72" s="36">
        <f t="shared" si="2"/>
        <v>1</v>
      </c>
    </row>
    <row r="73" spans="1:20" x14ac:dyDescent="0.25">
      <c r="A73" s="22"/>
      <c r="B73" s="23"/>
      <c r="C73" s="23"/>
      <c r="D73" s="24"/>
      <c r="E73" s="25"/>
      <c r="F73" s="9">
        <v>24324</v>
      </c>
      <c r="G73" s="41">
        <v>1</v>
      </c>
      <c r="H73" s="24"/>
      <c r="I73" s="27"/>
      <c r="J73" s="28">
        <v>42352</v>
      </c>
      <c r="K73" s="29" t="s">
        <v>5</v>
      </c>
      <c r="L73" s="30">
        <v>139</v>
      </c>
      <c r="M73" s="12">
        <v>42473</v>
      </c>
      <c r="N73" s="12">
        <v>42488</v>
      </c>
      <c r="O73" s="12">
        <v>42493</v>
      </c>
      <c r="P73" s="13">
        <v>42473</v>
      </c>
      <c r="Q73" s="21">
        <f t="shared" si="4"/>
        <v>0</v>
      </c>
      <c r="R73" s="21">
        <f t="shared" si="5"/>
        <v>-15</v>
      </c>
      <c r="S73" s="36">
        <f t="shared" si="3"/>
        <v>121</v>
      </c>
      <c r="T73" s="36">
        <f t="shared" si="2"/>
        <v>0</v>
      </c>
    </row>
    <row r="74" spans="1:20" x14ac:dyDescent="0.25">
      <c r="A74" s="22"/>
      <c r="B74" s="23"/>
      <c r="C74" s="23"/>
      <c r="D74" s="24"/>
      <c r="E74" s="25"/>
      <c r="F74" s="9">
        <v>654545</v>
      </c>
      <c r="G74" s="41">
        <v>1</v>
      </c>
      <c r="H74" s="24"/>
      <c r="I74" s="27"/>
      <c r="J74" s="28">
        <v>42359</v>
      </c>
      <c r="K74" s="29" t="s">
        <v>5</v>
      </c>
      <c r="L74" s="30">
        <v>144</v>
      </c>
      <c r="M74" s="12">
        <v>42480</v>
      </c>
      <c r="N74" s="12">
        <v>42495</v>
      </c>
      <c r="O74" s="12">
        <v>42500</v>
      </c>
      <c r="P74" s="13">
        <v>42480</v>
      </c>
      <c r="Q74" s="21">
        <f t="shared" si="4"/>
        <v>0</v>
      </c>
      <c r="R74" s="21">
        <f t="shared" si="5"/>
        <v>-15</v>
      </c>
      <c r="S74" s="36">
        <f t="shared" si="3"/>
        <v>121</v>
      </c>
      <c r="T74" s="36">
        <f t="shared" si="2"/>
        <v>0</v>
      </c>
    </row>
    <row r="75" spans="1:20" x14ac:dyDescent="0.25">
      <c r="A75" s="22"/>
      <c r="B75" s="23"/>
      <c r="C75" s="23"/>
      <c r="D75" s="24"/>
      <c r="E75" s="25"/>
      <c r="F75" s="9">
        <v>5744</v>
      </c>
      <c r="G75" s="41">
        <v>1</v>
      </c>
      <c r="H75" s="24"/>
      <c r="I75" s="27"/>
      <c r="J75" s="28">
        <v>42359</v>
      </c>
      <c r="K75" s="29" t="s">
        <v>5</v>
      </c>
      <c r="L75" s="30">
        <v>144</v>
      </c>
      <c r="M75" s="12">
        <v>42480</v>
      </c>
      <c r="N75" s="12">
        <v>42495</v>
      </c>
      <c r="O75" s="12">
        <v>42500</v>
      </c>
      <c r="P75" s="13">
        <v>42480</v>
      </c>
      <c r="Q75" s="21">
        <f t="shared" si="4"/>
        <v>0</v>
      </c>
      <c r="R75" s="21">
        <f t="shared" si="5"/>
        <v>-15</v>
      </c>
      <c r="S75" s="36">
        <f t="shared" si="3"/>
        <v>121</v>
      </c>
      <c r="T75" s="36">
        <f t="shared" si="2"/>
        <v>0</v>
      </c>
    </row>
    <row r="76" spans="1:20" x14ac:dyDescent="0.25">
      <c r="A76" s="22"/>
      <c r="B76" s="23"/>
      <c r="C76" s="23"/>
      <c r="D76" s="24"/>
      <c r="E76" s="25"/>
      <c r="F76" s="26">
        <v>4575</v>
      </c>
      <c r="G76" s="41">
        <v>1</v>
      </c>
      <c r="H76" s="24"/>
      <c r="I76" s="27"/>
      <c r="J76" s="28">
        <v>42363</v>
      </c>
      <c r="K76" s="29" t="s">
        <v>5</v>
      </c>
      <c r="L76" s="30">
        <v>148</v>
      </c>
      <c r="M76" s="12">
        <v>42485</v>
      </c>
      <c r="N76" s="12">
        <v>42500</v>
      </c>
      <c r="O76" s="12">
        <v>42503</v>
      </c>
      <c r="P76" s="13">
        <v>42486</v>
      </c>
      <c r="Q76" s="21">
        <f t="shared" ref="Q76:Q107" si="6">P76-M76</f>
        <v>1</v>
      </c>
      <c r="R76" s="21">
        <f t="shared" ref="R76:R107" si="7">P76-N76</f>
        <v>-14</v>
      </c>
      <c r="S76" s="36">
        <f t="shared" si="3"/>
        <v>123</v>
      </c>
      <c r="T76" s="36">
        <f t="shared" ref="T76:T122" si="8">IF(Q76&lt;=0,0,IF(Q76&gt;0,Q76))</f>
        <v>1</v>
      </c>
    </row>
    <row r="77" spans="1:20" x14ac:dyDescent="0.25">
      <c r="A77" s="22"/>
      <c r="B77" s="23"/>
      <c r="C77" s="23"/>
      <c r="D77" s="24"/>
      <c r="E77" s="25"/>
      <c r="F77" s="26">
        <v>5757</v>
      </c>
      <c r="G77" s="41">
        <v>1</v>
      </c>
      <c r="H77" s="24"/>
      <c r="I77" s="27"/>
      <c r="J77" s="28">
        <v>42380</v>
      </c>
      <c r="K77" s="29" t="s">
        <v>5</v>
      </c>
      <c r="L77" s="30">
        <v>150</v>
      </c>
      <c r="M77" s="12">
        <v>42501</v>
      </c>
      <c r="N77" s="12">
        <v>42516</v>
      </c>
      <c r="O77" s="12">
        <v>42520</v>
      </c>
      <c r="P77" s="13">
        <v>42501</v>
      </c>
      <c r="Q77" s="21">
        <f t="shared" si="6"/>
        <v>0</v>
      </c>
      <c r="R77" s="21">
        <f t="shared" si="7"/>
        <v>-15</v>
      </c>
      <c r="S77" s="36">
        <f t="shared" ref="S77:S122" si="9">P77-J77</f>
        <v>121</v>
      </c>
      <c r="T77" s="36">
        <f t="shared" si="8"/>
        <v>0</v>
      </c>
    </row>
    <row r="78" spans="1:20" x14ac:dyDescent="0.25">
      <c r="A78" s="22"/>
      <c r="B78" s="23"/>
      <c r="C78" s="23"/>
      <c r="D78" s="24"/>
      <c r="E78" s="25"/>
      <c r="F78" s="26">
        <v>7557</v>
      </c>
      <c r="G78" s="41">
        <v>1</v>
      </c>
      <c r="H78" s="24"/>
      <c r="I78" s="27"/>
      <c r="J78" s="28">
        <v>42387</v>
      </c>
      <c r="K78" s="29" t="s">
        <v>5</v>
      </c>
      <c r="L78" s="30">
        <v>151</v>
      </c>
      <c r="M78" s="12">
        <v>42508</v>
      </c>
      <c r="N78" s="12">
        <v>42523</v>
      </c>
      <c r="O78" s="12">
        <v>42527</v>
      </c>
      <c r="P78" s="13">
        <v>42508</v>
      </c>
      <c r="Q78" s="21">
        <f t="shared" si="6"/>
        <v>0</v>
      </c>
      <c r="R78" s="21">
        <f t="shared" si="7"/>
        <v>-15</v>
      </c>
      <c r="S78" s="36">
        <f t="shared" si="9"/>
        <v>121</v>
      </c>
      <c r="T78" s="36">
        <f t="shared" si="8"/>
        <v>0</v>
      </c>
    </row>
    <row r="79" spans="1:20" x14ac:dyDescent="0.25">
      <c r="A79" s="22"/>
      <c r="B79" s="23"/>
      <c r="C79" s="23"/>
      <c r="D79" s="24"/>
      <c r="E79" s="25"/>
      <c r="F79" s="18">
        <v>4765</v>
      </c>
      <c r="G79" s="41">
        <v>1</v>
      </c>
      <c r="H79" s="24"/>
      <c r="I79" s="27"/>
      <c r="J79" s="28">
        <v>42394</v>
      </c>
      <c r="K79" s="29" t="s">
        <v>5</v>
      </c>
      <c r="L79" s="30">
        <v>153</v>
      </c>
      <c r="M79" s="12">
        <v>42515</v>
      </c>
      <c r="N79" s="12">
        <v>42530</v>
      </c>
      <c r="O79" s="12">
        <v>42535</v>
      </c>
      <c r="P79" s="13">
        <v>42515</v>
      </c>
      <c r="Q79" s="21">
        <f t="shared" si="6"/>
        <v>0</v>
      </c>
      <c r="R79" s="21">
        <f t="shared" si="7"/>
        <v>-15</v>
      </c>
      <c r="S79" s="36">
        <f t="shared" si="9"/>
        <v>121</v>
      </c>
      <c r="T79" s="36">
        <f t="shared" si="8"/>
        <v>0</v>
      </c>
    </row>
    <row r="80" spans="1:20" x14ac:dyDescent="0.25">
      <c r="A80" s="22"/>
      <c r="B80" s="23"/>
      <c r="C80" s="23"/>
      <c r="D80" s="24"/>
      <c r="E80" s="25"/>
      <c r="F80" s="26">
        <v>7754</v>
      </c>
      <c r="G80" s="41">
        <v>1</v>
      </c>
      <c r="H80" s="24"/>
      <c r="I80" s="27"/>
      <c r="J80" s="28">
        <v>42401</v>
      </c>
      <c r="K80" s="29" t="s">
        <v>5</v>
      </c>
      <c r="L80" s="30">
        <v>155</v>
      </c>
      <c r="M80" s="12">
        <v>42522</v>
      </c>
      <c r="N80" s="12">
        <v>42537</v>
      </c>
      <c r="O80" s="12">
        <v>42541</v>
      </c>
      <c r="P80" s="13">
        <v>42520</v>
      </c>
      <c r="Q80" s="21">
        <f t="shared" si="6"/>
        <v>-2</v>
      </c>
      <c r="R80" s="21">
        <f t="shared" si="7"/>
        <v>-17</v>
      </c>
      <c r="S80" s="36">
        <f t="shared" si="9"/>
        <v>119</v>
      </c>
      <c r="T80" s="36">
        <f t="shared" si="8"/>
        <v>0</v>
      </c>
    </row>
    <row r="81" spans="1:20" x14ac:dyDescent="0.25">
      <c r="A81" s="22"/>
      <c r="B81" s="30"/>
      <c r="C81" s="30"/>
      <c r="D81" s="31"/>
      <c r="E81" s="29"/>
      <c r="F81" s="26">
        <v>4575</v>
      </c>
      <c r="G81" s="41">
        <v>1</v>
      </c>
      <c r="H81" s="31"/>
      <c r="I81" s="32"/>
      <c r="J81" s="33">
        <v>42408</v>
      </c>
      <c r="K81" s="29" t="s">
        <v>5</v>
      </c>
      <c r="L81" s="30">
        <v>158</v>
      </c>
      <c r="M81" s="12">
        <v>42529</v>
      </c>
      <c r="N81" s="12">
        <v>42544</v>
      </c>
      <c r="O81" s="12">
        <v>42548</v>
      </c>
      <c r="P81" s="13">
        <v>42529</v>
      </c>
      <c r="Q81" s="21">
        <f t="shared" si="6"/>
        <v>0</v>
      </c>
      <c r="R81" s="21">
        <f t="shared" si="7"/>
        <v>-15</v>
      </c>
      <c r="S81" s="36">
        <f t="shared" si="9"/>
        <v>121</v>
      </c>
      <c r="T81" s="36">
        <f t="shared" si="8"/>
        <v>0</v>
      </c>
    </row>
    <row r="82" spans="1:20" x14ac:dyDescent="0.25">
      <c r="A82" s="22"/>
      <c r="B82" s="30"/>
      <c r="C82" s="30"/>
      <c r="D82" s="31"/>
      <c r="E82" s="29"/>
      <c r="F82" s="26">
        <v>5757</v>
      </c>
      <c r="G82" s="41">
        <v>1</v>
      </c>
      <c r="H82" s="31"/>
      <c r="I82" s="32"/>
      <c r="J82" s="33">
        <v>42415</v>
      </c>
      <c r="K82" s="29" t="s">
        <v>5</v>
      </c>
      <c r="L82" s="30">
        <v>161</v>
      </c>
      <c r="M82" s="12">
        <v>42536</v>
      </c>
      <c r="N82" s="12">
        <v>42551</v>
      </c>
      <c r="O82" s="12">
        <v>42555</v>
      </c>
      <c r="P82" s="13">
        <v>42536</v>
      </c>
      <c r="Q82" s="21">
        <f t="shared" si="6"/>
        <v>0</v>
      </c>
      <c r="R82" s="21">
        <f t="shared" si="7"/>
        <v>-15</v>
      </c>
      <c r="S82" s="36">
        <f t="shared" si="9"/>
        <v>121</v>
      </c>
      <c r="T82" s="36">
        <f t="shared" si="8"/>
        <v>0</v>
      </c>
    </row>
    <row r="83" spans="1:20" x14ac:dyDescent="0.25">
      <c r="A83" s="22"/>
      <c r="B83" s="30"/>
      <c r="C83" s="30"/>
      <c r="D83" s="31"/>
      <c r="E83" s="29"/>
      <c r="F83" s="26">
        <v>7557</v>
      </c>
      <c r="G83" s="41">
        <v>1</v>
      </c>
      <c r="H83" s="31"/>
      <c r="I83" s="32"/>
      <c r="J83" s="33">
        <v>42415</v>
      </c>
      <c r="K83" s="29" t="s">
        <v>5</v>
      </c>
      <c r="L83" s="30">
        <v>161</v>
      </c>
      <c r="M83" s="12">
        <v>42536</v>
      </c>
      <c r="N83" s="12">
        <v>42551</v>
      </c>
      <c r="O83" s="12">
        <v>42555</v>
      </c>
      <c r="P83" s="13">
        <v>42536</v>
      </c>
      <c r="Q83" s="21">
        <f t="shared" si="6"/>
        <v>0</v>
      </c>
      <c r="R83" s="21">
        <f t="shared" si="7"/>
        <v>-15</v>
      </c>
      <c r="S83" s="36">
        <f t="shared" si="9"/>
        <v>121</v>
      </c>
      <c r="T83" s="36">
        <f t="shared" si="8"/>
        <v>0</v>
      </c>
    </row>
    <row r="84" spans="1:20" x14ac:dyDescent="0.25">
      <c r="A84" s="22"/>
      <c r="B84" s="30"/>
      <c r="C84" s="30"/>
      <c r="D84" s="31"/>
      <c r="E84" s="29"/>
      <c r="F84" s="26">
        <v>7557</v>
      </c>
      <c r="G84" s="41">
        <v>1</v>
      </c>
      <c r="H84" s="31"/>
      <c r="I84" s="32"/>
      <c r="J84" s="33">
        <v>42419</v>
      </c>
      <c r="K84" s="29" t="s">
        <v>5</v>
      </c>
      <c r="L84" s="30">
        <v>162</v>
      </c>
      <c r="M84" s="12">
        <v>42541</v>
      </c>
      <c r="N84" s="12">
        <v>42556</v>
      </c>
      <c r="O84" s="12">
        <v>42559</v>
      </c>
      <c r="P84" s="13">
        <v>42541</v>
      </c>
      <c r="Q84" s="21">
        <f t="shared" si="6"/>
        <v>0</v>
      </c>
      <c r="R84" s="21">
        <f t="shared" si="7"/>
        <v>-15</v>
      </c>
      <c r="S84" s="36">
        <f t="shared" si="9"/>
        <v>122</v>
      </c>
      <c r="T84" s="36">
        <f t="shared" si="8"/>
        <v>0</v>
      </c>
    </row>
    <row r="85" spans="1:20" x14ac:dyDescent="0.25">
      <c r="A85" s="22"/>
      <c r="B85" s="23"/>
      <c r="C85" s="23"/>
      <c r="D85" s="24"/>
      <c r="E85" s="25"/>
      <c r="F85" s="26">
        <v>7557</v>
      </c>
      <c r="G85" s="41">
        <v>1</v>
      </c>
      <c r="H85" s="24"/>
      <c r="I85" s="27"/>
      <c r="J85" s="28">
        <v>42429</v>
      </c>
      <c r="K85" s="29" t="s">
        <v>5</v>
      </c>
      <c r="L85" s="30">
        <v>165</v>
      </c>
      <c r="M85" s="12">
        <v>42550</v>
      </c>
      <c r="N85" s="12">
        <v>42565</v>
      </c>
      <c r="O85" s="12">
        <v>42569</v>
      </c>
      <c r="P85" s="13">
        <v>42549</v>
      </c>
      <c r="Q85" s="21">
        <f t="shared" si="6"/>
        <v>-1</v>
      </c>
      <c r="R85" s="21">
        <f t="shared" si="7"/>
        <v>-16</v>
      </c>
      <c r="S85" s="36">
        <f t="shared" si="9"/>
        <v>120</v>
      </c>
      <c r="T85" s="36">
        <f t="shared" si="8"/>
        <v>0</v>
      </c>
    </row>
    <row r="86" spans="1:20" x14ac:dyDescent="0.25">
      <c r="A86" s="22"/>
      <c r="B86" s="23"/>
      <c r="C86" s="23"/>
      <c r="D86" s="24"/>
      <c r="E86" s="25"/>
      <c r="F86" s="26">
        <v>7557</v>
      </c>
      <c r="G86" s="41">
        <v>1</v>
      </c>
      <c r="H86" s="24"/>
      <c r="I86" s="27"/>
      <c r="J86" s="28">
        <v>42433</v>
      </c>
      <c r="K86" s="29" t="s">
        <v>5</v>
      </c>
      <c r="L86" s="30">
        <v>167</v>
      </c>
      <c r="M86" s="12">
        <v>42558</v>
      </c>
      <c r="N86" s="12">
        <v>42573</v>
      </c>
      <c r="O86" s="12">
        <v>42576</v>
      </c>
      <c r="P86" s="13">
        <v>42555</v>
      </c>
      <c r="Q86" s="21">
        <f t="shared" si="6"/>
        <v>-3</v>
      </c>
      <c r="R86" s="21">
        <f t="shared" si="7"/>
        <v>-18</v>
      </c>
      <c r="S86" s="36">
        <f t="shared" si="9"/>
        <v>122</v>
      </c>
      <c r="T86" s="36">
        <f t="shared" si="8"/>
        <v>0</v>
      </c>
    </row>
    <row r="87" spans="1:20" x14ac:dyDescent="0.25">
      <c r="A87" s="22"/>
      <c r="B87" s="23"/>
      <c r="C87" s="23"/>
      <c r="D87" s="24"/>
      <c r="E87" s="25"/>
      <c r="F87" s="26">
        <v>7557</v>
      </c>
      <c r="G87" s="41">
        <v>1</v>
      </c>
      <c r="H87" s="24"/>
      <c r="I87" s="27"/>
      <c r="J87" s="28">
        <v>42443</v>
      </c>
      <c r="K87" s="29" t="s">
        <v>5</v>
      </c>
      <c r="L87" s="30">
        <v>168</v>
      </c>
      <c r="M87" s="12">
        <v>42564</v>
      </c>
      <c r="N87" s="12">
        <v>42579</v>
      </c>
      <c r="O87" s="12">
        <v>42583</v>
      </c>
      <c r="P87" s="34">
        <v>42564</v>
      </c>
      <c r="Q87" s="21">
        <f t="shared" si="6"/>
        <v>0</v>
      </c>
      <c r="R87" s="21">
        <f t="shared" si="7"/>
        <v>-15</v>
      </c>
      <c r="S87" s="36">
        <f t="shared" si="9"/>
        <v>121</v>
      </c>
      <c r="T87" s="36">
        <f t="shared" si="8"/>
        <v>0</v>
      </c>
    </row>
    <row r="88" spans="1:20" x14ac:dyDescent="0.25">
      <c r="A88" s="22"/>
      <c r="B88" s="23"/>
      <c r="C88" s="23"/>
      <c r="D88" s="24"/>
      <c r="E88" s="25"/>
      <c r="F88" s="26">
        <v>7557</v>
      </c>
      <c r="G88" s="41">
        <v>1</v>
      </c>
      <c r="H88" s="24"/>
      <c r="I88" s="27"/>
      <c r="J88" s="28">
        <v>42450</v>
      </c>
      <c r="K88" s="29" t="s">
        <v>5</v>
      </c>
      <c r="L88" s="30">
        <v>172</v>
      </c>
      <c r="M88" s="12">
        <v>42571</v>
      </c>
      <c r="N88" s="12">
        <v>42586</v>
      </c>
      <c r="O88" s="12">
        <v>42590</v>
      </c>
      <c r="P88" s="34">
        <v>42571</v>
      </c>
      <c r="Q88" s="21">
        <f t="shared" si="6"/>
        <v>0</v>
      </c>
      <c r="R88" s="21">
        <f t="shared" si="7"/>
        <v>-15</v>
      </c>
      <c r="S88" s="36">
        <f t="shared" si="9"/>
        <v>121</v>
      </c>
      <c r="T88" s="36">
        <f t="shared" si="8"/>
        <v>0</v>
      </c>
    </row>
    <row r="89" spans="1:20" x14ac:dyDescent="0.25">
      <c r="A89" s="22"/>
      <c r="B89" s="23"/>
      <c r="C89" s="23"/>
      <c r="D89" s="24"/>
      <c r="E89" s="25"/>
      <c r="F89" s="26">
        <v>7557</v>
      </c>
      <c r="G89" s="41">
        <v>1</v>
      </c>
      <c r="H89" s="24"/>
      <c r="I89" s="27"/>
      <c r="J89" s="28">
        <v>42457</v>
      </c>
      <c r="K89" s="29" t="s">
        <v>5</v>
      </c>
      <c r="L89" s="30">
        <v>174</v>
      </c>
      <c r="M89" s="12">
        <v>42578</v>
      </c>
      <c r="N89" s="12">
        <v>42593</v>
      </c>
      <c r="O89" s="12">
        <v>42597</v>
      </c>
      <c r="P89" s="34">
        <v>42578</v>
      </c>
      <c r="Q89" s="21">
        <f t="shared" si="6"/>
        <v>0</v>
      </c>
      <c r="R89" s="21">
        <f t="shared" si="7"/>
        <v>-15</v>
      </c>
      <c r="S89" s="36">
        <f t="shared" si="9"/>
        <v>121</v>
      </c>
      <c r="T89" s="36">
        <f t="shared" si="8"/>
        <v>0</v>
      </c>
    </row>
    <row r="90" spans="1:20" x14ac:dyDescent="0.25">
      <c r="A90" s="22"/>
      <c r="B90" s="23"/>
      <c r="C90" s="23"/>
      <c r="D90" s="24"/>
      <c r="E90" s="25"/>
      <c r="F90" s="26">
        <v>7557</v>
      </c>
      <c r="G90" s="41">
        <v>1</v>
      </c>
      <c r="H90" s="24"/>
      <c r="I90" s="27"/>
      <c r="J90" s="28">
        <v>42464</v>
      </c>
      <c r="K90" s="29" t="s">
        <v>5</v>
      </c>
      <c r="L90" s="30">
        <v>176</v>
      </c>
      <c r="M90" s="12">
        <v>42585</v>
      </c>
      <c r="N90" s="12">
        <v>42600</v>
      </c>
      <c r="O90" s="12">
        <v>42604</v>
      </c>
      <c r="P90" s="34">
        <v>42585</v>
      </c>
      <c r="Q90" s="21">
        <f t="shared" si="6"/>
        <v>0</v>
      </c>
      <c r="R90" s="21">
        <f t="shared" si="7"/>
        <v>-15</v>
      </c>
      <c r="S90" s="36">
        <f t="shared" si="9"/>
        <v>121</v>
      </c>
      <c r="T90" s="36">
        <f t="shared" si="8"/>
        <v>0</v>
      </c>
    </row>
    <row r="91" spans="1:20" x14ac:dyDescent="0.25">
      <c r="A91" s="22"/>
      <c r="B91" s="23"/>
      <c r="C91" s="23"/>
      <c r="D91" s="24"/>
      <c r="E91" s="25"/>
      <c r="F91" s="26">
        <v>7557</v>
      </c>
      <c r="G91" s="41">
        <v>1</v>
      </c>
      <c r="H91" s="24"/>
      <c r="I91" s="27"/>
      <c r="J91" s="28">
        <v>42471</v>
      </c>
      <c r="K91" s="29" t="s">
        <v>5</v>
      </c>
      <c r="L91" s="30">
        <v>181</v>
      </c>
      <c r="M91" s="12">
        <v>42592</v>
      </c>
      <c r="N91" s="12">
        <v>42607</v>
      </c>
      <c r="O91" s="12">
        <v>42611</v>
      </c>
      <c r="P91" s="34">
        <v>42592</v>
      </c>
      <c r="Q91" s="21">
        <f t="shared" si="6"/>
        <v>0</v>
      </c>
      <c r="R91" s="21">
        <f t="shared" si="7"/>
        <v>-15</v>
      </c>
      <c r="S91" s="36">
        <f t="shared" si="9"/>
        <v>121</v>
      </c>
      <c r="T91" s="36">
        <f t="shared" si="8"/>
        <v>0</v>
      </c>
    </row>
    <row r="92" spans="1:20" x14ac:dyDescent="0.25">
      <c r="A92" s="22"/>
      <c r="B92" s="23"/>
      <c r="C92" s="23"/>
      <c r="D92" s="24"/>
      <c r="E92" s="25"/>
      <c r="F92" s="26">
        <v>7557</v>
      </c>
      <c r="G92" s="41">
        <v>1</v>
      </c>
      <c r="H92" s="24"/>
      <c r="I92" s="27"/>
      <c r="J92" s="28">
        <v>42478</v>
      </c>
      <c r="K92" s="29" t="s">
        <v>5</v>
      </c>
      <c r="L92" s="30">
        <v>185</v>
      </c>
      <c r="M92" s="12">
        <v>42599</v>
      </c>
      <c r="N92" s="12">
        <v>42614</v>
      </c>
      <c r="O92" s="12">
        <v>42618</v>
      </c>
      <c r="P92" s="34">
        <v>42599</v>
      </c>
      <c r="Q92" s="21">
        <f t="shared" si="6"/>
        <v>0</v>
      </c>
      <c r="R92" s="21">
        <f t="shared" si="7"/>
        <v>-15</v>
      </c>
      <c r="S92" s="36">
        <f t="shared" si="9"/>
        <v>121</v>
      </c>
      <c r="T92" s="36">
        <f t="shared" si="8"/>
        <v>0</v>
      </c>
    </row>
    <row r="93" spans="1:20" x14ac:dyDescent="0.25">
      <c r="A93" s="22"/>
      <c r="B93" s="23"/>
      <c r="C93" s="23"/>
      <c r="D93" s="24"/>
      <c r="E93" s="25"/>
      <c r="F93" s="26">
        <v>7557</v>
      </c>
      <c r="G93" s="41">
        <v>1</v>
      </c>
      <c r="H93" s="24"/>
      <c r="I93" s="27"/>
      <c r="J93" s="28">
        <v>42485</v>
      </c>
      <c r="K93" s="29" t="s">
        <v>5</v>
      </c>
      <c r="L93" s="30">
        <v>189</v>
      </c>
      <c r="M93" s="12">
        <v>42606</v>
      </c>
      <c r="N93" s="12">
        <v>42621</v>
      </c>
      <c r="O93" s="12">
        <v>42625</v>
      </c>
      <c r="P93" s="34">
        <v>42606</v>
      </c>
      <c r="Q93" s="21">
        <f t="shared" si="6"/>
        <v>0</v>
      </c>
      <c r="R93" s="21">
        <f t="shared" si="7"/>
        <v>-15</v>
      </c>
      <c r="S93" s="36">
        <f t="shared" si="9"/>
        <v>121</v>
      </c>
      <c r="T93" s="36">
        <f t="shared" si="8"/>
        <v>0</v>
      </c>
    </row>
    <row r="94" spans="1:20" x14ac:dyDescent="0.25">
      <c r="A94" s="22"/>
      <c r="B94" s="23"/>
      <c r="C94" s="23"/>
      <c r="D94" s="24"/>
      <c r="E94" s="25"/>
      <c r="F94" s="26">
        <v>7557</v>
      </c>
      <c r="G94" s="41">
        <v>1</v>
      </c>
      <c r="H94" s="24"/>
      <c r="I94" s="27"/>
      <c r="J94" s="28">
        <v>42496</v>
      </c>
      <c r="K94" s="29" t="s">
        <v>5</v>
      </c>
      <c r="L94" s="30">
        <v>193</v>
      </c>
      <c r="M94" s="12">
        <v>42620</v>
      </c>
      <c r="N94" s="12">
        <v>42635</v>
      </c>
      <c r="O94" s="12">
        <v>42639</v>
      </c>
      <c r="P94" s="34">
        <v>42618</v>
      </c>
      <c r="Q94" s="21">
        <f t="shared" si="6"/>
        <v>-2</v>
      </c>
      <c r="R94" s="21">
        <f t="shared" si="7"/>
        <v>-17</v>
      </c>
      <c r="S94" s="36">
        <f t="shared" si="9"/>
        <v>122</v>
      </c>
      <c r="T94" s="36">
        <f t="shared" si="8"/>
        <v>0</v>
      </c>
    </row>
    <row r="95" spans="1:20" x14ac:dyDescent="0.25">
      <c r="A95" s="22"/>
      <c r="B95" s="30"/>
      <c r="C95" s="30"/>
      <c r="D95" s="31"/>
      <c r="E95" s="29"/>
      <c r="F95" s="26">
        <v>7557</v>
      </c>
      <c r="G95" s="41">
        <v>1</v>
      </c>
      <c r="H95" s="31"/>
      <c r="I95" s="32"/>
      <c r="J95" s="33">
        <v>42506</v>
      </c>
      <c r="K95" s="29" t="s">
        <v>5</v>
      </c>
      <c r="L95" s="30">
        <v>195</v>
      </c>
      <c r="M95" s="12">
        <v>42627</v>
      </c>
      <c r="N95" s="12">
        <v>42642</v>
      </c>
      <c r="O95" s="12">
        <v>42646</v>
      </c>
      <c r="P95" s="34">
        <v>42627</v>
      </c>
      <c r="Q95" s="21">
        <f t="shared" si="6"/>
        <v>0</v>
      </c>
      <c r="R95" s="21">
        <f t="shared" si="7"/>
        <v>-15</v>
      </c>
      <c r="S95" s="36">
        <f t="shared" si="9"/>
        <v>121</v>
      </c>
      <c r="T95" s="36">
        <f t="shared" si="8"/>
        <v>0</v>
      </c>
    </row>
    <row r="96" spans="1:20" x14ac:dyDescent="0.25">
      <c r="A96" s="22"/>
      <c r="B96" s="30"/>
      <c r="C96" s="30"/>
      <c r="D96" s="31"/>
      <c r="E96" s="29"/>
      <c r="F96" s="26">
        <v>7557</v>
      </c>
      <c r="G96" s="41">
        <v>1</v>
      </c>
      <c r="H96" s="31"/>
      <c r="I96" s="32"/>
      <c r="J96" s="33">
        <v>42513</v>
      </c>
      <c r="K96" s="29" t="s">
        <v>5</v>
      </c>
      <c r="L96" s="30">
        <v>198</v>
      </c>
      <c r="M96" s="12">
        <v>42634</v>
      </c>
      <c r="N96" s="12">
        <v>42649</v>
      </c>
      <c r="O96" s="12">
        <v>42653</v>
      </c>
      <c r="P96" s="34">
        <v>42634</v>
      </c>
      <c r="Q96" s="21">
        <f t="shared" si="6"/>
        <v>0</v>
      </c>
      <c r="R96" s="21">
        <f t="shared" si="7"/>
        <v>-15</v>
      </c>
      <c r="S96" s="36">
        <f t="shared" si="9"/>
        <v>121</v>
      </c>
      <c r="T96" s="36">
        <f t="shared" si="8"/>
        <v>0</v>
      </c>
    </row>
    <row r="97" spans="1:20" x14ac:dyDescent="0.25">
      <c r="A97" s="22"/>
      <c r="B97" s="30"/>
      <c r="C97" s="30"/>
      <c r="D97" s="31"/>
      <c r="E97" s="29"/>
      <c r="F97" s="26">
        <v>7557</v>
      </c>
      <c r="G97" s="41">
        <v>1</v>
      </c>
      <c r="H97" s="31"/>
      <c r="I97" s="32"/>
      <c r="J97" s="33">
        <v>42520</v>
      </c>
      <c r="K97" s="29" t="s">
        <v>5</v>
      </c>
      <c r="L97" s="30">
        <v>200</v>
      </c>
      <c r="M97" s="12">
        <v>42641</v>
      </c>
      <c r="N97" s="12">
        <v>42656</v>
      </c>
      <c r="O97" s="12">
        <v>42660</v>
      </c>
      <c r="P97" s="34">
        <v>42640</v>
      </c>
      <c r="Q97" s="21">
        <f t="shared" si="6"/>
        <v>-1</v>
      </c>
      <c r="R97" s="21">
        <f t="shared" si="7"/>
        <v>-16</v>
      </c>
      <c r="S97" s="36">
        <f t="shared" si="9"/>
        <v>120</v>
      </c>
      <c r="T97" s="36">
        <f t="shared" si="8"/>
        <v>0</v>
      </c>
    </row>
    <row r="98" spans="1:20" x14ac:dyDescent="0.25">
      <c r="A98" s="22"/>
      <c r="B98" s="30"/>
      <c r="C98" s="30"/>
      <c r="D98" s="31"/>
      <c r="E98" s="29"/>
      <c r="F98" s="26">
        <v>7557</v>
      </c>
      <c r="G98" s="41">
        <v>1</v>
      </c>
      <c r="H98" s="31"/>
      <c r="I98" s="32"/>
      <c r="J98" s="33">
        <v>42527</v>
      </c>
      <c r="K98" s="29" t="s">
        <v>5</v>
      </c>
      <c r="L98" s="30">
        <v>202</v>
      </c>
      <c r="M98" s="12">
        <v>42648</v>
      </c>
      <c r="N98" s="12">
        <v>42663</v>
      </c>
      <c r="O98" s="12">
        <v>42667</v>
      </c>
      <c r="P98" s="34">
        <v>42648</v>
      </c>
      <c r="Q98" s="21">
        <f t="shared" si="6"/>
        <v>0</v>
      </c>
      <c r="R98" s="21">
        <f t="shared" si="7"/>
        <v>-15</v>
      </c>
      <c r="S98" s="36">
        <f t="shared" si="9"/>
        <v>121</v>
      </c>
      <c r="T98" s="36">
        <f t="shared" si="8"/>
        <v>0</v>
      </c>
    </row>
    <row r="99" spans="1:20" x14ac:dyDescent="0.25">
      <c r="A99" s="22"/>
      <c r="B99" s="30"/>
      <c r="C99" s="30"/>
      <c r="D99" s="31"/>
      <c r="E99" s="29"/>
      <c r="F99" s="26">
        <v>7557</v>
      </c>
      <c r="G99" s="41">
        <v>1</v>
      </c>
      <c r="H99" s="31"/>
      <c r="I99" s="32"/>
      <c r="J99" s="33">
        <v>42531</v>
      </c>
      <c r="K99" s="29" t="s">
        <v>5</v>
      </c>
      <c r="L99" s="30">
        <v>203</v>
      </c>
      <c r="M99" s="12">
        <v>42655</v>
      </c>
      <c r="N99" s="12">
        <v>42670</v>
      </c>
      <c r="O99" s="12">
        <v>42674</v>
      </c>
      <c r="P99" s="34">
        <v>42653</v>
      </c>
      <c r="Q99" s="21">
        <f t="shared" si="6"/>
        <v>-2</v>
      </c>
      <c r="R99" s="21">
        <f t="shared" si="7"/>
        <v>-17</v>
      </c>
      <c r="S99" s="36">
        <f t="shared" si="9"/>
        <v>122</v>
      </c>
      <c r="T99" s="36">
        <f t="shared" si="8"/>
        <v>0</v>
      </c>
    </row>
    <row r="100" spans="1:20" x14ac:dyDescent="0.25">
      <c r="A100" s="22"/>
      <c r="B100" s="30"/>
      <c r="C100" s="30"/>
      <c r="D100" s="31"/>
      <c r="E100" s="29"/>
      <c r="F100" s="26">
        <v>7557</v>
      </c>
      <c r="G100" s="41">
        <v>1</v>
      </c>
      <c r="H100" s="31"/>
      <c r="I100" s="32"/>
      <c r="J100" s="33">
        <v>42541</v>
      </c>
      <c r="K100" s="29" t="s">
        <v>5</v>
      </c>
      <c r="L100" s="30">
        <v>209</v>
      </c>
      <c r="M100" s="12">
        <v>42662</v>
      </c>
      <c r="N100" s="12">
        <v>42677</v>
      </c>
      <c r="O100" s="12">
        <v>42681</v>
      </c>
      <c r="P100" s="34">
        <v>42662</v>
      </c>
      <c r="Q100" s="21">
        <f t="shared" si="6"/>
        <v>0</v>
      </c>
      <c r="R100" s="21">
        <f t="shared" si="7"/>
        <v>-15</v>
      </c>
      <c r="S100" s="36">
        <f t="shared" si="9"/>
        <v>121</v>
      </c>
      <c r="T100" s="36">
        <f t="shared" si="8"/>
        <v>0</v>
      </c>
    </row>
    <row r="101" spans="1:20" x14ac:dyDescent="0.25">
      <c r="A101" s="22"/>
      <c r="B101" s="30"/>
      <c r="C101" s="30"/>
      <c r="D101" s="31"/>
      <c r="E101" s="29"/>
      <c r="F101" s="26">
        <v>7557</v>
      </c>
      <c r="G101" s="41">
        <v>1</v>
      </c>
      <c r="H101" s="31"/>
      <c r="I101" s="32"/>
      <c r="J101" s="33">
        <v>42548</v>
      </c>
      <c r="K101" s="29" t="s">
        <v>5</v>
      </c>
      <c r="L101" s="30">
        <v>211</v>
      </c>
      <c r="M101" s="12">
        <v>42669</v>
      </c>
      <c r="N101" s="12">
        <v>42684</v>
      </c>
      <c r="O101" s="12">
        <v>42688</v>
      </c>
      <c r="P101" s="34">
        <v>42668</v>
      </c>
      <c r="Q101" s="21">
        <f t="shared" si="6"/>
        <v>-1</v>
      </c>
      <c r="R101" s="21">
        <f t="shared" si="7"/>
        <v>-16</v>
      </c>
      <c r="S101" s="36">
        <f t="shared" si="9"/>
        <v>120</v>
      </c>
      <c r="T101" s="36">
        <f t="shared" si="8"/>
        <v>0</v>
      </c>
    </row>
    <row r="102" spans="1:20" x14ac:dyDescent="0.25">
      <c r="A102" s="22"/>
      <c r="B102" s="30"/>
      <c r="C102" s="30"/>
      <c r="D102" s="31"/>
      <c r="E102" s="29"/>
      <c r="F102" s="26">
        <v>7557</v>
      </c>
      <c r="G102" s="41">
        <v>1</v>
      </c>
      <c r="H102" s="31"/>
      <c r="I102" s="32"/>
      <c r="J102" s="33">
        <v>42562</v>
      </c>
      <c r="K102" s="29" t="s">
        <v>5</v>
      </c>
      <c r="L102" s="30">
        <v>211</v>
      </c>
      <c r="M102" s="12">
        <v>42683</v>
      </c>
      <c r="N102" s="12">
        <v>42698</v>
      </c>
      <c r="O102" s="12">
        <v>42702</v>
      </c>
      <c r="P102" s="34">
        <v>42683</v>
      </c>
      <c r="Q102" s="21">
        <f t="shared" si="6"/>
        <v>0</v>
      </c>
      <c r="R102" s="21">
        <f t="shared" si="7"/>
        <v>-15</v>
      </c>
      <c r="S102" s="36">
        <f t="shared" si="9"/>
        <v>121</v>
      </c>
      <c r="T102" s="36">
        <f t="shared" si="8"/>
        <v>0</v>
      </c>
    </row>
    <row r="103" spans="1:20" x14ac:dyDescent="0.25">
      <c r="A103" s="22"/>
      <c r="B103" s="30"/>
      <c r="C103" s="30"/>
      <c r="D103" s="31"/>
      <c r="E103" s="29"/>
      <c r="F103" s="26">
        <v>7557</v>
      </c>
      <c r="G103" s="41">
        <v>1</v>
      </c>
      <c r="H103" s="31"/>
      <c r="I103" s="32"/>
      <c r="J103" s="33">
        <v>42569</v>
      </c>
      <c r="K103" s="29" t="s">
        <v>5</v>
      </c>
      <c r="L103" s="30">
        <v>214</v>
      </c>
      <c r="M103" s="12">
        <v>42690</v>
      </c>
      <c r="N103" s="12">
        <v>42705</v>
      </c>
      <c r="O103" s="12">
        <v>42709</v>
      </c>
      <c r="P103" s="34">
        <v>42689</v>
      </c>
      <c r="Q103" s="21">
        <f t="shared" si="6"/>
        <v>-1</v>
      </c>
      <c r="R103" s="21">
        <f t="shared" si="7"/>
        <v>-16</v>
      </c>
      <c r="S103" s="36">
        <f t="shared" si="9"/>
        <v>120</v>
      </c>
      <c r="T103" s="36">
        <f t="shared" si="8"/>
        <v>0</v>
      </c>
    </row>
    <row r="104" spans="1:20" x14ac:dyDescent="0.25">
      <c r="A104" s="22"/>
      <c r="B104" s="30"/>
      <c r="C104" s="30"/>
      <c r="D104" s="31"/>
      <c r="E104" s="29"/>
      <c r="F104" s="26">
        <v>7557</v>
      </c>
      <c r="G104" s="41">
        <v>1</v>
      </c>
      <c r="H104" s="31"/>
      <c r="I104" s="32"/>
      <c r="J104" s="33">
        <v>42576</v>
      </c>
      <c r="K104" s="29" t="s">
        <v>5</v>
      </c>
      <c r="L104" s="30">
        <v>218</v>
      </c>
      <c r="M104" s="12">
        <v>42697</v>
      </c>
      <c r="N104" s="12">
        <v>42712</v>
      </c>
      <c r="O104" s="12">
        <v>42716</v>
      </c>
      <c r="P104" s="34">
        <v>42697</v>
      </c>
      <c r="Q104" s="21">
        <f t="shared" si="6"/>
        <v>0</v>
      </c>
      <c r="R104" s="21">
        <f t="shared" si="7"/>
        <v>-15</v>
      </c>
      <c r="S104" s="36">
        <f t="shared" si="9"/>
        <v>121</v>
      </c>
      <c r="T104" s="36">
        <f t="shared" si="8"/>
        <v>0</v>
      </c>
    </row>
    <row r="105" spans="1:20" x14ac:dyDescent="0.25">
      <c r="A105" s="22"/>
      <c r="B105" s="30"/>
      <c r="C105" s="30"/>
      <c r="D105" s="31"/>
      <c r="E105" s="29"/>
      <c r="F105" s="26">
        <v>7557</v>
      </c>
      <c r="G105" s="41">
        <v>1</v>
      </c>
      <c r="H105" s="31"/>
      <c r="I105" s="32"/>
      <c r="J105" s="33">
        <v>42583</v>
      </c>
      <c r="K105" s="29" t="s">
        <v>5</v>
      </c>
      <c r="L105" s="30">
        <v>218</v>
      </c>
      <c r="M105" s="12">
        <v>42704</v>
      </c>
      <c r="N105" s="12">
        <v>42719</v>
      </c>
      <c r="O105" s="12">
        <v>42723</v>
      </c>
      <c r="P105" s="34">
        <v>42703</v>
      </c>
      <c r="Q105" s="21">
        <f t="shared" si="6"/>
        <v>-1</v>
      </c>
      <c r="R105" s="21">
        <f t="shared" si="7"/>
        <v>-16</v>
      </c>
      <c r="S105" s="36">
        <f t="shared" si="9"/>
        <v>120</v>
      </c>
      <c r="T105" s="36">
        <f t="shared" si="8"/>
        <v>0</v>
      </c>
    </row>
    <row r="106" spans="1:20" x14ac:dyDescent="0.25">
      <c r="A106" s="22"/>
      <c r="B106" s="30"/>
      <c r="C106" s="30"/>
      <c r="D106" s="31"/>
      <c r="E106" s="29"/>
      <c r="F106" s="26">
        <v>7557</v>
      </c>
      <c r="G106" s="41">
        <v>1</v>
      </c>
      <c r="H106" s="31"/>
      <c r="I106" s="32"/>
      <c r="J106" s="33">
        <v>42590</v>
      </c>
      <c r="K106" s="29" t="s">
        <v>5</v>
      </c>
      <c r="L106" s="30">
        <v>222</v>
      </c>
      <c r="M106" s="12">
        <v>42711</v>
      </c>
      <c r="N106" s="12">
        <v>42726</v>
      </c>
      <c r="O106" s="12">
        <v>42730</v>
      </c>
      <c r="P106" s="34">
        <v>42710</v>
      </c>
      <c r="Q106" s="21">
        <f t="shared" si="6"/>
        <v>-1</v>
      </c>
      <c r="R106" s="21">
        <f t="shared" si="7"/>
        <v>-16</v>
      </c>
      <c r="S106" s="36">
        <f t="shared" si="9"/>
        <v>120</v>
      </c>
      <c r="T106" s="36">
        <f t="shared" si="8"/>
        <v>0</v>
      </c>
    </row>
    <row r="107" spans="1:20" x14ac:dyDescent="0.25">
      <c r="A107" s="22"/>
      <c r="B107" s="30"/>
      <c r="C107" s="30"/>
      <c r="D107" s="31"/>
      <c r="E107" s="29"/>
      <c r="F107" s="26">
        <v>7557</v>
      </c>
      <c r="G107" s="41">
        <v>1</v>
      </c>
      <c r="H107" s="31"/>
      <c r="I107" s="32"/>
      <c r="J107" s="33">
        <v>42597</v>
      </c>
      <c r="K107" s="29" t="s">
        <v>5</v>
      </c>
      <c r="L107" s="30">
        <v>222</v>
      </c>
      <c r="M107" s="12">
        <v>42718</v>
      </c>
      <c r="N107" s="12">
        <v>42733</v>
      </c>
      <c r="O107" s="12">
        <v>42744</v>
      </c>
      <c r="P107" s="34">
        <v>42718</v>
      </c>
      <c r="Q107" s="21">
        <f t="shared" si="6"/>
        <v>0</v>
      </c>
      <c r="R107" s="21">
        <f t="shared" si="7"/>
        <v>-15</v>
      </c>
      <c r="S107" s="36">
        <f t="shared" si="9"/>
        <v>121</v>
      </c>
      <c r="T107" s="36">
        <f t="shared" si="8"/>
        <v>0</v>
      </c>
    </row>
    <row r="108" spans="1:20" x14ac:dyDescent="0.25">
      <c r="A108" s="22"/>
      <c r="B108" s="30"/>
      <c r="C108" s="30"/>
      <c r="D108" s="31"/>
      <c r="E108" s="29"/>
      <c r="F108" s="26">
        <v>7557</v>
      </c>
      <c r="G108" s="41">
        <v>1</v>
      </c>
      <c r="H108" s="31"/>
      <c r="I108" s="32"/>
      <c r="J108" s="33">
        <v>42611</v>
      </c>
      <c r="K108" s="29" t="s">
        <v>5</v>
      </c>
      <c r="L108" s="30">
        <v>222</v>
      </c>
      <c r="M108" s="12">
        <v>42732</v>
      </c>
      <c r="N108" s="12">
        <v>42747</v>
      </c>
      <c r="O108" s="12">
        <v>42751</v>
      </c>
      <c r="P108" s="34">
        <v>42732</v>
      </c>
      <c r="Q108" s="21">
        <f t="shared" ref="Q108:Q122" si="10">P108-M108</f>
        <v>0</v>
      </c>
      <c r="R108" s="21">
        <f t="shared" ref="R108:R122" si="11">P108-N108</f>
        <v>-15</v>
      </c>
      <c r="S108" s="36">
        <f t="shared" si="9"/>
        <v>121</v>
      </c>
      <c r="T108" s="36">
        <f t="shared" si="8"/>
        <v>0</v>
      </c>
    </row>
    <row r="109" spans="1:20" x14ac:dyDescent="0.25">
      <c r="A109" s="22"/>
      <c r="B109" s="30"/>
      <c r="C109" s="30"/>
      <c r="D109" s="31"/>
      <c r="E109" s="29"/>
      <c r="F109" s="26">
        <v>7557</v>
      </c>
      <c r="G109" s="41">
        <v>1</v>
      </c>
      <c r="H109" s="31"/>
      <c r="I109" s="32"/>
      <c r="J109" s="33">
        <v>42618</v>
      </c>
      <c r="K109" s="29" t="s">
        <v>5</v>
      </c>
      <c r="L109" s="30">
        <v>222</v>
      </c>
      <c r="M109" s="12">
        <v>42744</v>
      </c>
      <c r="N109" s="12">
        <v>42759</v>
      </c>
      <c r="O109" s="12">
        <v>42762</v>
      </c>
      <c r="P109" s="34">
        <v>42746</v>
      </c>
      <c r="Q109" s="21">
        <f t="shared" si="10"/>
        <v>2</v>
      </c>
      <c r="R109" s="21">
        <f t="shared" si="11"/>
        <v>-13</v>
      </c>
      <c r="S109" s="36">
        <f t="shared" si="9"/>
        <v>128</v>
      </c>
      <c r="T109" s="36">
        <f t="shared" si="8"/>
        <v>2</v>
      </c>
    </row>
    <row r="110" spans="1:20" x14ac:dyDescent="0.25">
      <c r="A110" s="22"/>
      <c r="B110" s="30"/>
      <c r="C110" s="30"/>
      <c r="D110" s="31"/>
      <c r="E110" s="29"/>
      <c r="F110" s="26">
        <v>7557</v>
      </c>
      <c r="G110" s="41">
        <v>1</v>
      </c>
      <c r="H110" s="31"/>
      <c r="I110" s="32"/>
      <c r="J110" s="33">
        <v>42625</v>
      </c>
      <c r="K110" s="29" t="s">
        <v>5</v>
      </c>
      <c r="L110" s="30">
        <v>225</v>
      </c>
      <c r="M110" s="12">
        <v>42746</v>
      </c>
      <c r="N110" s="12">
        <v>42761</v>
      </c>
      <c r="O110" s="12">
        <v>42765</v>
      </c>
      <c r="P110" s="34">
        <v>42746</v>
      </c>
      <c r="Q110" s="21">
        <f t="shared" si="10"/>
        <v>0</v>
      </c>
      <c r="R110" s="21">
        <f t="shared" si="11"/>
        <v>-15</v>
      </c>
      <c r="S110" s="36">
        <f t="shared" si="9"/>
        <v>121</v>
      </c>
      <c r="T110" s="36">
        <f t="shared" si="8"/>
        <v>0</v>
      </c>
    </row>
    <row r="111" spans="1:20" x14ac:dyDescent="0.25">
      <c r="A111" s="22"/>
      <c r="B111" s="30"/>
      <c r="C111" s="30"/>
      <c r="D111" s="31"/>
      <c r="E111" s="29"/>
      <c r="F111" s="26">
        <v>7557</v>
      </c>
      <c r="G111" s="41">
        <v>1</v>
      </c>
      <c r="H111" s="31"/>
      <c r="I111" s="32"/>
      <c r="J111" s="33">
        <v>42632</v>
      </c>
      <c r="K111" s="29" t="s">
        <v>5</v>
      </c>
      <c r="L111" s="30">
        <v>228</v>
      </c>
      <c r="M111" s="12">
        <v>42753</v>
      </c>
      <c r="N111" s="12">
        <v>42768</v>
      </c>
      <c r="O111" s="12">
        <v>42772</v>
      </c>
      <c r="P111" s="34">
        <v>42753</v>
      </c>
      <c r="Q111" s="21">
        <f t="shared" si="10"/>
        <v>0</v>
      </c>
      <c r="R111" s="21">
        <f t="shared" si="11"/>
        <v>-15</v>
      </c>
      <c r="S111" s="36">
        <f t="shared" si="9"/>
        <v>121</v>
      </c>
      <c r="T111" s="36">
        <f t="shared" si="8"/>
        <v>0</v>
      </c>
    </row>
    <row r="112" spans="1:20" x14ac:dyDescent="0.25">
      <c r="A112" s="22"/>
      <c r="B112" s="30"/>
      <c r="C112" s="30"/>
      <c r="D112" s="31"/>
      <c r="E112" s="29"/>
      <c r="F112" s="26">
        <v>7557</v>
      </c>
      <c r="G112" s="41">
        <v>1</v>
      </c>
      <c r="H112" s="31"/>
      <c r="I112" s="32"/>
      <c r="J112" s="33">
        <v>42639</v>
      </c>
      <c r="K112" s="29" t="s">
        <v>5</v>
      </c>
      <c r="L112" s="30">
        <v>241</v>
      </c>
      <c r="M112" s="12">
        <v>42760</v>
      </c>
      <c r="N112" s="12">
        <v>42775</v>
      </c>
      <c r="O112" s="12">
        <v>42779</v>
      </c>
      <c r="P112" s="34">
        <v>42759</v>
      </c>
      <c r="Q112" s="21">
        <f t="shared" si="10"/>
        <v>-1</v>
      </c>
      <c r="R112" s="21">
        <f t="shared" si="11"/>
        <v>-16</v>
      </c>
      <c r="S112" s="36">
        <f t="shared" si="9"/>
        <v>120</v>
      </c>
      <c r="T112" s="36">
        <f t="shared" si="8"/>
        <v>0</v>
      </c>
    </row>
    <row r="113" spans="1:20" x14ac:dyDescent="0.25">
      <c r="A113" s="22"/>
      <c r="B113" s="30"/>
      <c r="C113" s="30"/>
      <c r="D113" s="31"/>
      <c r="E113" s="29"/>
      <c r="F113" s="26">
        <v>7557</v>
      </c>
      <c r="G113" s="41">
        <v>1</v>
      </c>
      <c r="H113" s="31"/>
      <c r="I113" s="32"/>
      <c r="J113" s="33">
        <v>42646</v>
      </c>
      <c r="K113" s="29" t="s">
        <v>5</v>
      </c>
      <c r="L113" s="30">
        <v>233</v>
      </c>
      <c r="M113" s="12">
        <v>42767</v>
      </c>
      <c r="N113" s="12">
        <v>42782</v>
      </c>
      <c r="O113" s="12">
        <v>42786</v>
      </c>
      <c r="P113" s="34">
        <v>42766</v>
      </c>
      <c r="Q113" s="21">
        <f t="shared" si="10"/>
        <v>-1</v>
      </c>
      <c r="R113" s="21">
        <f t="shared" si="11"/>
        <v>-16</v>
      </c>
      <c r="S113" s="36">
        <f t="shared" si="9"/>
        <v>120</v>
      </c>
      <c r="T113" s="36">
        <f t="shared" si="8"/>
        <v>0</v>
      </c>
    </row>
    <row r="114" spans="1:20" x14ac:dyDescent="0.25">
      <c r="A114" s="22"/>
      <c r="B114" s="30"/>
      <c r="C114" s="30"/>
      <c r="D114" s="31"/>
      <c r="E114" s="29"/>
      <c r="F114" s="26">
        <v>7557</v>
      </c>
      <c r="G114" s="41">
        <v>1</v>
      </c>
      <c r="H114" s="31"/>
      <c r="I114" s="32"/>
      <c r="J114" s="33">
        <v>42653</v>
      </c>
      <c r="K114" s="29" t="s">
        <v>5</v>
      </c>
      <c r="L114" s="30">
        <v>231</v>
      </c>
      <c r="M114" s="12">
        <v>42773</v>
      </c>
      <c r="N114" s="12">
        <v>42788</v>
      </c>
      <c r="O114" s="12">
        <v>42793</v>
      </c>
      <c r="P114" s="34">
        <v>42774</v>
      </c>
      <c r="Q114" s="21">
        <f t="shared" si="10"/>
        <v>1</v>
      </c>
      <c r="R114" s="21">
        <f t="shared" si="11"/>
        <v>-14</v>
      </c>
      <c r="S114" s="36">
        <f t="shared" si="9"/>
        <v>121</v>
      </c>
      <c r="T114" s="36">
        <f t="shared" si="8"/>
        <v>1</v>
      </c>
    </row>
    <row r="115" spans="1:20" x14ac:dyDescent="0.25">
      <c r="A115" s="22"/>
      <c r="B115" s="30"/>
      <c r="C115" s="30"/>
      <c r="D115" s="31"/>
      <c r="E115" s="29"/>
      <c r="F115" s="26">
        <v>7557</v>
      </c>
      <c r="G115" s="41">
        <v>1</v>
      </c>
      <c r="H115" s="31"/>
      <c r="I115" s="32"/>
      <c r="J115" s="33">
        <v>42660</v>
      </c>
      <c r="K115" s="29" t="s">
        <v>5</v>
      </c>
      <c r="L115" s="30">
        <v>235</v>
      </c>
      <c r="M115" s="12">
        <v>42781</v>
      </c>
      <c r="N115" s="12">
        <v>42796</v>
      </c>
      <c r="O115" s="12">
        <v>42800</v>
      </c>
      <c r="P115" s="34">
        <v>42781</v>
      </c>
      <c r="Q115" s="21">
        <f t="shared" si="10"/>
        <v>0</v>
      </c>
      <c r="R115" s="21">
        <f t="shared" si="11"/>
        <v>-15</v>
      </c>
      <c r="S115" s="36">
        <f t="shared" si="9"/>
        <v>121</v>
      </c>
      <c r="T115" s="36">
        <f t="shared" si="8"/>
        <v>0</v>
      </c>
    </row>
    <row r="116" spans="1:20" x14ac:dyDescent="0.25">
      <c r="A116" s="22"/>
      <c r="B116" s="30"/>
      <c r="C116" s="30"/>
      <c r="D116" s="31"/>
      <c r="E116" s="29"/>
      <c r="F116" s="26">
        <v>7557</v>
      </c>
      <c r="G116" s="41">
        <v>1</v>
      </c>
      <c r="H116" s="31"/>
      <c r="I116" s="32"/>
      <c r="J116" s="33">
        <v>42667</v>
      </c>
      <c r="K116" s="29" t="s">
        <v>5</v>
      </c>
      <c r="L116" s="30">
        <v>238</v>
      </c>
      <c r="M116" s="12">
        <v>42787</v>
      </c>
      <c r="N116" s="12">
        <v>42803</v>
      </c>
      <c r="O116" s="12">
        <v>42807</v>
      </c>
      <c r="P116" s="34">
        <v>42787</v>
      </c>
      <c r="Q116" s="21">
        <f t="shared" si="10"/>
        <v>0</v>
      </c>
      <c r="R116" s="21">
        <f t="shared" si="11"/>
        <v>-16</v>
      </c>
      <c r="S116" s="36">
        <f t="shared" si="9"/>
        <v>120</v>
      </c>
      <c r="T116" s="36">
        <f t="shared" si="8"/>
        <v>0</v>
      </c>
    </row>
    <row r="117" spans="1:20" x14ac:dyDescent="0.25">
      <c r="A117" s="22"/>
      <c r="B117" s="30"/>
      <c r="C117" s="30"/>
      <c r="D117" s="31"/>
      <c r="E117" s="29"/>
      <c r="F117" s="26">
        <v>7557</v>
      </c>
      <c r="G117" s="41">
        <v>1</v>
      </c>
      <c r="H117" s="31"/>
      <c r="I117" s="32"/>
      <c r="J117" s="33">
        <v>42674</v>
      </c>
      <c r="K117" s="29" t="s">
        <v>5</v>
      </c>
      <c r="L117" s="30">
        <v>248</v>
      </c>
      <c r="M117" s="12">
        <v>42795</v>
      </c>
      <c r="N117" s="12">
        <v>42810</v>
      </c>
      <c r="O117" s="12">
        <v>42814</v>
      </c>
      <c r="P117" s="34">
        <v>42795</v>
      </c>
      <c r="Q117" s="21">
        <f t="shared" si="10"/>
        <v>0</v>
      </c>
      <c r="R117" s="21">
        <f t="shared" si="11"/>
        <v>-15</v>
      </c>
      <c r="S117" s="36">
        <f t="shared" si="9"/>
        <v>121</v>
      </c>
      <c r="T117" s="36">
        <f t="shared" si="8"/>
        <v>0</v>
      </c>
    </row>
    <row r="118" spans="1:20" x14ac:dyDescent="0.25">
      <c r="A118" s="22"/>
      <c r="B118" s="30"/>
      <c r="C118" s="30"/>
      <c r="D118" s="31"/>
      <c r="E118" s="29"/>
      <c r="F118" s="26">
        <v>7557</v>
      </c>
      <c r="G118" s="41">
        <v>1</v>
      </c>
      <c r="H118" s="31"/>
      <c r="I118" s="32"/>
      <c r="J118" s="33">
        <v>42681</v>
      </c>
      <c r="K118" s="29" t="s">
        <v>5</v>
      </c>
      <c r="L118" s="30">
        <v>249</v>
      </c>
      <c r="M118" s="12">
        <v>42803</v>
      </c>
      <c r="N118" s="12">
        <v>42818</v>
      </c>
      <c r="O118" s="12">
        <v>42821</v>
      </c>
      <c r="P118" s="34">
        <v>42801</v>
      </c>
      <c r="Q118" s="21">
        <f t="shared" si="10"/>
        <v>-2</v>
      </c>
      <c r="R118" s="21">
        <f t="shared" si="11"/>
        <v>-17</v>
      </c>
      <c r="S118" s="36">
        <f t="shared" si="9"/>
        <v>120</v>
      </c>
      <c r="T118" s="36">
        <f t="shared" si="8"/>
        <v>0</v>
      </c>
    </row>
    <row r="119" spans="1:20" x14ac:dyDescent="0.25">
      <c r="A119" s="22"/>
      <c r="B119" s="30"/>
      <c r="C119" s="30"/>
      <c r="D119" s="31"/>
      <c r="E119" s="29"/>
      <c r="F119" s="26">
        <v>7557</v>
      </c>
      <c r="G119" s="41">
        <v>1</v>
      </c>
      <c r="H119" s="31"/>
      <c r="I119" s="32"/>
      <c r="J119" s="33">
        <v>42688</v>
      </c>
      <c r="K119" s="29" t="s">
        <v>5</v>
      </c>
      <c r="L119" s="30">
        <v>248</v>
      </c>
      <c r="M119" s="12">
        <v>42809</v>
      </c>
      <c r="N119" s="12">
        <v>42824</v>
      </c>
      <c r="O119" s="12">
        <v>42828</v>
      </c>
      <c r="P119" s="34">
        <v>42809</v>
      </c>
      <c r="Q119" s="21">
        <f t="shared" si="10"/>
        <v>0</v>
      </c>
      <c r="R119" s="21">
        <f t="shared" si="11"/>
        <v>-15</v>
      </c>
      <c r="S119" s="36">
        <f t="shared" si="9"/>
        <v>121</v>
      </c>
      <c r="T119" s="36">
        <f t="shared" si="8"/>
        <v>0</v>
      </c>
    </row>
    <row r="120" spans="1:20" x14ac:dyDescent="0.25">
      <c r="A120" s="22"/>
      <c r="B120" s="30"/>
      <c r="C120" s="30"/>
      <c r="D120" s="31"/>
      <c r="E120" s="29"/>
      <c r="F120" s="26">
        <v>7557</v>
      </c>
      <c r="G120" s="41">
        <v>1</v>
      </c>
      <c r="H120" s="31"/>
      <c r="I120" s="32"/>
      <c r="J120" s="33">
        <v>42695</v>
      </c>
      <c r="K120" s="29" t="s">
        <v>5</v>
      </c>
      <c r="L120" s="30">
        <v>249</v>
      </c>
      <c r="M120" s="12">
        <v>42816</v>
      </c>
      <c r="N120" s="12">
        <v>42831</v>
      </c>
      <c r="O120" s="12">
        <v>42835</v>
      </c>
      <c r="P120" s="34">
        <v>42816</v>
      </c>
      <c r="Q120" s="21">
        <f t="shared" si="10"/>
        <v>0</v>
      </c>
      <c r="R120" s="21">
        <f t="shared" si="11"/>
        <v>-15</v>
      </c>
      <c r="S120" s="36">
        <f t="shared" si="9"/>
        <v>121</v>
      </c>
      <c r="T120" s="36">
        <f t="shared" si="8"/>
        <v>0</v>
      </c>
    </row>
    <row r="121" spans="1:20" x14ac:dyDescent="0.25">
      <c r="A121" s="22"/>
      <c r="B121" s="30"/>
      <c r="C121" s="30"/>
      <c r="D121" s="31"/>
      <c r="E121" s="29"/>
      <c r="F121" s="26">
        <v>7557</v>
      </c>
      <c r="G121" s="41">
        <v>1</v>
      </c>
      <c r="H121" s="31"/>
      <c r="I121" s="32"/>
      <c r="J121" s="33">
        <v>42702</v>
      </c>
      <c r="K121" s="29" t="s">
        <v>5</v>
      </c>
      <c r="L121" s="30">
        <v>249</v>
      </c>
      <c r="M121" s="12">
        <v>42823</v>
      </c>
      <c r="N121" s="12">
        <v>42838</v>
      </c>
      <c r="O121" s="12">
        <v>42842</v>
      </c>
      <c r="P121" s="34">
        <v>42822</v>
      </c>
      <c r="Q121" s="21">
        <f t="shared" si="10"/>
        <v>-1</v>
      </c>
      <c r="R121" s="21">
        <f t="shared" si="11"/>
        <v>-16</v>
      </c>
      <c r="S121" s="36">
        <f t="shared" si="9"/>
        <v>120</v>
      </c>
      <c r="T121" s="36">
        <f t="shared" si="8"/>
        <v>0</v>
      </c>
    </row>
    <row r="122" spans="1:20" x14ac:dyDescent="0.25">
      <c r="A122" s="22"/>
      <c r="B122" s="30"/>
      <c r="C122" s="30"/>
      <c r="D122" s="31"/>
      <c r="E122" s="29"/>
      <c r="F122" s="26">
        <v>7557</v>
      </c>
      <c r="G122" s="41">
        <v>1</v>
      </c>
      <c r="H122" s="31"/>
      <c r="I122" s="32"/>
      <c r="J122" s="33">
        <v>42709</v>
      </c>
      <c r="K122" s="29" t="s">
        <v>5</v>
      </c>
      <c r="L122" s="30">
        <v>249</v>
      </c>
      <c r="M122" s="12">
        <v>42830</v>
      </c>
      <c r="N122" s="12">
        <v>42845</v>
      </c>
      <c r="O122" s="12">
        <v>42849</v>
      </c>
      <c r="P122" s="34">
        <v>42829</v>
      </c>
      <c r="Q122" s="21">
        <f t="shared" si="10"/>
        <v>-1</v>
      </c>
      <c r="R122" s="21">
        <f t="shared" si="11"/>
        <v>-16</v>
      </c>
      <c r="S122" s="36">
        <f t="shared" si="9"/>
        <v>120</v>
      </c>
      <c r="T122" s="36">
        <f t="shared" si="8"/>
        <v>0</v>
      </c>
    </row>
  </sheetData>
  <autoFilter ref="F11:X122"/>
  <conditionalFormatting sqref="P104 P102 P93 P88 P82:P83 P80 P68:P69 P58 P25">
    <cfRule type="expression" dxfId="79" priority="80">
      <formula>#REF!="Погашена"</formula>
    </cfRule>
  </conditionalFormatting>
  <conditionalFormatting sqref="P26">
    <cfRule type="expression" dxfId="78" priority="79">
      <formula>#REF!="Погашена"</formula>
    </cfRule>
  </conditionalFormatting>
  <conditionalFormatting sqref="P27:P28">
    <cfRule type="expression" dxfId="77" priority="78">
      <formula>#REF!="Погашена"</formula>
    </cfRule>
  </conditionalFormatting>
  <conditionalFormatting sqref="P29">
    <cfRule type="expression" dxfId="76" priority="77">
      <formula>#REF!="Погашена"</formula>
    </cfRule>
  </conditionalFormatting>
  <conditionalFormatting sqref="P30">
    <cfRule type="expression" dxfId="75" priority="76">
      <formula>#REF!="Погашена"</formula>
    </cfRule>
  </conditionalFormatting>
  <conditionalFormatting sqref="P31">
    <cfRule type="expression" dxfId="74" priority="75">
      <formula>#REF!="Погашена"</formula>
    </cfRule>
  </conditionalFormatting>
  <conditionalFormatting sqref="P32">
    <cfRule type="expression" dxfId="73" priority="74">
      <formula>#REF!="Погашена"</formula>
    </cfRule>
  </conditionalFormatting>
  <conditionalFormatting sqref="P33">
    <cfRule type="expression" dxfId="72" priority="73">
      <formula>#REF!="Погашена"</formula>
    </cfRule>
  </conditionalFormatting>
  <conditionalFormatting sqref="P34">
    <cfRule type="expression" dxfId="71" priority="72">
      <formula>#REF!="Погашена"</formula>
    </cfRule>
  </conditionalFormatting>
  <conditionalFormatting sqref="P35">
    <cfRule type="expression" dxfId="70" priority="71">
      <formula>#REF!="Погашена"</formula>
    </cfRule>
  </conditionalFormatting>
  <conditionalFormatting sqref="P36:P37">
    <cfRule type="expression" dxfId="69" priority="70">
      <formula>#REF!="Погашена"</formula>
    </cfRule>
  </conditionalFormatting>
  <conditionalFormatting sqref="P38">
    <cfRule type="expression" dxfId="68" priority="69">
      <formula>#REF!="Погашена"</formula>
    </cfRule>
  </conditionalFormatting>
  <conditionalFormatting sqref="P39">
    <cfRule type="expression" dxfId="67" priority="68">
      <formula>#REF!="Погашена"</formula>
    </cfRule>
  </conditionalFormatting>
  <conditionalFormatting sqref="P40">
    <cfRule type="expression" dxfId="66" priority="67">
      <formula>#REF!="Погашена"</formula>
    </cfRule>
  </conditionalFormatting>
  <conditionalFormatting sqref="P41">
    <cfRule type="expression" dxfId="65" priority="66">
      <formula>#REF!="Погашена"</formula>
    </cfRule>
  </conditionalFormatting>
  <conditionalFormatting sqref="P42">
    <cfRule type="expression" dxfId="64" priority="65">
      <formula>#REF!="Погашена"</formula>
    </cfRule>
  </conditionalFormatting>
  <conditionalFormatting sqref="P43">
    <cfRule type="expression" dxfId="63" priority="64">
      <formula>#REF!="Погашена"</formula>
    </cfRule>
  </conditionalFormatting>
  <conditionalFormatting sqref="P44">
    <cfRule type="expression" dxfId="62" priority="63">
      <formula>#REF!="Погашена"</formula>
    </cfRule>
  </conditionalFormatting>
  <conditionalFormatting sqref="P45">
    <cfRule type="expression" dxfId="61" priority="62">
      <formula>#REF!="Погашена"</formula>
    </cfRule>
  </conditionalFormatting>
  <conditionalFormatting sqref="P46">
    <cfRule type="expression" dxfId="60" priority="61">
      <formula>#REF!="Погашена"</formula>
    </cfRule>
  </conditionalFormatting>
  <conditionalFormatting sqref="P47">
    <cfRule type="expression" dxfId="59" priority="60">
      <formula>#REF!="Погашена"</formula>
    </cfRule>
  </conditionalFormatting>
  <conditionalFormatting sqref="P48">
    <cfRule type="expression" dxfId="58" priority="59">
      <formula>#REF!="Погашена"</formula>
    </cfRule>
  </conditionalFormatting>
  <conditionalFormatting sqref="P49">
    <cfRule type="expression" dxfId="57" priority="58">
      <formula>#REF!="Погашена"</formula>
    </cfRule>
  </conditionalFormatting>
  <conditionalFormatting sqref="P50">
    <cfRule type="expression" dxfId="56" priority="57">
      <formula>#REF!="Погашена"</formula>
    </cfRule>
  </conditionalFormatting>
  <conditionalFormatting sqref="P51">
    <cfRule type="expression" dxfId="55" priority="56">
      <formula>#REF!="Погашена"</formula>
    </cfRule>
  </conditionalFormatting>
  <conditionalFormatting sqref="P52">
    <cfRule type="expression" dxfId="54" priority="55">
      <formula>#REF!="Погашена"</formula>
    </cfRule>
  </conditionalFormatting>
  <conditionalFormatting sqref="P53">
    <cfRule type="expression" dxfId="53" priority="54">
      <formula>#REF!="Погашена"</formula>
    </cfRule>
  </conditionalFormatting>
  <conditionalFormatting sqref="P54">
    <cfRule type="expression" dxfId="52" priority="53">
      <formula>#REF!="Погашена"</formula>
    </cfRule>
  </conditionalFormatting>
  <conditionalFormatting sqref="P55:P57">
    <cfRule type="expression" dxfId="51" priority="52">
      <formula>#REF!="Погашена"</formula>
    </cfRule>
  </conditionalFormatting>
  <conditionalFormatting sqref="P59">
    <cfRule type="expression" dxfId="50" priority="51">
      <formula>#REF!="Погашена"</formula>
    </cfRule>
  </conditionalFormatting>
  <conditionalFormatting sqref="P60">
    <cfRule type="expression" dxfId="49" priority="50">
      <formula>#REF!="Погашена"</formula>
    </cfRule>
  </conditionalFormatting>
  <conditionalFormatting sqref="P61">
    <cfRule type="expression" dxfId="48" priority="49">
      <formula>#REF!="Погашена"</formula>
    </cfRule>
  </conditionalFormatting>
  <conditionalFormatting sqref="P62">
    <cfRule type="expression" dxfId="47" priority="48">
      <formula>#REF!="Погашена"</formula>
    </cfRule>
  </conditionalFormatting>
  <conditionalFormatting sqref="P63">
    <cfRule type="expression" dxfId="46" priority="47">
      <formula>#REF!="Погашена"</formula>
    </cfRule>
  </conditionalFormatting>
  <conditionalFormatting sqref="P64">
    <cfRule type="expression" dxfId="45" priority="46">
      <formula>#REF!="Погашена"</formula>
    </cfRule>
  </conditionalFormatting>
  <conditionalFormatting sqref="P65:P66">
    <cfRule type="expression" dxfId="44" priority="45">
      <formula>#REF!="Погашена"</formula>
    </cfRule>
  </conditionalFormatting>
  <conditionalFormatting sqref="P67">
    <cfRule type="expression" dxfId="43" priority="44">
      <formula>#REF!="Погашена"</formula>
    </cfRule>
  </conditionalFormatting>
  <conditionalFormatting sqref="P70">
    <cfRule type="expression" dxfId="42" priority="43">
      <formula>#REF!="Погашена"</formula>
    </cfRule>
  </conditionalFormatting>
  <conditionalFormatting sqref="P71">
    <cfRule type="expression" dxfId="41" priority="42">
      <formula>#REF!="Погашена"</formula>
    </cfRule>
  </conditionalFormatting>
  <conditionalFormatting sqref="P72:P73">
    <cfRule type="expression" dxfId="40" priority="41">
      <formula>#REF!="Погашена"</formula>
    </cfRule>
  </conditionalFormatting>
  <conditionalFormatting sqref="P74:P75">
    <cfRule type="expression" dxfId="39" priority="40">
      <formula>#REF!="Погашена"</formula>
    </cfRule>
  </conditionalFormatting>
  <conditionalFormatting sqref="P76">
    <cfRule type="expression" dxfId="38" priority="39">
      <formula>#REF!="Погашена"</formula>
    </cfRule>
  </conditionalFormatting>
  <conditionalFormatting sqref="P77">
    <cfRule type="expression" dxfId="37" priority="38">
      <formula>#REF!="Погашена"</formula>
    </cfRule>
  </conditionalFormatting>
  <conditionalFormatting sqref="P78">
    <cfRule type="expression" dxfId="36" priority="37">
      <formula>#REF!="Погашена"</formula>
    </cfRule>
  </conditionalFormatting>
  <conditionalFormatting sqref="P79">
    <cfRule type="expression" dxfId="35" priority="36">
      <formula>#REF!="Погашена"</formula>
    </cfRule>
  </conditionalFormatting>
  <conditionalFormatting sqref="P81">
    <cfRule type="expression" dxfId="34" priority="35">
      <formula>#REF!="Погашена"</formula>
    </cfRule>
  </conditionalFormatting>
  <conditionalFormatting sqref="P84">
    <cfRule type="expression" dxfId="33" priority="34">
      <formula>#REF!="Погашена"</formula>
    </cfRule>
  </conditionalFormatting>
  <conditionalFormatting sqref="P85">
    <cfRule type="expression" dxfId="32" priority="33">
      <formula>#REF!="Погашена"</formula>
    </cfRule>
  </conditionalFormatting>
  <conditionalFormatting sqref="P86">
    <cfRule type="expression" dxfId="31" priority="32">
      <formula>#REF!="Погашена"</formula>
    </cfRule>
  </conditionalFormatting>
  <conditionalFormatting sqref="P87">
    <cfRule type="expression" dxfId="30" priority="31">
      <formula>#REF!="Погашена"</formula>
    </cfRule>
  </conditionalFormatting>
  <conditionalFormatting sqref="P89">
    <cfRule type="expression" dxfId="29" priority="30">
      <formula>#REF!="Погашена"</formula>
    </cfRule>
  </conditionalFormatting>
  <conditionalFormatting sqref="P90">
    <cfRule type="expression" dxfId="28" priority="29">
      <formula>#REF!="Погашена"</formula>
    </cfRule>
  </conditionalFormatting>
  <conditionalFormatting sqref="P91">
    <cfRule type="expression" dxfId="27" priority="28">
      <formula>#REF!="Погашена"</formula>
    </cfRule>
  </conditionalFormatting>
  <conditionalFormatting sqref="P92">
    <cfRule type="expression" dxfId="26" priority="27">
      <formula>#REF!="Погашена"</formula>
    </cfRule>
  </conditionalFormatting>
  <conditionalFormatting sqref="P94">
    <cfRule type="expression" dxfId="25" priority="26">
      <formula>#REF!="Погашена"</formula>
    </cfRule>
  </conditionalFormatting>
  <conditionalFormatting sqref="P95">
    <cfRule type="expression" dxfId="24" priority="25">
      <formula>#REF!="Погашена"</formula>
    </cfRule>
  </conditionalFormatting>
  <conditionalFormatting sqref="P96">
    <cfRule type="expression" dxfId="23" priority="24">
      <formula>#REF!="Погашена"</formula>
    </cfRule>
  </conditionalFormatting>
  <conditionalFormatting sqref="P97">
    <cfRule type="expression" dxfId="22" priority="23">
      <formula>#REF!="Погашена"</formula>
    </cfRule>
  </conditionalFormatting>
  <conditionalFormatting sqref="P98">
    <cfRule type="expression" dxfId="21" priority="22">
      <formula>#REF!="Погашена"</formula>
    </cfRule>
  </conditionalFormatting>
  <conditionalFormatting sqref="P99">
    <cfRule type="expression" dxfId="20" priority="21">
      <formula>#REF!="Погашена"</formula>
    </cfRule>
  </conditionalFormatting>
  <conditionalFormatting sqref="P100">
    <cfRule type="expression" dxfId="19" priority="20">
      <formula>#REF!="Погашена"</formula>
    </cfRule>
  </conditionalFormatting>
  <conditionalFormatting sqref="P101">
    <cfRule type="expression" dxfId="18" priority="19">
      <formula>#REF!="Погашена"</formula>
    </cfRule>
  </conditionalFormatting>
  <conditionalFormatting sqref="P103">
    <cfRule type="expression" dxfId="17" priority="18">
      <formula>#REF!="Погашена"</formula>
    </cfRule>
  </conditionalFormatting>
  <conditionalFormatting sqref="P105">
    <cfRule type="expression" dxfId="16" priority="17">
      <formula>#REF!="Погашена"</formula>
    </cfRule>
  </conditionalFormatting>
  <conditionalFormatting sqref="P106">
    <cfRule type="expression" dxfId="15" priority="16">
      <formula>#REF!="Погашена"</formula>
    </cfRule>
  </conditionalFormatting>
  <conditionalFormatting sqref="P107">
    <cfRule type="expression" dxfId="14" priority="15">
      <formula>#REF!="Погашена"</formula>
    </cfRule>
  </conditionalFormatting>
  <conditionalFormatting sqref="P108">
    <cfRule type="expression" dxfId="13" priority="14">
      <formula>#REF!="Погашена"</formula>
    </cfRule>
  </conditionalFormatting>
  <conditionalFormatting sqref="P109:P110">
    <cfRule type="expression" dxfId="12" priority="13">
      <formula>#REF!="Погашена"</formula>
    </cfRule>
  </conditionalFormatting>
  <conditionalFormatting sqref="P111">
    <cfRule type="expression" dxfId="11" priority="12">
      <formula>#REF!="Погашена"</formula>
    </cfRule>
  </conditionalFormatting>
  <conditionalFormatting sqref="P112">
    <cfRule type="expression" dxfId="10" priority="11">
      <formula>#REF!="Погашена"</formula>
    </cfRule>
  </conditionalFormatting>
  <conditionalFormatting sqref="P113">
    <cfRule type="expression" dxfId="9" priority="10">
      <formula>#REF!="Погашена"</formula>
    </cfRule>
  </conditionalFormatting>
  <conditionalFormatting sqref="P114">
    <cfRule type="expression" dxfId="8" priority="9">
      <formula>#REF!="Погашена"</formula>
    </cfRule>
  </conditionalFormatting>
  <conditionalFormatting sqref="P115">
    <cfRule type="expression" dxfId="7" priority="8">
      <formula>#REF!="Погашена"</formula>
    </cfRule>
  </conditionalFormatting>
  <conditionalFormatting sqref="P116">
    <cfRule type="expression" dxfId="6" priority="7">
      <formula>#REF!="Погашена"</formula>
    </cfRule>
  </conditionalFormatting>
  <conditionalFormatting sqref="P117">
    <cfRule type="expression" dxfId="5" priority="6">
      <formula>#REF!="Погашена"</formula>
    </cfRule>
  </conditionalFormatting>
  <conditionalFormatting sqref="P118">
    <cfRule type="expression" dxfId="4" priority="5">
      <formula>#REF!="Погашена"</formula>
    </cfRule>
  </conditionalFormatting>
  <conditionalFormatting sqref="P119">
    <cfRule type="expression" dxfId="3" priority="4">
      <formula>#REF!="Погашена"</formula>
    </cfRule>
  </conditionalFormatting>
  <conditionalFormatting sqref="P120">
    <cfRule type="expression" dxfId="2" priority="3">
      <formula>#REF!="Погашена"</formula>
    </cfRule>
  </conditionalFormatting>
  <conditionalFormatting sqref="P121">
    <cfRule type="expression" dxfId="1" priority="2">
      <formula>#REF!="Погашена"</formula>
    </cfRule>
  </conditionalFormatting>
  <conditionalFormatting sqref="P122">
    <cfRule type="expression" dxfId="0" priority="1">
      <formula>#REF!="Погашена"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Савиновский Константин Андреевич</dc:creator>
  <cp:lastModifiedBy>Савиновский Константин Андреевич</cp:lastModifiedBy>
  <dcterms:created xsi:type="dcterms:W3CDTF">2017-04-12T16:54:17Z</dcterms:created>
  <dcterms:modified xsi:type="dcterms:W3CDTF">2017-04-13T09:13:50Z</dcterms:modified>
</cp:coreProperties>
</file>