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тчет" sheetId="3" r:id="rId1"/>
    <sheet name="план-факт" sheetId="1" r:id="rId2"/>
    <sheet name="ТГ" sheetId="2" r:id="rId3"/>
  </sheets>
  <calcPr calcId="152511"/>
</workbook>
</file>

<file path=xl/calcChain.xml><?xml version="1.0" encoding="utf-8"?>
<calcChain xmlns="http://schemas.openxmlformats.org/spreadsheetml/2006/main">
  <c r="E10" i="2" l="1"/>
  <c r="E33" i="2"/>
  <c r="E39" i="2"/>
  <c r="E13" i="2"/>
  <c r="E22" i="2"/>
  <c r="E17" i="2"/>
  <c r="E23" i="2"/>
  <c r="E19" i="2"/>
  <c r="E8" i="2"/>
  <c r="E38" i="2"/>
  <c r="E48" i="2"/>
  <c r="E43" i="2"/>
  <c r="E21" i="2"/>
  <c r="E24" i="2"/>
  <c r="E27" i="2"/>
  <c r="E42" i="2"/>
  <c r="E46" i="2"/>
  <c r="E28" i="2"/>
  <c r="E37" i="2"/>
  <c r="E34" i="2"/>
  <c r="E26" i="2"/>
  <c r="C33" i="2"/>
  <c r="B15" i="2"/>
  <c r="C39" i="2"/>
  <c r="B20" i="2"/>
  <c r="B13" i="2"/>
  <c r="C13" i="2"/>
  <c r="B40" i="2"/>
  <c r="C40" i="2"/>
  <c r="B22" i="2"/>
  <c r="C22" i="2"/>
  <c r="B17" i="2"/>
  <c r="C23" i="2"/>
  <c r="B41" i="2"/>
  <c r="C41" i="2"/>
  <c r="B19" i="2"/>
  <c r="C19" i="2"/>
  <c r="B8" i="2"/>
  <c r="C38" i="2"/>
  <c r="B29" i="2"/>
  <c r="B48" i="2"/>
  <c r="C48" i="2"/>
  <c r="B43" i="2"/>
  <c r="B7" i="2"/>
  <c r="C7" i="2"/>
  <c r="B45" i="2"/>
  <c r="B5" i="2"/>
  <c r="B11" i="2"/>
  <c r="C11" i="2"/>
  <c r="B14" i="2"/>
  <c r="C14" i="2"/>
  <c r="B12" i="2"/>
  <c r="B21" i="2"/>
  <c r="C21" i="2"/>
  <c r="B4" i="2"/>
  <c r="B24" i="2"/>
  <c r="C24" i="2"/>
  <c r="B32" i="2"/>
  <c r="B44" i="2"/>
  <c r="C44" i="2"/>
  <c r="B6" i="2"/>
  <c r="B27" i="2"/>
  <c r="B42" i="2"/>
  <c r="C42" i="2"/>
  <c r="C31" i="2"/>
  <c r="B35" i="2"/>
  <c r="C35" i="2"/>
  <c r="B46" i="2"/>
  <c r="C28" i="2"/>
  <c r="B36" i="2"/>
  <c r="B16" i="2"/>
  <c r="C16" i="2"/>
  <c r="B37" i="2"/>
  <c r="B9" i="2"/>
  <c r="C9" i="2"/>
  <c r="B47" i="2"/>
  <c r="B34" i="2"/>
  <c r="B26" i="2"/>
  <c r="C26" i="2"/>
  <c r="B25" i="2"/>
  <c r="C30" i="2"/>
  <c r="B18" i="2"/>
  <c r="E47" i="2"/>
  <c r="C47" i="2"/>
  <c r="E45" i="2"/>
  <c r="C45" i="2"/>
  <c r="E44" i="2"/>
  <c r="E41" i="2"/>
  <c r="E40" i="2"/>
  <c r="B38" i="2"/>
  <c r="E36" i="2"/>
  <c r="C36" i="2"/>
  <c r="E35" i="2"/>
  <c r="B33" i="2"/>
  <c r="E32" i="2"/>
  <c r="E31" i="2"/>
  <c r="B31" i="2"/>
  <c r="E30" i="2"/>
  <c r="B30" i="2"/>
  <c r="E29" i="2"/>
  <c r="C29" i="2"/>
  <c r="B28" i="2"/>
  <c r="C27" i="2"/>
  <c r="E25" i="2"/>
  <c r="B23" i="2"/>
  <c r="E20" i="2"/>
  <c r="E18" i="2"/>
  <c r="C18" i="2"/>
  <c r="E16" i="2"/>
  <c r="E15" i="2"/>
  <c r="E14" i="2"/>
  <c r="E12" i="2"/>
  <c r="E11" i="2"/>
  <c r="B10" i="2"/>
  <c r="E9" i="2"/>
  <c r="C8" i="2"/>
  <c r="E7" i="2"/>
  <c r="E6" i="2"/>
  <c r="C6" i="2"/>
  <c r="E5" i="2"/>
  <c r="E4" i="2"/>
  <c r="C4" i="2"/>
  <c r="D39" i="2" l="1"/>
  <c r="D24" i="2"/>
  <c r="B39" i="2"/>
  <c r="D19" i="2"/>
  <c r="D22" i="2"/>
  <c r="D35" i="2"/>
  <c r="D25" i="2"/>
  <c r="D34" i="2"/>
  <c r="D47" i="2"/>
  <c r="D37" i="2"/>
  <c r="D36" i="2"/>
  <c r="D46" i="2"/>
  <c r="D27" i="2"/>
  <c r="D6" i="2"/>
  <c r="D32" i="2"/>
  <c r="D4" i="2"/>
  <c r="D12" i="2"/>
  <c r="D14" i="2"/>
  <c r="D5" i="2"/>
  <c r="D45" i="2"/>
  <c r="D43" i="2"/>
  <c r="D29" i="2"/>
  <c r="D8" i="2"/>
  <c r="D17" i="2"/>
  <c r="D20" i="2"/>
  <c r="D15" i="2"/>
  <c r="D10" i="2"/>
  <c r="D48" i="2"/>
  <c r="D30" i="2"/>
  <c r="D16" i="2"/>
  <c r="C12" i="2"/>
  <c r="C15" i="2"/>
  <c r="C25" i="2"/>
  <c r="C34" i="2"/>
  <c r="C37" i="2"/>
  <c r="C43" i="2"/>
  <c r="C46" i="2"/>
  <c r="D31" i="2"/>
  <c r="D41" i="2"/>
  <c r="D40" i="2"/>
  <c r="D26" i="2"/>
  <c r="D9" i="2"/>
  <c r="D28" i="2"/>
  <c r="D42" i="2"/>
  <c r="D44" i="2"/>
  <c r="D21" i="2"/>
  <c r="D11" i="2"/>
  <c r="D7" i="2"/>
  <c r="D38" i="2"/>
  <c r="D23" i="2"/>
  <c r="D13" i="2"/>
  <c r="D33" i="2"/>
  <c r="C5" i="2"/>
  <c r="C10" i="2"/>
  <c r="C17" i="2"/>
  <c r="C20" i="2"/>
  <c r="C32" i="2"/>
  <c r="D18" i="2"/>
  <c r="F17" i="2" l="1"/>
  <c r="F33" i="2"/>
  <c r="F18" i="2"/>
  <c r="F21" i="2"/>
  <c r="F29" i="2"/>
  <c r="F37" i="2"/>
  <c r="F45" i="2"/>
  <c r="F5" i="2"/>
  <c r="F13" i="2"/>
  <c r="F41" i="2"/>
  <c r="F25" i="2"/>
  <c r="F9" i="2"/>
  <c r="F6" i="2"/>
  <c r="F42" i="2"/>
  <c r="F40" i="2"/>
  <c r="F11" i="2"/>
  <c r="F48" i="2"/>
  <c r="F44" i="2"/>
  <c r="F36" i="2"/>
  <c r="F32" i="2"/>
  <c r="F28" i="2"/>
  <c r="F24" i="2"/>
  <c r="F20" i="2"/>
  <c r="F16" i="2"/>
  <c r="F12" i="2"/>
  <c r="F8" i="2"/>
  <c r="F4" i="2"/>
  <c r="F47" i="2"/>
  <c r="F43" i="2"/>
  <c r="F39" i="2"/>
  <c r="F35" i="2"/>
  <c r="F31" i="2"/>
  <c r="F27" i="2"/>
  <c r="F23" i="2"/>
  <c r="F19" i="2"/>
  <c r="F15" i="2"/>
  <c r="F7" i="2"/>
  <c r="F46" i="2"/>
  <c r="F38" i="2"/>
  <c r="F34" i="2"/>
  <c r="F30" i="2"/>
  <c r="F26" i="2"/>
  <c r="F22" i="2"/>
  <c r="F14" i="2"/>
  <c r="F10" i="2"/>
</calcChain>
</file>

<file path=xl/sharedStrings.xml><?xml version="1.0" encoding="utf-8"?>
<sst xmlns="http://schemas.openxmlformats.org/spreadsheetml/2006/main" count="412" uniqueCount="84">
  <si>
    <t>План-факт ежедневный</t>
  </si>
  <si>
    <t>Продавцы 03</t>
  </si>
  <si>
    <t>Продавцы 04</t>
  </si>
  <si>
    <t>п_ОтгрРуб</t>
  </si>
  <si>
    <t>ф_ОтгрРуб</t>
  </si>
  <si>
    <t>в_ОтгрРуб</t>
  </si>
  <si>
    <t>Москва</t>
  </si>
  <si>
    <t>Южный</t>
  </si>
  <si>
    <t>Калуга</t>
  </si>
  <si>
    <t>Брянск</t>
  </si>
  <si>
    <t>Рязань</t>
  </si>
  <si>
    <t>Тамбов</t>
  </si>
  <si>
    <t>Тверь</t>
  </si>
  <si>
    <t>Волгоград</t>
  </si>
  <si>
    <t>Краснодар</t>
  </si>
  <si>
    <t>Ростов-на-Дону</t>
  </si>
  <si>
    <t>Курск</t>
  </si>
  <si>
    <t>Астрахань</t>
  </si>
  <si>
    <t>Симферополь</t>
  </si>
  <si>
    <t>Итоги</t>
  </si>
  <si>
    <t>Иваново</t>
  </si>
  <si>
    <t>Розница</t>
  </si>
  <si>
    <t>Уральский</t>
  </si>
  <si>
    <t>Ижевск</t>
  </si>
  <si>
    <t>Екатеринбург</t>
  </si>
  <si>
    <t>Казань</t>
  </si>
  <si>
    <t>Курган</t>
  </si>
  <si>
    <t>Киров</t>
  </si>
  <si>
    <t>Оренбург</t>
  </si>
  <si>
    <t>Чебоксары</t>
  </si>
  <si>
    <t>Тюмень</t>
  </si>
  <si>
    <t>Пермь</t>
  </si>
  <si>
    <t>Челябинск</t>
  </si>
  <si>
    <t>Самара</t>
  </si>
  <si>
    <t>Дальневосточный</t>
  </si>
  <si>
    <t>Комсомольск-на-Амуре</t>
  </si>
  <si>
    <t>Благовещенск</t>
  </si>
  <si>
    <t>Сыктывкар</t>
  </si>
  <si>
    <t>Улан-Удэ</t>
  </si>
  <si>
    <t>Архангельск</t>
  </si>
  <si>
    <t>Владивосток</t>
  </si>
  <si>
    <t>Арсеньев</t>
  </si>
  <si>
    <t>Хабаровск</t>
  </si>
  <si>
    <t>Санкт-Петербург</t>
  </si>
  <si>
    <t>Чита</t>
  </si>
  <si>
    <t>Мурманск</t>
  </si>
  <si>
    <t>Сибирский</t>
  </si>
  <si>
    <t>Красноярск</t>
  </si>
  <si>
    <t>Томск</t>
  </si>
  <si>
    <t>Якутск</t>
  </si>
  <si>
    <t>Барнаул</t>
  </si>
  <si>
    <t>Новосибирск</t>
  </si>
  <si>
    <t>Омск</t>
  </si>
  <si>
    <t>Саратов</t>
  </si>
  <si>
    <t>Иркутск</t>
  </si>
  <si>
    <t>Братск</t>
  </si>
  <si>
    <t>Новокузнецк</t>
  </si>
  <si>
    <t>Пенза</t>
  </si>
  <si>
    <t>Кемерово</t>
  </si>
  <si>
    <t>Сети</t>
  </si>
  <si>
    <t>Общие итоги</t>
  </si>
  <si>
    <t>All</t>
  </si>
  <si>
    <t xml:space="preserve">      &lt;- Выбрать из списка</t>
  </si>
  <si>
    <t>Выполнение плана продаж</t>
  </si>
  <si>
    <t>Внешняя закупка</t>
  </si>
  <si>
    <t>Время</t>
  </si>
  <si>
    <t>Номенклатура</t>
  </si>
  <si>
    <t>ф_КолвоКлиентов</t>
  </si>
  <si>
    <t>Рейтинг</t>
  </si>
  <si>
    <t>Постельное белье</t>
  </si>
  <si>
    <t>Март</t>
  </si>
  <si>
    <t>ВНЕШНЯЯ ЗАКУПКА</t>
  </si>
  <si>
    <t>ПОСТЕЛЬНОЕ БЕЛЬЕ</t>
  </si>
  <si>
    <t>ТЕКСТИЛЬНЫЕ МАТЕРИАЛЫ</t>
  </si>
  <si>
    <t>Текстильные материалы</t>
  </si>
  <si>
    <t>ЦФО 04</t>
  </si>
  <si>
    <t>5 лучших</t>
  </si>
  <si>
    <t>5 худших</t>
  </si>
  <si>
    <t>Выполнили план</t>
  </si>
  <si>
    <t>Не выполнили план</t>
  </si>
  <si>
    <t>Продажи</t>
  </si>
  <si>
    <t>027 - Москва, Интернет-магазин</t>
  </si>
  <si>
    <t>план-факт</t>
  </si>
  <si>
    <t>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</si>
</sst>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;[Red]\-###\ ###\ ###;;"/>
    <numFmt numFmtId="165" formatCode="###\ ###\ ###0.0%;[Red]\-###\ ###\ ###0.0%;;"/>
    <numFmt numFmtId="166" formatCode="###\ ###\ ###\ 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name val="Arial Cyr"/>
    </font>
    <font>
      <b/>
      <sz val="10"/>
      <color rgb="FF000000"/>
      <name val="Arial Cyr"/>
      <charset val="204"/>
    </font>
    <font>
      <b/>
      <sz val="8"/>
      <color rgb="FF000000"/>
      <name val="Arial Cyr"/>
    </font>
    <font>
      <b/>
      <sz val="8"/>
      <color rgb="FF000000"/>
      <name val="Arial Cyr"/>
      <charset val="204"/>
    </font>
    <font>
      <sz val="8"/>
      <color rgb="FF000000"/>
      <name val="Arial Cyr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rgb="FF000000"/>
      <name val="Arial Cyr"/>
    </font>
    <font>
      <sz val="8"/>
      <name val="Arial Cyr"/>
    </font>
    <font>
      <b/>
      <i/>
      <sz val="10"/>
      <color rgb="FF00000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3FFB7"/>
        <bgColor indexed="64"/>
      </patternFill>
    </fill>
    <fill>
      <patternFill patternType="solid">
        <fgColor rgb="FFFFCDC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16" fillId="3" borderId="0" xfId="0" applyFont="1" applyFill="1"/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Font="1"/>
    <xf numFmtId="0" fontId="18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/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9" fontId="19" fillId="4" borderId="1" xfId="1" applyFont="1" applyFill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/>
    <xf numFmtId="0" fontId="9" fillId="0" borderId="0" xfId="0" applyFont="1" applyAlignment="1">
      <alignment vertical="top"/>
    </xf>
    <xf numFmtId="166" fontId="14" fillId="0" borderId="0" xfId="0" applyNumberFormat="1" applyFont="1" applyAlignment="1">
      <alignment vertical="top"/>
    </xf>
    <xf numFmtId="10" fontId="14" fillId="0" borderId="0" xfId="0" applyNumberFormat="1" applyFont="1" applyAlignment="1">
      <alignment vertical="top"/>
    </xf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4">
    <dxf>
      <fill>
        <patternFill>
          <bgColor rgb="FFB3FFB7"/>
        </patternFill>
      </fill>
    </dxf>
    <dxf>
      <fill>
        <patternFill>
          <bgColor rgb="FFFFCDCD"/>
        </patternFill>
      </fill>
    </dxf>
    <dxf>
      <fill>
        <patternFill>
          <bgColor rgb="FFB3FFB7"/>
        </patternFill>
      </fill>
    </dxf>
    <dxf>
      <fill>
        <patternFill>
          <bgColor rgb="FFFFCD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/>
  </sheetViews>
  <sheetFormatPr defaultRowHeight="15" x14ac:dyDescent="0.25"/>
  <cols>
    <col min="1" max="1" width="10.28515625" bestFit="1" customWidth="1"/>
  </cols>
  <sheetData>
    <row r="1" spans="1:3" x14ac:dyDescent="0.25">
      <c r="A1" t="s">
        <v>82</v>
      </c>
      <c r="C1" t="s">
        <v>82</v>
      </c>
    </row>
    <row r="2" spans="1:3" x14ac:dyDescent="0.25">
      <c r="C2" t="s">
        <v>83</v>
      </c>
    </row>
  </sheetData>
  <dataValidations count="1">
    <dataValidation type="list" allowBlank="1" showInputMessage="1" showErrorMessage="1" sqref="A1">
      <formula1>$C$1:$C$2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8" sqref="D8"/>
    </sheetView>
  </sheetViews>
  <sheetFormatPr defaultRowHeight="15" outlineLevelRow="1" x14ac:dyDescent="0.25"/>
  <cols>
    <col min="1" max="1" width="24.140625" bestFit="1" customWidth="1"/>
    <col min="2" max="2" width="21.7109375" bestFit="1" customWidth="1"/>
    <col min="3" max="4" width="11.140625" style="16" bestFit="1" customWidth="1"/>
    <col min="5" max="5" width="9.28515625" style="16" bestFit="1" customWidth="1"/>
    <col min="6" max="7" width="11.140625" style="16" bestFit="1" customWidth="1"/>
    <col min="8" max="8" width="9.28515625" style="16" bestFit="1" customWidth="1"/>
  </cols>
  <sheetData>
    <row r="1" spans="1:9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x14ac:dyDescent="0.25">
      <c r="A2" s="3"/>
      <c r="B2" s="3"/>
      <c r="C2" s="4">
        <v>2016</v>
      </c>
      <c r="D2" s="5"/>
      <c r="E2" s="5"/>
      <c r="F2" s="4">
        <v>2017</v>
      </c>
      <c r="G2" s="5"/>
      <c r="H2" s="5"/>
    </row>
    <row r="3" spans="1:9" x14ac:dyDescent="0.25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3</v>
      </c>
      <c r="G3" s="7" t="s">
        <v>4</v>
      </c>
      <c r="H3" s="7" t="s">
        <v>5</v>
      </c>
      <c r="I3" s="8"/>
    </row>
    <row r="4" spans="1:9" x14ac:dyDescent="0.25">
      <c r="A4" s="9" t="s">
        <v>6</v>
      </c>
      <c r="B4" s="9" t="s">
        <v>6</v>
      </c>
      <c r="C4" s="10">
        <v>47273</v>
      </c>
      <c r="D4" s="10">
        <v>32334</v>
      </c>
      <c r="E4" s="11">
        <v>0.68398451547394923</v>
      </c>
      <c r="F4" s="10">
        <v>25449</v>
      </c>
      <c r="G4" s="10">
        <v>16045</v>
      </c>
      <c r="H4" s="11">
        <v>0.63047663955361699</v>
      </c>
    </row>
    <row r="5" spans="1:9" outlineLevel="1" x14ac:dyDescent="0.25">
      <c r="A5" s="12" t="s">
        <v>7</v>
      </c>
      <c r="B5" s="12" t="s">
        <v>8</v>
      </c>
      <c r="C5" s="44">
        <v>29141</v>
      </c>
      <c r="D5" s="44">
        <v>32305</v>
      </c>
      <c r="E5" s="45">
        <v>1.1085755464809033</v>
      </c>
      <c r="F5" s="44">
        <v>41730</v>
      </c>
      <c r="G5" s="44">
        <v>32144</v>
      </c>
      <c r="H5" s="45">
        <v>0.77028516654684875</v>
      </c>
    </row>
    <row r="6" spans="1:9" outlineLevel="1" x14ac:dyDescent="0.25">
      <c r="A6" s="12" t="s">
        <v>7</v>
      </c>
      <c r="B6" s="12" t="s">
        <v>9</v>
      </c>
      <c r="C6" s="44">
        <v>15704</v>
      </c>
      <c r="D6" s="44">
        <v>25195</v>
      </c>
      <c r="E6" s="45">
        <v>1.6043683138053999</v>
      </c>
      <c r="F6" s="44">
        <v>32982</v>
      </c>
      <c r="G6" s="44">
        <v>35448</v>
      </c>
      <c r="H6" s="45">
        <v>1.0747680553028924</v>
      </c>
    </row>
    <row r="7" spans="1:9" outlineLevel="1" x14ac:dyDescent="0.25">
      <c r="A7" s="12" t="s">
        <v>7</v>
      </c>
      <c r="B7" s="12" t="s">
        <v>10</v>
      </c>
      <c r="C7" s="44">
        <v>12796</v>
      </c>
      <c r="D7" s="44">
        <v>19769</v>
      </c>
      <c r="E7" s="45">
        <v>1.5449359174742108</v>
      </c>
      <c r="F7" s="44">
        <v>44073</v>
      </c>
      <c r="G7" s="44">
        <v>36984</v>
      </c>
      <c r="H7" s="45">
        <v>0.83915322306173845</v>
      </c>
    </row>
    <row r="8" spans="1:9" outlineLevel="1" x14ac:dyDescent="0.25">
      <c r="A8" s="12" t="s">
        <v>7</v>
      </c>
      <c r="B8" s="12" t="s">
        <v>11</v>
      </c>
      <c r="C8" s="44">
        <v>49535</v>
      </c>
      <c r="D8" s="44">
        <v>22091</v>
      </c>
      <c r="E8" s="45">
        <v>0.44596749772887856</v>
      </c>
      <c r="F8" s="44">
        <v>42272</v>
      </c>
      <c r="G8" s="44">
        <v>13796</v>
      </c>
      <c r="H8" s="45">
        <v>0.32636260408781226</v>
      </c>
    </row>
    <row r="9" spans="1:9" outlineLevel="1" x14ac:dyDescent="0.25">
      <c r="A9" s="12" t="s">
        <v>7</v>
      </c>
      <c r="B9" s="12" t="s">
        <v>12</v>
      </c>
      <c r="C9" s="44">
        <v>21449</v>
      </c>
      <c r="D9" s="44">
        <v>17305</v>
      </c>
      <c r="E9" s="45">
        <v>0.80679751969788804</v>
      </c>
      <c r="F9" s="44">
        <v>43801</v>
      </c>
      <c r="G9" s="44">
        <v>33419</v>
      </c>
      <c r="H9" s="45">
        <v>0.76297344809479239</v>
      </c>
    </row>
    <row r="10" spans="1:9" outlineLevel="1" x14ac:dyDescent="0.25">
      <c r="A10" s="12" t="s">
        <v>7</v>
      </c>
      <c r="B10" s="12" t="s">
        <v>13</v>
      </c>
      <c r="C10" s="44">
        <v>25956</v>
      </c>
      <c r="D10" s="44">
        <v>48350</v>
      </c>
      <c r="E10" s="45">
        <v>1.8627677608260134</v>
      </c>
      <c r="F10" s="44">
        <v>17286</v>
      </c>
      <c r="G10" s="44">
        <v>10909</v>
      </c>
      <c r="H10" s="45">
        <v>0.63108874233483747</v>
      </c>
    </row>
    <row r="11" spans="1:9" outlineLevel="1" x14ac:dyDescent="0.25">
      <c r="A11" s="12" t="s">
        <v>7</v>
      </c>
      <c r="B11" s="12" t="s">
        <v>14</v>
      </c>
      <c r="C11" s="44">
        <v>28222</v>
      </c>
      <c r="D11" s="44">
        <v>39129</v>
      </c>
      <c r="E11" s="45">
        <v>1.3864715470200553</v>
      </c>
      <c r="F11" s="44">
        <v>47015</v>
      </c>
      <c r="G11" s="44">
        <v>18924</v>
      </c>
      <c r="H11" s="45">
        <v>0.40250983728597256</v>
      </c>
    </row>
    <row r="12" spans="1:9" outlineLevel="1" x14ac:dyDescent="0.25">
      <c r="A12" s="12" t="s">
        <v>7</v>
      </c>
      <c r="B12" s="12" t="s">
        <v>15</v>
      </c>
      <c r="C12" s="44">
        <v>27205</v>
      </c>
      <c r="D12" s="44">
        <v>30177</v>
      </c>
      <c r="E12" s="45">
        <v>1.1092446241499725</v>
      </c>
      <c r="F12" s="44">
        <v>28464</v>
      </c>
      <c r="G12" s="44">
        <v>31948</v>
      </c>
      <c r="H12" s="45">
        <v>1.1224002248454188</v>
      </c>
    </row>
    <row r="13" spans="1:9" outlineLevel="1" x14ac:dyDescent="0.25">
      <c r="A13" s="12" t="s">
        <v>7</v>
      </c>
      <c r="B13" s="12" t="s">
        <v>16</v>
      </c>
      <c r="C13" s="44">
        <v>27508</v>
      </c>
      <c r="D13" s="44">
        <v>23257</v>
      </c>
      <c r="E13" s="45">
        <v>0.8454631379962193</v>
      </c>
      <c r="F13" s="44">
        <v>17607</v>
      </c>
      <c r="G13" s="44">
        <v>48484</v>
      </c>
      <c r="H13" s="45">
        <v>2.7536775146248651</v>
      </c>
    </row>
    <row r="14" spans="1:9" outlineLevel="1" x14ac:dyDescent="0.25">
      <c r="A14" s="12" t="s">
        <v>7</v>
      </c>
      <c r="B14" s="12" t="s">
        <v>17</v>
      </c>
      <c r="C14" s="44">
        <v>35462</v>
      </c>
      <c r="D14" s="44">
        <v>43188</v>
      </c>
      <c r="E14" s="45">
        <v>1.2178670125768427</v>
      </c>
      <c r="F14" s="44">
        <v>17839</v>
      </c>
      <c r="G14" s="44">
        <v>40812</v>
      </c>
      <c r="H14" s="45">
        <v>2.2877964011435616</v>
      </c>
    </row>
    <row r="15" spans="1:9" outlineLevel="1" x14ac:dyDescent="0.25">
      <c r="A15" s="12" t="s">
        <v>7</v>
      </c>
      <c r="B15" s="12" t="s">
        <v>18</v>
      </c>
      <c r="C15" s="44">
        <v>25549</v>
      </c>
      <c r="D15" s="44">
        <v>43471</v>
      </c>
      <c r="E15" s="45">
        <v>1.7014755959137344</v>
      </c>
      <c r="F15" s="44">
        <v>38606</v>
      </c>
      <c r="G15" s="44">
        <v>10780</v>
      </c>
      <c r="H15" s="45">
        <v>0.2792312075843133</v>
      </c>
    </row>
    <row r="16" spans="1:9" x14ac:dyDescent="0.25">
      <c r="A16" s="9" t="s">
        <v>7</v>
      </c>
      <c r="B16" s="9" t="s">
        <v>19</v>
      </c>
      <c r="C16" s="10">
        <v>46939</v>
      </c>
      <c r="D16" s="10">
        <v>37398</v>
      </c>
      <c r="E16" s="11">
        <v>0.79673618952257186</v>
      </c>
      <c r="F16" s="10">
        <v>17905</v>
      </c>
      <c r="G16" s="10">
        <v>14973</v>
      </c>
      <c r="H16" s="11">
        <v>0.83624685841943591</v>
      </c>
    </row>
    <row r="17" spans="1:8" x14ac:dyDescent="0.25">
      <c r="A17" s="9" t="s">
        <v>20</v>
      </c>
      <c r="B17" s="9" t="s">
        <v>19</v>
      </c>
      <c r="C17" s="10">
        <v>27551</v>
      </c>
      <c r="D17" s="10">
        <v>48179</v>
      </c>
      <c r="E17" s="11">
        <v>1.7487205546078182</v>
      </c>
      <c r="F17" s="10">
        <v>40141</v>
      </c>
      <c r="G17" s="10">
        <v>13107</v>
      </c>
      <c r="H17" s="11">
        <v>0.32652400288981343</v>
      </c>
    </row>
    <row r="18" spans="1:8" x14ac:dyDescent="0.25">
      <c r="A18" s="9" t="s">
        <v>21</v>
      </c>
      <c r="B18" s="9" t="s">
        <v>19</v>
      </c>
      <c r="C18" s="10">
        <v>18424</v>
      </c>
      <c r="D18" s="10">
        <v>24239</v>
      </c>
      <c r="E18" s="11">
        <v>1.315620929222753</v>
      </c>
      <c r="F18" s="10">
        <v>25167</v>
      </c>
      <c r="G18" s="10">
        <v>41036</v>
      </c>
      <c r="H18" s="11">
        <v>1.6305479397623872</v>
      </c>
    </row>
    <row r="19" spans="1:8" outlineLevel="1" x14ac:dyDescent="0.25">
      <c r="A19" s="12" t="s">
        <v>22</v>
      </c>
      <c r="B19" s="12" t="s">
        <v>23</v>
      </c>
      <c r="C19" s="44">
        <v>23236</v>
      </c>
      <c r="D19" s="44">
        <v>47803</v>
      </c>
      <c r="E19" s="45">
        <v>2.0572818040970908</v>
      </c>
      <c r="F19" s="44">
        <v>46277</v>
      </c>
      <c r="G19" s="44">
        <v>31057</v>
      </c>
      <c r="H19" s="45">
        <v>0.67111091903105213</v>
      </c>
    </row>
    <row r="20" spans="1:8" outlineLevel="1" x14ac:dyDescent="0.25">
      <c r="A20" s="12" t="s">
        <v>22</v>
      </c>
      <c r="B20" s="12" t="s">
        <v>24</v>
      </c>
      <c r="C20" s="44">
        <v>15078</v>
      </c>
      <c r="D20" s="44">
        <v>37360</v>
      </c>
      <c r="E20" s="45">
        <v>2.477782199230667</v>
      </c>
      <c r="F20" s="44">
        <v>14980</v>
      </c>
      <c r="G20" s="44">
        <v>12892</v>
      </c>
      <c r="H20" s="45">
        <v>0.86061415220293724</v>
      </c>
    </row>
    <row r="21" spans="1:8" outlineLevel="1" x14ac:dyDescent="0.25">
      <c r="A21" s="12" t="s">
        <v>22</v>
      </c>
      <c r="B21" s="12" t="s">
        <v>25</v>
      </c>
      <c r="C21" s="44">
        <v>20596</v>
      </c>
      <c r="D21" s="44">
        <v>10954</v>
      </c>
      <c r="E21" s="45">
        <v>0.53185084482423772</v>
      </c>
      <c r="F21" s="44">
        <v>41924</v>
      </c>
      <c r="G21" s="44">
        <v>41588</v>
      </c>
      <c r="H21" s="45">
        <v>0.99198549756702603</v>
      </c>
    </row>
    <row r="22" spans="1:8" outlineLevel="1" x14ac:dyDescent="0.25">
      <c r="A22" s="12" t="s">
        <v>22</v>
      </c>
      <c r="B22" s="12" t="s">
        <v>26</v>
      </c>
      <c r="C22" s="44">
        <v>17629</v>
      </c>
      <c r="D22" s="44">
        <v>41794</v>
      </c>
      <c r="E22" s="45">
        <v>2.3707527369674968</v>
      </c>
      <c r="F22" s="44">
        <v>27345</v>
      </c>
      <c r="G22" s="44">
        <v>28055</v>
      </c>
      <c r="H22" s="45">
        <v>1.0259645273358933</v>
      </c>
    </row>
    <row r="23" spans="1:8" outlineLevel="1" x14ac:dyDescent="0.25">
      <c r="A23" s="12" t="s">
        <v>22</v>
      </c>
      <c r="B23" s="12" t="s">
        <v>27</v>
      </c>
      <c r="C23" s="44">
        <v>37668</v>
      </c>
      <c r="D23" s="44">
        <v>25050</v>
      </c>
      <c r="E23" s="45">
        <v>0.66502070723160245</v>
      </c>
      <c r="F23" s="44">
        <v>38278</v>
      </c>
      <c r="G23" s="44">
        <v>15033</v>
      </c>
      <c r="H23" s="45">
        <v>0.39273211766549976</v>
      </c>
    </row>
    <row r="24" spans="1:8" outlineLevel="1" x14ac:dyDescent="0.25">
      <c r="A24" s="12" t="s">
        <v>22</v>
      </c>
      <c r="B24" s="12" t="s">
        <v>28</v>
      </c>
      <c r="C24" s="44">
        <v>41551</v>
      </c>
      <c r="D24" s="44">
        <v>36274</v>
      </c>
      <c r="E24" s="45">
        <v>0.87299944646338234</v>
      </c>
      <c r="F24" s="44">
        <v>28713</v>
      </c>
      <c r="G24" s="44">
        <v>43068</v>
      </c>
      <c r="H24" s="45">
        <v>1.4999477588548742</v>
      </c>
    </row>
    <row r="25" spans="1:8" outlineLevel="1" x14ac:dyDescent="0.25">
      <c r="A25" s="12" t="s">
        <v>22</v>
      </c>
      <c r="B25" s="12" t="s">
        <v>29</v>
      </c>
      <c r="C25" s="44">
        <v>33342</v>
      </c>
      <c r="D25" s="44">
        <v>23479</v>
      </c>
      <c r="E25" s="45">
        <v>0.70418691140303524</v>
      </c>
      <c r="F25" s="44">
        <v>34178</v>
      </c>
      <c r="G25" s="44">
        <v>14152</v>
      </c>
      <c r="H25" s="45">
        <v>0.4140675288197086</v>
      </c>
    </row>
    <row r="26" spans="1:8" outlineLevel="1" x14ac:dyDescent="0.25">
      <c r="A26" s="12" t="s">
        <v>22</v>
      </c>
      <c r="B26" s="12" t="s">
        <v>30</v>
      </c>
      <c r="C26" s="44">
        <v>28904</v>
      </c>
      <c r="D26" s="44">
        <v>13973</v>
      </c>
      <c r="E26" s="45">
        <v>0.48342789925269858</v>
      </c>
      <c r="F26" s="44">
        <v>35936</v>
      </c>
      <c r="G26" s="44">
        <v>35234</v>
      </c>
      <c r="H26" s="45">
        <v>0.98046527159394481</v>
      </c>
    </row>
    <row r="27" spans="1:8" outlineLevel="1" x14ac:dyDescent="0.25">
      <c r="A27" s="12" t="s">
        <v>22</v>
      </c>
      <c r="B27" s="12" t="s">
        <v>31</v>
      </c>
      <c r="C27" s="44">
        <v>24778</v>
      </c>
      <c r="D27" s="44">
        <v>23939</v>
      </c>
      <c r="E27" s="45">
        <v>0.96613931713616918</v>
      </c>
      <c r="F27" s="44">
        <v>40407</v>
      </c>
      <c r="G27" s="44">
        <v>41104</v>
      </c>
      <c r="H27" s="45">
        <v>1.0172494864751156</v>
      </c>
    </row>
    <row r="28" spans="1:8" outlineLevel="1" x14ac:dyDescent="0.25">
      <c r="A28" s="12" t="s">
        <v>22</v>
      </c>
      <c r="B28" s="12" t="s">
        <v>32</v>
      </c>
      <c r="C28" s="44">
        <v>12598</v>
      </c>
      <c r="D28" s="44">
        <v>42638</v>
      </c>
      <c r="E28" s="45">
        <v>3.3845054770598506</v>
      </c>
      <c r="F28" s="44">
        <v>34729</v>
      </c>
      <c r="G28" s="44">
        <v>44757</v>
      </c>
      <c r="H28" s="45">
        <v>1.2887500359929742</v>
      </c>
    </row>
    <row r="29" spans="1:8" outlineLevel="1" x14ac:dyDescent="0.25">
      <c r="A29" s="12" t="s">
        <v>22</v>
      </c>
      <c r="B29" s="12" t="s">
        <v>33</v>
      </c>
      <c r="C29" s="44">
        <v>16000</v>
      </c>
      <c r="D29" s="44">
        <v>35405</v>
      </c>
      <c r="E29" s="45">
        <v>2.2128125000000001</v>
      </c>
      <c r="F29" s="44">
        <v>47187</v>
      </c>
      <c r="G29" s="44">
        <v>46684</v>
      </c>
      <c r="H29" s="45">
        <v>0.98934028440036448</v>
      </c>
    </row>
    <row r="30" spans="1:8" x14ac:dyDescent="0.25">
      <c r="A30" s="9" t="s">
        <v>22</v>
      </c>
      <c r="B30" s="9" t="s">
        <v>19</v>
      </c>
      <c r="C30" s="10">
        <v>13778</v>
      </c>
      <c r="D30" s="10">
        <v>39462</v>
      </c>
      <c r="E30" s="11">
        <v>2.8641312236899403</v>
      </c>
      <c r="F30" s="10">
        <v>45650</v>
      </c>
      <c r="G30" s="10">
        <v>17822</v>
      </c>
      <c r="H30" s="11">
        <v>0.39040525739320919</v>
      </c>
    </row>
    <row r="31" spans="1:8" x14ac:dyDescent="0.25">
      <c r="A31" s="14" t="s">
        <v>34</v>
      </c>
      <c r="B31" s="14" t="s">
        <v>35</v>
      </c>
      <c r="C31" s="44">
        <v>43521</v>
      </c>
      <c r="D31" s="44">
        <v>49292</v>
      </c>
      <c r="E31" s="45">
        <v>1.1326026515934835</v>
      </c>
      <c r="F31" s="44">
        <v>29952</v>
      </c>
      <c r="G31" s="44">
        <v>44108</v>
      </c>
      <c r="H31" s="45">
        <v>1.4726228632478633</v>
      </c>
    </row>
    <row r="32" spans="1:8" x14ac:dyDescent="0.25">
      <c r="A32" s="14" t="s">
        <v>34</v>
      </c>
      <c r="B32" s="14" t="s">
        <v>36</v>
      </c>
      <c r="C32" s="44">
        <v>18179</v>
      </c>
      <c r="D32" s="44">
        <v>35846</v>
      </c>
      <c r="E32" s="45">
        <v>1.9718356345233512</v>
      </c>
      <c r="F32" s="44">
        <v>42876</v>
      </c>
      <c r="G32" s="44">
        <v>25273</v>
      </c>
      <c r="H32" s="45">
        <v>0.58944397798302084</v>
      </c>
    </row>
    <row r="33" spans="1:8" x14ac:dyDescent="0.25">
      <c r="A33" s="14" t="s">
        <v>34</v>
      </c>
      <c r="B33" s="14" t="s">
        <v>37</v>
      </c>
      <c r="C33" s="44">
        <v>48231</v>
      </c>
      <c r="D33" s="44">
        <v>10825</v>
      </c>
      <c r="E33" s="45">
        <v>0.22444071240488483</v>
      </c>
      <c r="F33" s="44">
        <v>31047</v>
      </c>
      <c r="G33" s="44">
        <v>45405</v>
      </c>
      <c r="H33" s="45">
        <v>1.4624601410764324</v>
      </c>
    </row>
    <row r="34" spans="1:8" x14ac:dyDescent="0.25">
      <c r="A34" s="14" t="s">
        <v>34</v>
      </c>
      <c r="B34" s="14" t="s">
        <v>38</v>
      </c>
      <c r="C34" s="44">
        <v>35150</v>
      </c>
      <c r="D34" s="44">
        <v>14417</v>
      </c>
      <c r="E34" s="45">
        <v>0.41015647226173541</v>
      </c>
      <c r="F34" s="44">
        <v>13170</v>
      </c>
      <c r="G34" s="44">
        <v>34489</v>
      </c>
      <c r="H34" s="45">
        <v>2.6187547456340168</v>
      </c>
    </row>
    <row r="35" spans="1:8" x14ac:dyDescent="0.25">
      <c r="A35" s="14" t="s">
        <v>34</v>
      </c>
      <c r="B35" s="14" t="s">
        <v>39</v>
      </c>
      <c r="C35" s="44">
        <v>47990</v>
      </c>
      <c r="D35" s="44">
        <v>45473</v>
      </c>
      <c r="E35" s="45">
        <v>0.94755157324442596</v>
      </c>
      <c r="F35" s="44">
        <v>18978</v>
      </c>
      <c r="G35" s="44">
        <v>23326</v>
      </c>
      <c r="H35" s="45">
        <v>1.2291073875013172</v>
      </c>
    </row>
    <row r="36" spans="1:8" x14ac:dyDescent="0.25">
      <c r="A36" s="14" t="s">
        <v>34</v>
      </c>
      <c r="B36" s="14" t="s">
        <v>40</v>
      </c>
      <c r="C36" s="44">
        <v>19999</v>
      </c>
      <c r="D36" s="44">
        <v>45002</v>
      </c>
      <c r="E36" s="45">
        <v>2.2502125106255311</v>
      </c>
      <c r="F36" s="44">
        <v>21133</v>
      </c>
      <c r="G36" s="44">
        <v>29693</v>
      </c>
      <c r="H36" s="45">
        <v>1.4050537074717266</v>
      </c>
    </row>
    <row r="37" spans="1:8" x14ac:dyDescent="0.25">
      <c r="A37" s="14" t="s">
        <v>34</v>
      </c>
      <c r="B37" s="14" t="s">
        <v>41</v>
      </c>
      <c r="C37" s="44">
        <v>27223</v>
      </c>
      <c r="D37" s="44">
        <v>16666</v>
      </c>
      <c r="E37" s="45">
        <v>0.61220291665136095</v>
      </c>
      <c r="F37" s="44">
        <v>27532</v>
      </c>
      <c r="G37" s="44">
        <v>24006</v>
      </c>
      <c r="H37" s="45">
        <v>0.8719308441086735</v>
      </c>
    </row>
    <row r="38" spans="1:8" x14ac:dyDescent="0.25">
      <c r="A38" s="14" t="s">
        <v>34</v>
      </c>
      <c r="B38" s="14" t="s">
        <v>42</v>
      </c>
      <c r="C38" s="44">
        <v>13033</v>
      </c>
      <c r="D38" s="44">
        <v>40112</v>
      </c>
      <c r="E38" s="45">
        <v>3.0777257730376735</v>
      </c>
      <c r="F38" s="44">
        <v>36948</v>
      </c>
      <c r="G38" s="44">
        <v>39718</v>
      </c>
      <c r="H38" s="45">
        <v>1.0749702284291436</v>
      </c>
    </row>
    <row r="39" spans="1:8" x14ac:dyDescent="0.25">
      <c r="A39" s="14" t="s">
        <v>34</v>
      </c>
      <c r="B39" s="14" t="s">
        <v>43</v>
      </c>
      <c r="C39" s="44">
        <v>30887</v>
      </c>
      <c r="D39" s="44">
        <v>45270</v>
      </c>
      <c r="E39" s="45">
        <v>1.4656651665749345</v>
      </c>
      <c r="F39" s="44">
        <v>49721</v>
      </c>
      <c r="G39" s="44">
        <v>40172</v>
      </c>
      <c r="H39" s="45">
        <v>0.80794835180306113</v>
      </c>
    </row>
    <row r="40" spans="1:8" x14ac:dyDescent="0.25">
      <c r="A40" s="14" t="s">
        <v>34</v>
      </c>
      <c r="B40" s="14" t="s">
        <v>44</v>
      </c>
      <c r="C40" s="44">
        <v>20734</v>
      </c>
      <c r="D40" s="44">
        <v>40272</v>
      </c>
      <c r="E40" s="45">
        <v>1.9423169673000868</v>
      </c>
      <c r="F40" s="44">
        <v>44580</v>
      </c>
      <c r="G40" s="44">
        <v>30504</v>
      </c>
      <c r="H40" s="45">
        <v>0.68425302826379542</v>
      </c>
    </row>
    <row r="41" spans="1:8" x14ac:dyDescent="0.25">
      <c r="A41" s="14" t="s">
        <v>34</v>
      </c>
      <c r="B41" s="14" t="s">
        <v>45</v>
      </c>
      <c r="C41" s="44">
        <v>34020</v>
      </c>
      <c r="D41" s="44">
        <v>41007</v>
      </c>
      <c r="E41" s="45">
        <v>1.205379188712522</v>
      </c>
      <c r="F41" s="44">
        <v>45834</v>
      </c>
      <c r="G41" s="44">
        <v>12011</v>
      </c>
      <c r="H41" s="45">
        <v>0.26205437011825283</v>
      </c>
    </row>
    <row r="42" spans="1:8" x14ac:dyDescent="0.25">
      <c r="A42" s="9" t="s">
        <v>34</v>
      </c>
      <c r="B42" s="9" t="s">
        <v>19</v>
      </c>
      <c r="C42" s="10">
        <v>25946</v>
      </c>
      <c r="D42" s="10">
        <v>20961</v>
      </c>
      <c r="E42" s="11">
        <v>0.80787019193710008</v>
      </c>
      <c r="F42" s="10">
        <v>43871</v>
      </c>
      <c r="G42" s="10">
        <v>40256</v>
      </c>
      <c r="H42" s="11">
        <v>0.91759932529461374</v>
      </c>
    </row>
    <row r="43" spans="1:8" outlineLevel="1" x14ac:dyDescent="0.25">
      <c r="A43" s="12" t="s">
        <v>46</v>
      </c>
      <c r="B43" s="12" t="s">
        <v>47</v>
      </c>
      <c r="C43" s="44">
        <v>28446</v>
      </c>
      <c r="D43" s="44">
        <v>12320</v>
      </c>
      <c r="E43" s="45">
        <v>0.43310131477184843</v>
      </c>
      <c r="F43" s="44">
        <v>20188</v>
      </c>
      <c r="G43" s="44">
        <v>46997</v>
      </c>
      <c r="H43" s="45">
        <v>2.3279671091737666</v>
      </c>
    </row>
    <row r="44" spans="1:8" outlineLevel="1" x14ac:dyDescent="0.25">
      <c r="A44" s="12" t="s">
        <v>46</v>
      </c>
      <c r="B44" s="12" t="s">
        <v>48</v>
      </c>
      <c r="C44" s="44">
        <v>43225</v>
      </c>
      <c r="D44" s="44">
        <v>42729</v>
      </c>
      <c r="E44" s="45">
        <v>0.98852515905147487</v>
      </c>
      <c r="F44" s="44">
        <v>48555</v>
      </c>
      <c r="G44" s="44">
        <v>29967</v>
      </c>
      <c r="H44" s="45">
        <v>0.61717639789928946</v>
      </c>
    </row>
    <row r="45" spans="1:8" outlineLevel="1" x14ac:dyDescent="0.25">
      <c r="A45" s="12" t="s">
        <v>46</v>
      </c>
      <c r="B45" s="12" t="s">
        <v>49</v>
      </c>
      <c r="C45" s="44">
        <v>19574</v>
      </c>
      <c r="D45" s="44">
        <v>13171</v>
      </c>
      <c r="E45" s="45">
        <v>0.67288239501379377</v>
      </c>
      <c r="F45" s="44">
        <v>21223</v>
      </c>
      <c r="G45" s="44">
        <v>33940</v>
      </c>
      <c r="H45" s="45">
        <v>1.5992084059746501</v>
      </c>
    </row>
    <row r="46" spans="1:8" outlineLevel="1" x14ac:dyDescent="0.25">
      <c r="A46" s="12" t="s">
        <v>46</v>
      </c>
      <c r="B46" s="12" t="s">
        <v>50</v>
      </c>
      <c r="C46" s="44">
        <v>30265</v>
      </c>
      <c r="D46" s="44">
        <v>15529</v>
      </c>
      <c r="E46" s="45">
        <v>0.51310094168181064</v>
      </c>
      <c r="F46" s="44">
        <v>36115</v>
      </c>
      <c r="G46" s="44">
        <v>48349</v>
      </c>
      <c r="H46" s="45">
        <v>1.3387512114080022</v>
      </c>
    </row>
    <row r="47" spans="1:8" outlineLevel="1" x14ac:dyDescent="0.25">
      <c r="A47" s="12" t="s">
        <v>46</v>
      </c>
      <c r="B47" s="12" t="s">
        <v>51</v>
      </c>
      <c r="C47" s="44">
        <v>43503</v>
      </c>
      <c r="D47" s="44">
        <v>12941</v>
      </c>
      <c r="E47" s="45">
        <v>0.29747373744339473</v>
      </c>
      <c r="F47" s="44">
        <v>22376</v>
      </c>
      <c r="G47" s="44">
        <v>40003</v>
      </c>
      <c r="H47" s="45">
        <v>1.7877636753664641</v>
      </c>
    </row>
    <row r="48" spans="1:8" outlineLevel="1" x14ac:dyDescent="0.25">
      <c r="A48" s="12" t="s">
        <v>46</v>
      </c>
      <c r="B48" s="12" t="s">
        <v>52</v>
      </c>
      <c r="C48" s="44">
        <v>47517</v>
      </c>
      <c r="D48" s="44">
        <v>23849</v>
      </c>
      <c r="E48" s="45">
        <v>0.5019045815181935</v>
      </c>
      <c r="F48" s="44">
        <v>47428</v>
      </c>
      <c r="G48" s="44">
        <v>15493</v>
      </c>
      <c r="H48" s="45">
        <v>0.32666357425993087</v>
      </c>
    </row>
    <row r="49" spans="1:8" outlineLevel="1" x14ac:dyDescent="0.25">
      <c r="A49" s="12" t="s">
        <v>46</v>
      </c>
      <c r="B49" s="12" t="s">
        <v>53</v>
      </c>
      <c r="C49" s="44">
        <v>14834</v>
      </c>
      <c r="D49" s="44">
        <v>13642</v>
      </c>
      <c r="E49" s="45">
        <v>0.91964406094108131</v>
      </c>
      <c r="F49" s="44">
        <v>45650</v>
      </c>
      <c r="G49" s="44">
        <v>14278</v>
      </c>
      <c r="H49" s="45">
        <v>0.3127710843373494</v>
      </c>
    </row>
    <row r="50" spans="1:8" outlineLevel="1" x14ac:dyDescent="0.25">
      <c r="A50" s="12" t="s">
        <v>46</v>
      </c>
      <c r="B50" s="12" t="s">
        <v>54</v>
      </c>
      <c r="C50" s="44">
        <v>11885</v>
      </c>
      <c r="D50" s="44">
        <v>31286</v>
      </c>
      <c r="E50" s="45">
        <v>2.6323937736642828</v>
      </c>
      <c r="F50" s="44">
        <v>28979</v>
      </c>
      <c r="G50" s="44">
        <v>48706</v>
      </c>
      <c r="H50" s="45">
        <v>1.6807343248559301</v>
      </c>
    </row>
    <row r="51" spans="1:8" outlineLevel="1" x14ac:dyDescent="0.25">
      <c r="A51" s="12" t="s">
        <v>46</v>
      </c>
      <c r="B51" s="12" t="s">
        <v>55</v>
      </c>
      <c r="C51" s="44">
        <v>45223</v>
      </c>
      <c r="D51" s="44">
        <v>21806</v>
      </c>
      <c r="E51" s="45">
        <v>0.48218826703226236</v>
      </c>
      <c r="F51" s="44">
        <v>34977</v>
      </c>
      <c r="G51" s="44">
        <v>41428</v>
      </c>
      <c r="H51" s="45">
        <v>1.1844354861766304</v>
      </c>
    </row>
    <row r="52" spans="1:8" outlineLevel="1" x14ac:dyDescent="0.25">
      <c r="A52" s="12" t="s">
        <v>46</v>
      </c>
      <c r="B52" s="12" t="s">
        <v>56</v>
      </c>
      <c r="C52" s="44">
        <v>24088</v>
      </c>
      <c r="D52" s="44">
        <v>44782</v>
      </c>
      <c r="E52" s="45">
        <v>1.8590999667884425</v>
      </c>
      <c r="F52" s="44">
        <v>32959</v>
      </c>
      <c r="G52" s="44">
        <v>42616</v>
      </c>
      <c r="H52" s="45">
        <v>1.2930003944294426</v>
      </c>
    </row>
    <row r="53" spans="1:8" outlineLevel="1" x14ac:dyDescent="0.25">
      <c r="A53" s="12" t="s">
        <v>46</v>
      </c>
      <c r="B53" s="12" t="s">
        <v>57</v>
      </c>
      <c r="C53" s="44">
        <v>36567</v>
      </c>
      <c r="D53" s="44">
        <v>42678</v>
      </c>
      <c r="E53" s="45">
        <v>1.1671178931823776</v>
      </c>
      <c r="F53" s="44">
        <v>28914</v>
      </c>
      <c r="G53" s="44">
        <v>45599</v>
      </c>
      <c r="H53" s="45">
        <v>1.1671178931823776</v>
      </c>
    </row>
    <row r="54" spans="1:8" outlineLevel="1" x14ac:dyDescent="0.25">
      <c r="A54" s="12" t="s">
        <v>46</v>
      </c>
      <c r="B54" s="12" t="s">
        <v>58</v>
      </c>
      <c r="C54" s="13">
        <v>34933</v>
      </c>
      <c r="D54" s="13">
        <v>47444</v>
      </c>
      <c r="E54" s="45">
        <v>1.3581427303695646</v>
      </c>
      <c r="F54" s="13">
        <v>38335</v>
      </c>
      <c r="G54" s="13">
        <v>28214</v>
      </c>
      <c r="H54" s="45">
        <v>0.73598539193948087</v>
      </c>
    </row>
    <row r="55" spans="1:8" x14ac:dyDescent="0.25">
      <c r="A55" s="9" t="s">
        <v>46</v>
      </c>
      <c r="B55" s="9" t="s">
        <v>19</v>
      </c>
      <c r="C55" s="10">
        <v>42583</v>
      </c>
      <c r="D55" s="10">
        <v>26221</v>
      </c>
      <c r="E55" s="11">
        <v>0.61576215860789518</v>
      </c>
      <c r="F55" s="10">
        <v>29263</v>
      </c>
      <c r="G55" s="10">
        <v>39627</v>
      </c>
      <c r="H55" s="11">
        <v>1.3541673786009636</v>
      </c>
    </row>
    <row r="56" spans="1:8" x14ac:dyDescent="0.25">
      <c r="A56" s="9" t="s">
        <v>59</v>
      </c>
      <c r="B56" s="9" t="s">
        <v>19</v>
      </c>
      <c r="C56" s="10">
        <v>24475</v>
      </c>
      <c r="D56" s="10">
        <v>41010</v>
      </c>
      <c r="E56" s="11">
        <v>1.6755873340143004</v>
      </c>
      <c r="F56" s="10">
        <v>32859</v>
      </c>
      <c r="G56" s="10">
        <v>19206</v>
      </c>
      <c r="H56" s="11">
        <v>0.58449739797315803</v>
      </c>
    </row>
    <row r="57" spans="1:8" x14ac:dyDescent="0.25">
      <c r="A57" s="15" t="s">
        <v>60</v>
      </c>
      <c r="B57" s="15"/>
      <c r="C57" s="10">
        <v>36646</v>
      </c>
      <c r="D57" s="10">
        <v>22281</v>
      </c>
      <c r="E57" s="11">
        <v>0.60800633084101952</v>
      </c>
      <c r="F57" s="10">
        <v>21484</v>
      </c>
      <c r="G57" s="10">
        <v>40127</v>
      </c>
      <c r="H57" s="11">
        <v>1.8677620554831502</v>
      </c>
    </row>
  </sheetData>
  <mergeCells count="2">
    <mergeCell ref="C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zoomScale="80" zoomScaleNormal="80" workbookViewId="0">
      <selection activeCell="B4" sqref="B4"/>
    </sheetView>
  </sheetViews>
  <sheetFormatPr defaultRowHeight="15" x14ac:dyDescent="0.25"/>
  <cols>
    <col min="1" max="1" width="26.28515625" style="21" bestFit="1" customWidth="1"/>
    <col min="2" max="2" width="10.85546875" style="19" customWidth="1"/>
    <col min="3" max="3" width="10.85546875" style="19" bestFit="1" customWidth="1"/>
    <col min="4" max="4" width="10.7109375" style="20" bestFit="1" customWidth="1"/>
    <col min="5" max="5" width="18.42578125" style="19" bestFit="1" customWidth="1"/>
    <col min="6" max="6" width="11.85546875" style="21" customWidth="1"/>
    <col min="7" max="7" width="5.42578125" style="21" customWidth="1"/>
    <col min="8" max="8" width="21.28515625" style="21" bestFit="1" customWidth="1"/>
    <col min="10" max="32" width="9.140625" customWidth="1"/>
  </cols>
  <sheetData>
    <row r="1" spans="1:32" x14ac:dyDescent="0.25">
      <c r="A1" s="17" t="s">
        <v>69</v>
      </c>
      <c r="B1" s="18" t="s">
        <v>62</v>
      </c>
      <c r="H1" s="22" t="s">
        <v>61</v>
      </c>
      <c r="J1" s="1" t="s">
        <v>63</v>
      </c>
      <c r="K1" s="1"/>
      <c r="L1" s="1"/>
      <c r="M1" s="1"/>
      <c r="N1" s="1"/>
      <c r="P1" s="1" t="s">
        <v>63</v>
      </c>
      <c r="Q1" s="1"/>
      <c r="R1" s="1"/>
      <c r="S1" s="1"/>
      <c r="T1" s="1"/>
      <c r="V1" s="1" t="s">
        <v>63</v>
      </c>
      <c r="W1" s="1"/>
      <c r="X1" s="1"/>
      <c r="Y1" s="1"/>
      <c r="Z1" s="1"/>
      <c r="AB1" s="1" t="s">
        <v>63</v>
      </c>
      <c r="AC1" s="1"/>
      <c r="AD1" s="1"/>
      <c r="AE1" s="1"/>
      <c r="AF1" s="1"/>
    </row>
    <row r="2" spans="1:32" x14ac:dyDescent="0.25">
      <c r="A2"/>
      <c r="B2" s="18"/>
      <c r="H2" s="22" t="s">
        <v>64</v>
      </c>
      <c r="J2" s="23" t="s">
        <v>65</v>
      </c>
      <c r="K2" s="23" t="s">
        <v>66</v>
      </c>
      <c r="L2" s="24"/>
      <c r="M2" s="24"/>
      <c r="N2" s="24"/>
      <c r="P2" s="23" t="s">
        <v>65</v>
      </c>
      <c r="Q2" s="23" t="s">
        <v>66</v>
      </c>
      <c r="R2" s="24"/>
      <c r="S2" s="24"/>
      <c r="T2" s="24"/>
      <c r="V2" s="23" t="s">
        <v>65</v>
      </c>
      <c r="W2" s="23" t="s">
        <v>66</v>
      </c>
      <c r="X2" s="24"/>
      <c r="Y2" s="24"/>
      <c r="Z2" s="24"/>
      <c r="AB2" s="23" t="s">
        <v>65</v>
      </c>
      <c r="AC2" s="23" t="s">
        <v>66</v>
      </c>
      <c r="AD2" s="24"/>
      <c r="AE2" s="24"/>
      <c r="AF2" s="24"/>
    </row>
    <row r="3" spans="1:32" x14ac:dyDescent="0.25">
      <c r="A3" s="25" t="s">
        <v>2</v>
      </c>
      <c r="B3" s="25" t="s">
        <v>3</v>
      </c>
      <c r="C3" s="26" t="s">
        <v>4</v>
      </c>
      <c r="D3" s="27" t="s">
        <v>5</v>
      </c>
      <c r="E3" s="25" t="s">
        <v>67</v>
      </c>
      <c r="F3" s="25" t="s">
        <v>68</v>
      </c>
      <c r="H3" s="22" t="s">
        <v>69</v>
      </c>
      <c r="J3" s="8" t="s">
        <v>70</v>
      </c>
      <c r="K3" s="8" t="s">
        <v>61</v>
      </c>
      <c r="L3" s="24"/>
      <c r="M3" s="24"/>
      <c r="N3" s="24"/>
      <c r="P3" s="8" t="s">
        <v>70</v>
      </c>
      <c r="Q3" s="8" t="s">
        <v>71</v>
      </c>
      <c r="R3" s="24"/>
      <c r="S3" s="24"/>
      <c r="T3" s="24"/>
      <c r="V3" s="8" t="s">
        <v>70</v>
      </c>
      <c r="W3" s="8" t="s">
        <v>72</v>
      </c>
      <c r="X3" s="24"/>
      <c r="Y3" s="24"/>
      <c r="Z3" s="24"/>
      <c r="AB3" s="8" t="s">
        <v>70</v>
      </c>
      <c r="AC3" s="8" t="s">
        <v>73</v>
      </c>
      <c r="AD3" s="24"/>
      <c r="AE3" s="24"/>
      <c r="AF3" s="24"/>
    </row>
    <row r="4" spans="1:32" x14ac:dyDescent="0.25">
      <c r="A4" s="28" t="s">
        <v>41</v>
      </c>
      <c r="B4" s="29">
        <f>IFERROR(IF($A$1=$H$1,VLOOKUP($A4,$J:$N,2,0),IF($A$1=$H$2,VLOOKUP($A4,$P:$T,2,0),IF($A$1=$H$3,VLOOKUP($A4,$V:$Z,2,0),IF($A$1=$H$4,VLOOKUP($A4,$AB:$AF,2,0),"НЕТ")))),"")</f>
        <v>2046</v>
      </c>
      <c r="C4" s="29">
        <f>IFERROR(IF($A$1=$H$1,VLOOKUP($A4,$J:$N,3,0),IF($A$1=$H$2,VLOOKUP($A4,$P:$T,3,0),IF($A$1=$H$3,VLOOKUP($A4,$V:$Z,3,0),IF($A$1=$H$4,VLOOKUP($A4,$AB:$AF,3,0),"НЕТ")))),"")</f>
        <v>4597</v>
      </c>
      <c r="D4" s="30">
        <f>IFERROR(IF($A$1=$H$1,VLOOKUP($A4,$J:$N,4,0),IF($A$1=$H$2,VLOOKUP($A4,$P:$T,4,0),IF($A$1=$H$3,VLOOKUP($A4,$V:$Z,4,0),IF($A$1=$H$4,VLOOKUP($A4,$AB:$AF,4,0),"НЕТ")))),"")</f>
        <v>2.2468230694037143</v>
      </c>
      <c r="E4" s="29">
        <f>IFERROR(IF($A$1=$H$1,VLOOKUP($A4,$J:$N,5,0),IF($A$1=$H$2,VLOOKUP($A4,$P:$T,5,0),IF($A$1=$H$3,VLOOKUP($A4,$V:$Z,5,0),IF($A$1=$H$4,VLOOKUP($A4,$AB:$AF,5,0),"НЕТ")))),"")</f>
        <v>1445</v>
      </c>
      <c r="F4" s="31">
        <f>IFERROR(_xlfn.RANK.EQ($D4,$D$4:$D$48),"")</f>
        <v>7</v>
      </c>
      <c r="H4" s="22" t="s">
        <v>74</v>
      </c>
      <c r="J4" s="24"/>
      <c r="K4" s="32"/>
      <c r="L4" s="32"/>
      <c r="M4" s="32"/>
      <c r="N4" s="32"/>
      <c r="P4" s="24"/>
      <c r="Q4" s="32"/>
      <c r="R4" s="32"/>
      <c r="S4" s="32"/>
      <c r="T4" s="32"/>
      <c r="V4" s="24"/>
      <c r="W4" s="32"/>
      <c r="X4" s="32"/>
      <c r="Y4" s="32"/>
      <c r="Z4" s="32"/>
      <c r="AB4" s="24"/>
      <c r="AC4" s="32"/>
      <c r="AD4" s="32"/>
      <c r="AE4" s="32"/>
      <c r="AF4" s="32"/>
    </row>
    <row r="5" spans="1:32" x14ac:dyDescent="0.25">
      <c r="A5" s="28" t="s">
        <v>39</v>
      </c>
      <c r="B5" s="29">
        <f t="shared" ref="B5:B48" si="0">IFERROR(IF($A$1=$H$1,VLOOKUP($A5,$J:$N,2,0),IF($A$1=$H$2,VLOOKUP($A5,$P:$T,2,0),IF($A$1=$H$3,VLOOKUP($A5,$V:$Z,2,0),IF($A$1=$H$4,VLOOKUP($A5,$AB:$AF,2,0),"НЕТ")))),"")</f>
        <v>5757</v>
      </c>
      <c r="C5" s="29">
        <f t="shared" ref="C5:C48" si="1">IFERROR(IF($A$1=$H$1,VLOOKUP($A5,$J:$N,3,0),IF($A$1=$H$2,VLOOKUP($A5,$P:$T,3,0),IF($A$1=$H$3,VLOOKUP($A5,$V:$Z,3,0),IF($A$1=$H$4,VLOOKUP($A5,$AB:$AF,3,0),"НЕТ")))),"")</f>
        <v>5223</v>
      </c>
      <c r="D5" s="30">
        <f t="shared" ref="D5:D48" si="2">IFERROR(IF($A$1=$H$1,VLOOKUP($A5,$J:$N,4,0),IF($A$1=$H$2,VLOOKUP($A5,$P:$T,4,0),IF($A$1=$H$3,VLOOKUP($A5,$V:$Z,4,0),IF($A$1=$H$4,VLOOKUP($A5,$AB:$AF,4,0),"НЕТ")))),"")</f>
        <v>0.90724335591453886</v>
      </c>
      <c r="E5" s="29">
        <f t="shared" ref="E5:E48" si="3">IFERROR(IF($A$1=$H$1,VLOOKUP($A5,$J:$N,5,0),IF($A$1=$H$2,VLOOKUP($A5,$P:$T,5,0),IF($A$1=$H$3,VLOOKUP($A5,$V:$Z,5,0),IF($A$1=$H$4,VLOOKUP($A5,$AB:$AF,5,0),"НЕТ")))),"")</f>
        <v>2324</v>
      </c>
      <c r="F5" s="31">
        <f t="shared" ref="F5:F48" si="4">IFERROR(_xlfn.RANK.EQ($D5,$D$4:$D$48),"")</f>
        <v>20</v>
      </c>
      <c r="J5" s="23" t="s">
        <v>75</v>
      </c>
      <c r="K5" s="8" t="s">
        <v>3</v>
      </c>
      <c r="L5" s="8" t="s">
        <v>4</v>
      </c>
      <c r="M5" s="8" t="s">
        <v>5</v>
      </c>
      <c r="N5" s="8" t="s">
        <v>67</v>
      </c>
      <c r="P5" s="23" t="s">
        <v>75</v>
      </c>
      <c r="Q5" s="8" t="s">
        <v>3</v>
      </c>
      <c r="R5" s="8" t="s">
        <v>4</v>
      </c>
      <c r="S5" s="8" t="s">
        <v>5</v>
      </c>
      <c r="T5" s="8" t="s">
        <v>67</v>
      </c>
      <c r="V5" s="23" t="s">
        <v>75</v>
      </c>
      <c r="W5" s="8" t="s">
        <v>3</v>
      </c>
      <c r="X5" s="8" t="s">
        <v>4</v>
      </c>
      <c r="Y5" s="8" t="s">
        <v>5</v>
      </c>
      <c r="Z5" s="8" t="s">
        <v>67</v>
      </c>
      <c r="AB5" s="23" t="s">
        <v>75</v>
      </c>
      <c r="AC5" s="8" t="s">
        <v>3</v>
      </c>
      <c r="AD5" s="8" t="s">
        <v>4</v>
      </c>
      <c r="AE5" s="8" t="s">
        <v>5</v>
      </c>
      <c r="AF5" s="8" t="s">
        <v>67</v>
      </c>
    </row>
    <row r="6" spans="1:32" x14ac:dyDescent="0.25">
      <c r="A6" s="33" t="s">
        <v>17</v>
      </c>
      <c r="B6" s="34">
        <f t="shared" si="0"/>
        <v>1720</v>
      </c>
      <c r="C6" s="34">
        <f t="shared" si="1"/>
        <v>5039</v>
      </c>
      <c r="D6" s="35">
        <f t="shared" si="2"/>
        <v>2.9296511627906976</v>
      </c>
      <c r="E6" s="34">
        <f t="shared" si="3"/>
        <v>7014</v>
      </c>
      <c r="F6" s="36">
        <f t="shared" si="4"/>
        <v>4</v>
      </c>
      <c r="H6" s="37" t="s">
        <v>76</v>
      </c>
      <c r="J6" s="38" t="s">
        <v>8</v>
      </c>
      <c r="K6" s="39">
        <v>1868</v>
      </c>
      <c r="L6" s="39">
        <v>2847</v>
      </c>
      <c r="M6" s="40">
        <v>1.5240899357601714</v>
      </c>
      <c r="N6" s="39">
        <v>4498</v>
      </c>
      <c r="P6" s="38" t="s">
        <v>23</v>
      </c>
      <c r="Q6" s="39">
        <v>714</v>
      </c>
      <c r="R6" s="39">
        <v>3676</v>
      </c>
      <c r="S6" s="40">
        <v>5.1484593837535018</v>
      </c>
      <c r="T6" s="39">
        <v>2883</v>
      </c>
      <c r="V6" s="38" t="s">
        <v>35</v>
      </c>
      <c r="W6" s="39">
        <v>4664</v>
      </c>
      <c r="X6" s="39">
        <v>1403</v>
      </c>
      <c r="Y6" s="40">
        <v>0.30081475128644941</v>
      </c>
      <c r="Z6" s="39">
        <v>3529</v>
      </c>
      <c r="AB6" s="38" t="s">
        <v>9</v>
      </c>
      <c r="AC6" s="39">
        <v>661</v>
      </c>
      <c r="AD6" s="39">
        <v>777</v>
      </c>
      <c r="AE6" s="40">
        <v>1.1754916792738275</v>
      </c>
      <c r="AF6" s="39">
        <v>597</v>
      </c>
    </row>
    <row r="7" spans="1:32" x14ac:dyDescent="0.25">
      <c r="A7" s="33" t="s">
        <v>50</v>
      </c>
      <c r="B7" s="34">
        <f t="shared" si="0"/>
        <v>1839</v>
      </c>
      <c r="C7" s="34">
        <f t="shared" si="1"/>
        <v>1513</v>
      </c>
      <c r="D7" s="35">
        <f t="shared" si="2"/>
        <v>0.82272974442631863</v>
      </c>
      <c r="E7" s="34">
        <f t="shared" si="3"/>
        <v>9955</v>
      </c>
      <c r="F7" s="36">
        <f t="shared" si="4"/>
        <v>23</v>
      </c>
      <c r="H7" s="41" t="s">
        <v>77</v>
      </c>
      <c r="J7" s="38" t="s">
        <v>9</v>
      </c>
      <c r="K7" s="39">
        <v>975</v>
      </c>
      <c r="L7" s="39">
        <v>2643</v>
      </c>
      <c r="M7" s="40">
        <v>2.7107692307692308</v>
      </c>
      <c r="N7" s="39">
        <v>1973</v>
      </c>
      <c r="P7" s="38" t="s">
        <v>24</v>
      </c>
      <c r="Q7" s="39">
        <v>1365</v>
      </c>
      <c r="R7" s="39">
        <v>1225</v>
      </c>
      <c r="S7" s="40">
        <v>0.89743589743589747</v>
      </c>
      <c r="T7" s="39">
        <v>4505</v>
      </c>
      <c r="V7" s="38" t="s">
        <v>28</v>
      </c>
      <c r="W7" s="39">
        <v>2296</v>
      </c>
      <c r="X7" s="39">
        <v>1542</v>
      </c>
      <c r="Y7" s="40">
        <v>0.67160278745644597</v>
      </c>
      <c r="Z7" s="39">
        <v>5561</v>
      </c>
      <c r="AB7" s="38" t="s">
        <v>47</v>
      </c>
      <c r="AC7" s="39">
        <v>834</v>
      </c>
      <c r="AD7" s="39">
        <v>822</v>
      </c>
      <c r="AE7" s="40">
        <v>0.98561151079136688</v>
      </c>
      <c r="AF7" s="39">
        <v>941</v>
      </c>
    </row>
    <row r="8" spans="1:32" x14ac:dyDescent="0.25">
      <c r="A8" s="28" t="s">
        <v>36</v>
      </c>
      <c r="B8" s="29">
        <f t="shared" si="0"/>
        <v>1930</v>
      </c>
      <c r="C8" s="29">
        <f t="shared" si="1"/>
        <v>6164</v>
      </c>
      <c r="D8" s="30">
        <f t="shared" si="2"/>
        <v>3.193782383419689</v>
      </c>
      <c r="E8" s="29">
        <f t="shared" si="3"/>
        <v>2336</v>
      </c>
      <c r="F8" s="31">
        <f t="shared" si="4"/>
        <v>2</v>
      </c>
      <c r="H8" s="42" t="s">
        <v>78</v>
      </c>
      <c r="J8" s="38" t="s">
        <v>10</v>
      </c>
      <c r="K8" s="39">
        <v>3407</v>
      </c>
      <c r="L8" s="39">
        <v>2041</v>
      </c>
      <c r="M8" s="40">
        <v>0.59906075726445551</v>
      </c>
      <c r="N8" s="39">
        <v>712</v>
      </c>
      <c r="P8" s="38" t="s">
        <v>36</v>
      </c>
      <c r="Q8" s="39">
        <v>1759</v>
      </c>
      <c r="R8" s="39">
        <v>2850</v>
      </c>
      <c r="S8" s="40">
        <v>1.6202387720295623</v>
      </c>
      <c r="T8" s="39">
        <v>3644</v>
      </c>
      <c r="V8" s="38" t="s">
        <v>12</v>
      </c>
      <c r="W8" s="39">
        <v>3594</v>
      </c>
      <c r="X8" s="39">
        <v>2811</v>
      </c>
      <c r="Y8" s="40">
        <v>0.78213689482470783</v>
      </c>
      <c r="Z8" s="39">
        <v>4355</v>
      </c>
      <c r="AB8" s="38" t="s">
        <v>6</v>
      </c>
      <c r="AC8" s="39">
        <v>875</v>
      </c>
      <c r="AD8" s="39">
        <v>928</v>
      </c>
      <c r="AE8" s="40">
        <v>1.0605714285714285</v>
      </c>
      <c r="AF8" s="39">
        <v>582</v>
      </c>
    </row>
    <row r="9" spans="1:32" x14ac:dyDescent="0.25">
      <c r="A9" s="33" t="s">
        <v>55</v>
      </c>
      <c r="B9" s="34">
        <f t="shared" si="0"/>
        <v>1922</v>
      </c>
      <c r="C9" s="34">
        <f t="shared" si="1"/>
        <v>3147</v>
      </c>
      <c r="D9" s="35">
        <f t="shared" si="2"/>
        <v>1.6373569198751301</v>
      </c>
      <c r="E9" s="34">
        <f t="shared" si="3"/>
        <v>6316</v>
      </c>
      <c r="F9" s="36">
        <f t="shared" si="4"/>
        <v>8</v>
      </c>
      <c r="H9" s="43" t="s">
        <v>79</v>
      </c>
      <c r="J9" s="38" t="s">
        <v>23</v>
      </c>
      <c r="K9" s="39">
        <v>3594</v>
      </c>
      <c r="L9" s="39">
        <v>1960</v>
      </c>
      <c r="M9" s="40">
        <v>0.54535336672231494</v>
      </c>
      <c r="N9" s="39">
        <v>4857</v>
      </c>
      <c r="P9" s="38" t="s">
        <v>8</v>
      </c>
      <c r="Q9" s="39">
        <v>2148</v>
      </c>
      <c r="R9" s="39">
        <v>2660</v>
      </c>
      <c r="S9" s="40">
        <v>1.2383612662942272</v>
      </c>
      <c r="T9" s="39">
        <v>2230</v>
      </c>
      <c r="V9" s="38" t="s">
        <v>42</v>
      </c>
      <c r="W9" s="39">
        <v>1887</v>
      </c>
      <c r="X9" s="39">
        <v>464</v>
      </c>
      <c r="Y9" s="40">
        <v>0.24589295177530471</v>
      </c>
      <c r="Z9" s="39">
        <v>8304</v>
      </c>
      <c r="AB9" s="38" t="s">
        <v>8</v>
      </c>
      <c r="AC9" s="39">
        <v>923</v>
      </c>
      <c r="AD9" s="39">
        <v>579</v>
      </c>
      <c r="AE9" s="40">
        <v>0.62730227518959913</v>
      </c>
      <c r="AF9" s="39">
        <v>507</v>
      </c>
    </row>
    <row r="10" spans="1:32" x14ac:dyDescent="0.25">
      <c r="A10" s="33" t="s">
        <v>9</v>
      </c>
      <c r="B10" s="34">
        <f t="shared" si="0"/>
        <v>4104</v>
      </c>
      <c r="C10" s="34">
        <f t="shared" si="1"/>
        <v>6661</v>
      </c>
      <c r="D10" s="35">
        <f t="shared" si="2"/>
        <v>1.6230506822612085</v>
      </c>
      <c r="E10" s="34">
        <f t="shared" si="3"/>
        <v>4885</v>
      </c>
      <c r="F10" s="36">
        <f t="shared" si="4"/>
        <v>9</v>
      </c>
      <c r="J10" s="38" t="s">
        <v>11</v>
      </c>
      <c r="K10" s="39">
        <v>3040</v>
      </c>
      <c r="L10" s="39">
        <v>2957</v>
      </c>
      <c r="M10" s="40">
        <v>0.97269736842105259</v>
      </c>
      <c r="N10" s="39">
        <v>2434</v>
      </c>
      <c r="P10" s="38" t="s">
        <v>11</v>
      </c>
      <c r="Q10" s="39">
        <v>4682</v>
      </c>
      <c r="R10" s="39">
        <v>745</v>
      </c>
      <c r="S10" s="40">
        <v>0.15912003417343015</v>
      </c>
      <c r="T10" s="39">
        <v>680</v>
      </c>
      <c r="V10" s="38" t="s">
        <v>31</v>
      </c>
      <c r="W10" s="39">
        <v>8430</v>
      </c>
      <c r="X10" s="39">
        <v>7329</v>
      </c>
      <c r="Y10" s="40">
        <v>0.86939501779359429</v>
      </c>
      <c r="Z10" s="39">
        <v>2015</v>
      </c>
      <c r="AB10" s="38" t="s">
        <v>17</v>
      </c>
      <c r="AC10" s="39">
        <v>728</v>
      </c>
      <c r="AD10" s="39">
        <v>955</v>
      </c>
      <c r="AE10" s="40">
        <v>1.3118131868131868</v>
      </c>
      <c r="AF10" s="39">
        <v>968</v>
      </c>
    </row>
    <row r="11" spans="1:32" x14ac:dyDescent="0.25">
      <c r="A11" s="28" t="s">
        <v>40</v>
      </c>
      <c r="B11" s="29">
        <f t="shared" si="0"/>
        <v>3230</v>
      </c>
      <c r="C11" s="29">
        <f t="shared" si="1"/>
        <v>3953</v>
      </c>
      <c r="D11" s="30">
        <f t="shared" si="2"/>
        <v>1.2238390092879257</v>
      </c>
      <c r="E11" s="29">
        <f t="shared" si="3"/>
        <v>8871</v>
      </c>
      <c r="F11" s="31">
        <f t="shared" si="4"/>
        <v>15</v>
      </c>
      <c r="J11" s="38" t="s">
        <v>35</v>
      </c>
      <c r="K11" s="39">
        <v>907</v>
      </c>
      <c r="L11" s="39">
        <v>1690</v>
      </c>
      <c r="M11" s="40">
        <v>1.8632855567805953</v>
      </c>
      <c r="N11" s="39">
        <v>1238</v>
      </c>
      <c r="P11" s="38" t="s">
        <v>50</v>
      </c>
      <c r="Q11" s="39">
        <v>2316</v>
      </c>
      <c r="R11" s="39">
        <v>2663</v>
      </c>
      <c r="S11" s="40">
        <v>1.1498272884283247</v>
      </c>
      <c r="T11" s="39">
        <v>4999</v>
      </c>
      <c r="V11" s="38" t="s">
        <v>9</v>
      </c>
      <c r="W11" s="39">
        <v>4104</v>
      </c>
      <c r="X11" s="39">
        <v>6661</v>
      </c>
      <c r="Y11" s="40">
        <v>1.6230506822612085</v>
      </c>
      <c r="Z11" s="39">
        <v>4885</v>
      </c>
      <c r="AB11" s="38" t="s">
        <v>40</v>
      </c>
      <c r="AC11" s="39">
        <v>603</v>
      </c>
      <c r="AD11" s="39">
        <v>792</v>
      </c>
      <c r="AE11" s="40">
        <v>1.3134328358208955</v>
      </c>
      <c r="AF11" s="39">
        <v>881</v>
      </c>
    </row>
    <row r="12" spans="1:32" x14ac:dyDescent="0.25">
      <c r="A12" s="33" t="s">
        <v>13</v>
      </c>
      <c r="B12" s="34">
        <f t="shared" si="0"/>
        <v>2062</v>
      </c>
      <c r="C12" s="34">
        <f t="shared" si="1"/>
        <v>6189</v>
      </c>
      <c r="D12" s="35">
        <f t="shared" si="2"/>
        <v>3.001454898157129</v>
      </c>
      <c r="E12" s="34">
        <f t="shared" si="3"/>
        <v>2662</v>
      </c>
      <c r="F12" s="36">
        <f t="shared" si="4"/>
        <v>3</v>
      </c>
      <c r="J12" s="38" t="s">
        <v>24</v>
      </c>
      <c r="K12" s="39">
        <v>2036</v>
      </c>
      <c r="L12" s="39">
        <v>3700</v>
      </c>
      <c r="M12" s="40">
        <v>1.8172888015717092</v>
      </c>
      <c r="N12" s="39">
        <v>3031</v>
      </c>
      <c r="P12" s="38" t="s">
        <v>10</v>
      </c>
      <c r="Q12" s="39">
        <v>3663</v>
      </c>
      <c r="R12" s="39">
        <v>1421</v>
      </c>
      <c r="S12" s="40">
        <v>0.38793338793338794</v>
      </c>
      <c r="T12" s="39">
        <v>993</v>
      </c>
      <c r="V12" s="38" t="s">
        <v>10</v>
      </c>
      <c r="W12" s="39">
        <v>7971</v>
      </c>
      <c r="X12" s="39">
        <v>3677</v>
      </c>
      <c r="Y12" s="40">
        <v>0.46129720235854976</v>
      </c>
      <c r="Z12" s="39">
        <v>3307</v>
      </c>
      <c r="AB12" s="38" t="s">
        <v>28</v>
      </c>
      <c r="AC12" s="39">
        <v>714</v>
      </c>
      <c r="AD12" s="39">
        <v>649</v>
      </c>
      <c r="AE12" s="40">
        <v>0.90896358543417366</v>
      </c>
      <c r="AF12" s="39">
        <v>573</v>
      </c>
    </row>
    <row r="13" spans="1:32" x14ac:dyDescent="0.25">
      <c r="A13" s="33" t="s">
        <v>24</v>
      </c>
      <c r="B13" s="34">
        <f t="shared" si="0"/>
        <v>9379</v>
      </c>
      <c r="C13" s="34">
        <f t="shared" si="1"/>
        <v>6774</v>
      </c>
      <c r="D13" s="35">
        <f t="shared" si="2"/>
        <v>0.72225183921526814</v>
      </c>
      <c r="E13" s="34">
        <f t="shared" si="3"/>
        <v>9182</v>
      </c>
      <c r="F13" s="36">
        <f t="shared" si="4"/>
        <v>26</v>
      </c>
      <c r="J13" s="38" t="s">
        <v>12</v>
      </c>
      <c r="K13" s="39">
        <v>2325</v>
      </c>
      <c r="L13" s="39">
        <v>2262</v>
      </c>
      <c r="M13" s="40">
        <v>0.97290322580645161</v>
      </c>
      <c r="N13" s="39">
        <v>2989</v>
      </c>
      <c r="P13" s="38" t="s">
        <v>25</v>
      </c>
      <c r="Q13" s="39">
        <v>2205</v>
      </c>
      <c r="R13" s="39">
        <v>1028</v>
      </c>
      <c r="S13" s="40">
        <v>0.46621315192743762</v>
      </c>
      <c r="T13" s="39">
        <v>3618</v>
      </c>
      <c r="V13" s="38" t="s">
        <v>38</v>
      </c>
      <c r="W13" s="39">
        <v>1265</v>
      </c>
      <c r="X13" s="39">
        <v>1747</v>
      </c>
      <c r="Y13" s="40">
        <v>1.3810276679841897</v>
      </c>
      <c r="Z13" s="39">
        <v>4755</v>
      </c>
      <c r="AB13" s="38" t="s">
        <v>43</v>
      </c>
      <c r="AC13" s="39">
        <v>723</v>
      </c>
      <c r="AD13" s="39">
        <v>974</v>
      </c>
      <c r="AE13" s="40">
        <v>1.3471645919778701</v>
      </c>
      <c r="AF13" s="39">
        <v>626</v>
      </c>
    </row>
    <row r="14" spans="1:32" x14ac:dyDescent="0.25">
      <c r="A14" s="33" t="s">
        <v>20</v>
      </c>
      <c r="B14" s="34">
        <f t="shared" si="0"/>
        <v>2920</v>
      </c>
      <c r="C14" s="34">
        <f t="shared" si="1"/>
        <v>3586</v>
      </c>
      <c r="D14" s="35">
        <f t="shared" si="2"/>
        <v>1.228082191780822</v>
      </c>
      <c r="E14" s="34">
        <f t="shared" si="3"/>
        <v>971</v>
      </c>
      <c r="F14" s="36">
        <f t="shared" si="4"/>
        <v>14</v>
      </c>
      <c r="J14" s="38" t="s">
        <v>47</v>
      </c>
      <c r="K14" s="39">
        <v>682</v>
      </c>
      <c r="L14" s="39">
        <v>2575</v>
      </c>
      <c r="M14" s="40">
        <v>3.775659824046921</v>
      </c>
      <c r="N14" s="39">
        <v>4888</v>
      </c>
      <c r="P14" s="38" t="s">
        <v>37</v>
      </c>
      <c r="Q14" s="39">
        <v>848</v>
      </c>
      <c r="R14" s="39">
        <v>4069</v>
      </c>
      <c r="S14" s="40">
        <v>4.7983490566037732</v>
      </c>
      <c r="T14" s="39">
        <v>3033</v>
      </c>
      <c r="V14" s="38" t="s">
        <v>16</v>
      </c>
      <c r="W14" s="39">
        <v>8219</v>
      </c>
      <c r="X14" s="39">
        <v>8842</v>
      </c>
      <c r="Y14" s="40">
        <v>1.0757999756661394</v>
      </c>
      <c r="Z14" s="39">
        <v>450</v>
      </c>
      <c r="AB14" s="38" t="s">
        <v>26</v>
      </c>
      <c r="AC14" s="39">
        <v>919</v>
      </c>
      <c r="AD14" s="39">
        <v>563</v>
      </c>
      <c r="AE14" s="40">
        <v>0.61262241566920561</v>
      </c>
      <c r="AF14" s="39">
        <v>834</v>
      </c>
    </row>
    <row r="15" spans="1:32" x14ac:dyDescent="0.25">
      <c r="A15" s="33" t="s">
        <v>23</v>
      </c>
      <c r="B15" s="34">
        <f t="shared" si="0"/>
        <v>4198</v>
      </c>
      <c r="C15" s="34">
        <f t="shared" si="1"/>
        <v>5729</v>
      </c>
      <c r="D15" s="35">
        <f t="shared" si="2"/>
        <v>1.3646974749880896</v>
      </c>
      <c r="E15" s="34">
        <f t="shared" si="3"/>
        <v>7232</v>
      </c>
      <c r="F15" s="36">
        <f t="shared" si="4"/>
        <v>12</v>
      </c>
      <c r="J15" s="38" t="s">
        <v>25</v>
      </c>
      <c r="K15" s="39">
        <v>2416</v>
      </c>
      <c r="L15" s="39">
        <v>4537</v>
      </c>
      <c r="M15" s="40">
        <v>1.8778973509933774</v>
      </c>
      <c r="N15" s="39">
        <v>2524</v>
      </c>
      <c r="P15" s="38" t="s">
        <v>48</v>
      </c>
      <c r="Q15" s="39">
        <v>2429</v>
      </c>
      <c r="R15" s="39">
        <v>3467</v>
      </c>
      <c r="S15" s="40">
        <v>1.4273363524083986</v>
      </c>
      <c r="T15" s="39">
        <v>799</v>
      </c>
      <c r="V15" s="38" t="s">
        <v>51</v>
      </c>
      <c r="W15" s="39">
        <v>6382</v>
      </c>
      <c r="X15" s="39">
        <v>8302</v>
      </c>
      <c r="Y15" s="40">
        <v>1.3008461297398934</v>
      </c>
      <c r="Z15" s="39">
        <v>3203</v>
      </c>
      <c r="AB15" s="38" t="s">
        <v>35</v>
      </c>
      <c r="AC15" s="39">
        <v>759</v>
      </c>
      <c r="AD15" s="39">
        <v>986</v>
      </c>
      <c r="AE15" s="40">
        <v>1.2990777338603425</v>
      </c>
      <c r="AF15" s="39">
        <v>859</v>
      </c>
    </row>
    <row r="16" spans="1:32" x14ac:dyDescent="0.25">
      <c r="A16" s="33" t="s">
        <v>54</v>
      </c>
      <c r="B16" s="34">
        <f t="shared" si="0"/>
        <v>8579</v>
      </c>
      <c r="C16" s="34">
        <f t="shared" si="1"/>
        <v>3465</v>
      </c>
      <c r="D16" s="35">
        <f t="shared" si="2"/>
        <v>0.40389322764891011</v>
      </c>
      <c r="E16" s="34">
        <f t="shared" si="3"/>
        <v>7561</v>
      </c>
      <c r="F16" s="36">
        <f t="shared" si="4"/>
        <v>35</v>
      </c>
      <c r="J16" s="38" t="s">
        <v>26</v>
      </c>
      <c r="K16" s="39">
        <v>4559</v>
      </c>
      <c r="L16" s="39">
        <v>2932</v>
      </c>
      <c r="M16" s="40">
        <v>0.64312349199385832</v>
      </c>
      <c r="N16" s="39">
        <v>3483</v>
      </c>
      <c r="P16" s="38" t="s">
        <v>35</v>
      </c>
      <c r="Q16" s="39">
        <v>3908</v>
      </c>
      <c r="R16" s="39">
        <v>3735</v>
      </c>
      <c r="S16" s="40">
        <v>0.95573183213920165</v>
      </c>
      <c r="T16" s="39">
        <v>2128</v>
      </c>
      <c r="V16" s="38" t="s">
        <v>54</v>
      </c>
      <c r="W16" s="39">
        <v>8579</v>
      </c>
      <c r="X16" s="39">
        <v>3465</v>
      </c>
      <c r="Y16" s="40">
        <v>0.40389322764891011</v>
      </c>
      <c r="Z16" s="39">
        <v>7561</v>
      </c>
      <c r="AB16" s="38" t="s">
        <v>14</v>
      </c>
      <c r="AC16" s="39">
        <v>656</v>
      </c>
      <c r="AD16" s="39">
        <v>962</v>
      </c>
      <c r="AE16" s="40">
        <v>1.4664634146341464</v>
      </c>
      <c r="AF16" s="39">
        <v>946</v>
      </c>
    </row>
    <row r="17" spans="1:32" x14ac:dyDescent="0.25">
      <c r="A17" s="33" t="s">
        <v>25</v>
      </c>
      <c r="B17" s="34">
        <f t="shared" si="0"/>
        <v>6109</v>
      </c>
      <c r="C17" s="34">
        <f t="shared" si="1"/>
        <v>6178</v>
      </c>
      <c r="D17" s="35">
        <f t="shared" si="2"/>
        <v>1.0112948109346864</v>
      </c>
      <c r="E17" s="34">
        <f t="shared" si="3"/>
        <v>3770</v>
      </c>
      <c r="F17" s="36">
        <f t="shared" si="4"/>
        <v>19</v>
      </c>
      <c r="J17" s="38" t="s">
        <v>48</v>
      </c>
      <c r="K17" s="39">
        <v>1174</v>
      </c>
      <c r="L17" s="39">
        <v>657</v>
      </c>
      <c r="M17" s="40">
        <v>0.55962521294718914</v>
      </c>
      <c r="N17" s="39">
        <v>3478</v>
      </c>
      <c r="P17" s="38" t="s">
        <v>27</v>
      </c>
      <c r="Q17" s="39">
        <v>3840</v>
      </c>
      <c r="R17" s="39">
        <v>2466</v>
      </c>
      <c r="S17" s="40">
        <v>0.64218750000000002</v>
      </c>
      <c r="T17" s="39">
        <v>2750</v>
      </c>
      <c r="V17" s="38" t="s">
        <v>26</v>
      </c>
      <c r="W17" s="39">
        <v>8644</v>
      </c>
      <c r="X17" s="39">
        <v>4436</v>
      </c>
      <c r="Y17" s="40">
        <v>0.51318833873206848</v>
      </c>
      <c r="Z17" s="39">
        <v>2982</v>
      </c>
      <c r="AB17" s="38" t="s">
        <v>29</v>
      </c>
      <c r="AC17" s="39">
        <v>980</v>
      </c>
      <c r="AD17" s="39">
        <v>537</v>
      </c>
      <c r="AE17" s="40">
        <v>0.54795918367346941</v>
      </c>
      <c r="AF17" s="39">
        <v>716</v>
      </c>
    </row>
    <row r="18" spans="1:32" x14ac:dyDescent="0.25">
      <c r="A18" s="33" t="s">
        <v>8</v>
      </c>
      <c r="B18" s="34">
        <f t="shared" si="0"/>
        <v>8747</v>
      </c>
      <c r="C18" s="34">
        <f t="shared" si="1"/>
        <v>6263</v>
      </c>
      <c r="D18" s="35">
        <f t="shared" si="2"/>
        <v>0.71601692008688689</v>
      </c>
      <c r="E18" s="34">
        <f t="shared" si="3"/>
        <v>5012</v>
      </c>
      <c r="F18" s="36">
        <f t="shared" si="4"/>
        <v>27</v>
      </c>
      <c r="J18" s="38" t="s">
        <v>27</v>
      </c>
      <c r="K18" s="39">
        <v>3694</v>
      </c>
      <c r="L18" s="39">
        <v>4119</v>
      </c>
      <c r="M18" s="40">
        <v>1.1150514347590688</v>
      </c>
      <c r="N18" s="39">
        <v>3385</v>
      </c>
      <c r="P18" s="38" t="s">
        <v>40</v>
      </c>
      <c r="Q18" s="39">
        <v>1500</v>
      </c>
      <c r="R18" s="39">
        <v>2414</v>
      </c>
      <c r="S18" s="40">
        <v>1.6093333333333333</v>
      </c>
      <c r="T18" s="39">
        <v>3939</v>
      </c>
      <c r="V18" s="38" t="s">
        <v>8</v>
      </c>
      <c r="W18" s="39">
        <v>8747</v>
      </c>
      <c r="X18" s="39">
        <v>6263</v>
      </c>
      <c r="Y18" s="40">
        <v>0.71601692008688689</v>
      </c>
      <c r="Z18" s="39">
        <v>5012</v>
      </c>
      <c r="AB18" s="38" t="s">
        <v>10</v>
      </c>
      <c r="AC18" s="39">
        <v>882</v>
      </c>
      <c r="AD18" s="39">
        <v>682</v>
      </c>
      <c r="AE18" s="40">
        <v>0.77324263038548757</v>
      </c>
      <c r="AF18" s="39">
        <v>750</v>
      </c>
    </row>
    <row r="19" spans="1:32" x14ac:dyDescent="0.25">
      <c r="A19" s="33" t="s">
        <v>27</v>
      </c>
      <c r="B19" s="34">
        <f t="shared" si="0"/>
        <v>7552</v>
      </c>
      <c r="C19" s="34">
        <f t="shared" si="1"/>
        <v>3378</v>
      </c>
      <c r="D19" s="35">
        <f t="shared" si="2"/>
        <v>0.44729872881355931</v>
      </c>
      <c r="E19" s="34">
        <f t="shared" si="3"/>
        <v>8828</v>
      </c>
      <c r="F19" s="36">
        <f t="shared" si="4"/>
        <v>33</v>
      </c>
      <c r="J19" s="38" t="s">
        <v>36</v>
      </c>
      <c r="K19" s="39">
        <v>1188</v>
      </c>
      <c r="L19" s="39">
        <v>2640</v>
      </c>
      <c r="M19" s="40">
        <v>2.2222222222222223</v>
      </c>
      <c r="N19" s="39">
        <v>3699</v>
      </c>
      <c r="P19" s="38" t="s">
        <v>26</v>
      </c>
      <c r="Q19" s="39">
        <v>3127</v>
      </c>
      <c r="R19" s="39">
        <v>2448</v>
      </c>
      <c r="S19" s="40">
        <v>0.78285897025903417</v>
      </c>
      <c r="T19" s="39">
        <v>3818</v>
      </c>
      <c r="V19" s="38" t="s">
        <v>11</v>
      </c>
      <c r="W19" s="39">
        <v>8083</v>
      </c>
      <c r="X19" s="39">
        <v>4955</v>
      </c>
      <c r="Y19" s="40">
        <v>0.61301496968947178</v>
      </c>
      <c r="Z19" s="39">
        <v>8798</v>
      </c>
      <c r="AB19" s="38" t="s">
        <v>12</v>
      </c>
      <c r="AC19" s="39">
        <v>507</v>
      </c>
      <c r="AD19" s="39">
        <v>534</v>
      </c>
      <c r="AE19" s="40">
        <v>1.0532544378698225</v>
      </c>
      <c r="AF19" s="39">
        <v>604</v>
      </c>
    </row>
    <row r="20" spans="1:32" x14ac:dyDescent="0.25">
      <c r="A20" s="28" t="s">
        <v>35</v>
      </c>
      <c r="B20" s="29">
        <f t="shared" si="0"/>
        <v>4664</v>
      </c>
      <c r="C20" s="29">
        <f t="shared" si="1"/>
        <v>1403</v>
      </c>
      <c r="D20" s="30">
        <f t="shared" si="2"/>
        <v>0.30081475128644941</v>
      </c>
      <c r="E20" s="29">
        <f t="shared" si="3"/>
        <v>3529</v>
      </c>
      <c r="F20" s="31">
        <f t="shared" si="4"/>
        <v>39</v>
      </c>
      <c r="J20" s="38" t="s">
        <v>37</v>
      </c>
      <c r="K20" s="39">
        <v>4593</v>
      </c>
      <c r="L20" s="39">
        <v>1531</v>
      </c>
      <c r="M20" s="40">
        <v>0.33333333333333331</v>
      </c>
      <c r="N20" s="39">
        <v>4496</v>
      </c>
      <c r="P20" s="38" t="s">
        <v>41</v>
      </c>
      <c r="Q20" s="39">
        <v>4877</v>
      </c>
      <c r="R20" s="39">
        <v>4608</v>
      </c>
      <c r="S20" s="40">
        <v>0.94484314127537417</v>
      </c>
      <c r="T20" s="39">
        <v>2165</v>
      </c>
      <c r="V20" s="38" t="s">
        <v>47</v>
      </c>
      <c r="W20" s="39">
        <v>6292</v>
      </c>
      <c r="X20" s="39">
        <v>1548</v>
      </c>
      <c r="Y20" s="40">
        <v>0.24602670057215512</v>
      </c>
      <c r="Z20" s="39">
        <v>6714</v>
      </c>
      <c r="AB20" s="38" t="s">
        <v>37</v>
      </c>
      <c r="AC20" s="39">
        <v>562</v>
      </c>
      <c r="AD20" s="39">
        <v>673</v>
      </c>
      <c r="AE20" s="40">
        <v>1.197508896797153</v>
      </c>
      <c r="AF20" s="39">
        <v>620</v>
      </c>
    </row>
    <row r="21" spans="1:32" x14ac:dyDescent="0.25">
      <c r="A21" s="33" t="s">
        <v>14</v>
      </c>
      <c r="B21" s="34">
        <f t="shared" si="0"/>
        <v>2913</v>
      </c>
      <c r="C21" s="34">
        <f t="shared" si="1"/>
        <v>1110</v>
      </c>
      <c r="D21" s="35">
        <f t="shared" si="2"/>
        <v>0.38105046343975285</v>
      </c>
      <c r="E21" s="34">
        <f t="shared" si="3"/>
        <v>5340</v>
      </c>
      <c r="F21" s="36">
        <f t="shared" si="4"/>
        <v>36</v>
      </c>
      <c r="J21" s="38" t="s">
        <v>28</v>
      </c>
      <c r="K21" s="39">
        <v>1142</v>
      </c>
      <c r="L21" s="39">
        <v>2750</v>
      </c>
      <c r="M21" s="40">
        <v>2.4080560420315238</v>
      </c>
      <c r="N21" s="39">
        <v>4756</v>
      </c>
      <c r="P21" s="38" t="s">
        <v>17</v>
      </c>
      <c r="Q21" s="39">
        <v>4925</v>
      </c>
      <c r="R21" s="39">
        <v>2583</v>
      </c>
      <c r="S21" s="40">
        <v>0.52446700507614208</v>
      </c>
      <c r="T21" s="39">
        <v>1564</v>
      </c>
      <c r="V21" s="38" t="s">
        <v>41</v>
      </c>
      <c r="W21" s="39">
        <v>2046</v>
      </c>
      <c r="X21" s="39">
        <v>4597</v>
      </c>
      <c r="Y21" s="40">
        <v>2.2468230694037143</v>
      </c>
      <c r="Z21" s="39">
        <v>1445</v>
      </c>
      <c r="AB21" s="38" t="s">
        <v>13</v>
      </c>
      <c r="AC21" s="39">
        <v>828</v>
      </c>
      <c r="AD21" s="39">
        <v>909</v>
      </c>
      <c r="AE21" s="40">
        <v>1.0978260869565217</v>
      </c>
      <c r="AF21" s="39">
        <v>596</v>
      </c>
    </row>
    <row r="22" spans="1:32" x14ac:dyDescent="0.25">
      <c r="A22" s="33" t="s">
        <v>47</v>
      </c>
      <c r="B22" s="34">
        <f t="shared" si="0"/>
        <v>6292</v>
      </c>
      <c r="C22" s="34">
        <f t="shared" si="1"/>
        <v>1548</v>
      </c>
      <c r="D22" s="35">
        <f t="shared" si="2"/>
        <v>0.24602670057215512</v>
      </c>
      <c r="E22" s="34">
        <f t="shared" si="3"/>
        <v>6714</v>
      </c>
      <c r="F22" s="36">
        <f t="shared" si="4"/>
        <v>42</v>
      </c>
      <c r="J22" s="38" t="s">
        <v>49</v>
      </c>
      <c r="K22" s="39">
        <v>3660</v>
      </c>
      <c r="L22" s="39">
        <v>3992</v>
      </c>
      <c r="M22" s="40">
        <v>1.0907103825136613</v>
      </c>
      <c r="N22" s="39">
        <v>2797</v>
      </c>
      <c r="P22" s="38" t="s">
        <v>39</v>
      </c>
      <c r="Q22" s="39">
        <v>684</v>
      </c>
      <c r="R22" s="39">
        <v>1658</v>
      </c>
      <c r="S22" s="40">
        <v>2.4239766081871346</v>
      </c>
      <c r="T22" s="39">
        <v>4732</v>
      </c>
      <c r="V22" s="38" t="s">
        <v>55</v>
      </c>
      <c r="W22" s="39">
        <v>1922</v>
      </c>
      <c r="X22" s="39">
        <v>3147</v>
      </c>
      <c r="Y22" s="40">
        <v>1.6373569198751301</v>
      </c>
      <c r="Z22" s="39">
        <v>6316</v>
      </c>
      <c r="AB22" s="38" t="s">
        <v>38</v>
      </c>
      <c r="AC22" s="39">
        <v>842</v>
      </c>
      <c r="AD22" s="39">
        <v>936</v>
      </c>
      <c r="AE22" s="40">
        <v>1.1116389548693586</v>
      </c>
      <c r="AF22" s="39">
        <v>708</v>
      </c>
    </row>
    <row r="23" spans="1:32" x14ac:dyDescent="0.25">
      <c r="A23" s="33" t="s">
        <v>26</v>
      </c>
      <c r="B23" s="34">
        <f t="shared" si="0"/>
        <v>8644</v>
      </c>
      <c r="C23" s="34">
        <f t="shared" si="1"/>
        <v>4436</v>
      </c>
      <c r="D23" s="35">
        <f t="shared" si="2"/>
        <v>0.51318833873206848</v>
      </c>
      <c r="E23" s="34">
        <f t="shared" si="3"/>
        <v>2982</v>
      </c>
      <c r="F23" s="36">
        <f t="shared" si="4"/>
        <v>30</v>
      </c>
      <c r="J23" s="38" t="s">
        <v>38</v>
      </c>
      <c r="K23" s="39">
        <v>1001</v>
      </c>
      <c r="L23" s="39">
        <v>792</v>
      </c>
      <c r="M23" s="40">
        <v>0.79120879120879117</v>
      </c>
      <c r="N23" s="39">
        <v>1319</v>
      </c>
      <c r="P23" s="38" t="s">
        <v>54</v>
      </c>
      <c r="Q23" s="39">
        <v>2564</v>
      </c>
      <c r="R23" s="39">
        <v>2204</v>
      </c>
      <c r="S23" s="40">
        <v>0.85959438377535102</v>
      </c>
      <c r="T23" s="39">
        <v>3079</v>
      </c>
      <c r="V23" s="38" t="s">
        <v>27</v>
      </c>
      <c r="W23" s="39">
        <v>7552</v>
      </c>
      <c r="X23" s="39">
        <v>3378</v>
      </c>
      <c r="Y23" s="40">
        <v>0.44729872881355931</v>
      </c>
      <c r="Z23" s="39">
        <v>8828</v>
      </c>
      <c r="AB23" s="38" t="s">
        <v>52</v>
      </c>
      <c r="AC23" s="39">
        <v>925</v>
      </c>
      <c r="AD23" s="39">
        <v>908</v>
      </c>
      <c r="AE23" s="40">
        <v>0.98162162162162159</v>
      </c>
      <c r="AF23" s="39">
        <v>666</v>
      </c>
    </row>
    <row r="24" spans="1:32" x14ac:dyDescent="0.25">
      <c r="A24" s="33" t="s">
        <v>16</v>
      </c>
      <c r="B24" s="34">
        <f t="shared" si="0"/>
        <v>8219</v>
      </c>
      <c r="C24" s="34">
        <f t="shared" si="1"/>
        <v>8842</v>
      </c>
      <c r="D24" s="35">
        <f t="shared" si="2"/>
        <v>1.0757999756661394</v>
      </c>
      <c r="E24" s="34">
        <f t="shared" si="3"/>
        <v>450</v>
      </c>
      <c r="F24" s="36">
        <f t="shared" si="4"/>
        <v>18</v>
      </c>
      <c r="J24" s="38" t="s">
        <v>50</v>
      </c>
      <c r="K24" s="39">
        <v>4341</v>
      </c>
      <c r="L24" s="39">
        <v>2652</v>
      </c>
      <c r="M24" s="40">
        <v>0.61091914305459571</v>
      </c>
      <c r="N24" s="39">
        <v>2951</v>
      </c>
      <c r="P24" s="38" t="s">
        <v>9</v>
      </c>
      <c r="Q24" s="39">
        <v>667</v>
      </c>
      <c r="R24" s="39">
        <v>3572</v>
      </c>
      <c r="S24" s="40">
        <v>5.3553223388305851</v>
      </c>
      <c r="T24" s="39">
        <v>1194</v>
      </c>
      <c r="V24" s="38" t="s">
        <v>6</v>
      </c>
      <c r="W24" s="39">
        <v>6299</v>
      </c>
      <c r="X24" s="39">
        <v>3727</v>
      </c>
      <c r="Y24" s="40">
        <v>0.59168121924114936</v>
      </c>
      <c r="Z24" s="39">
        <v>8758</v>
      </c>
      <c r="AB24" s="38" t="s">
        <v>18</v>
      </c>
      <c r="AC24" s="39">
        <v>817</v>
      </c>
      <c r="AD24" s="39">
        <v>925</v>
      </c>
      <c r="AE24" s="40">
        <v>1.1321909424724603</v>
      </c>
      <c r="AF24" s="39">
        <v>774</v>
      </c>
    </row>
    <row r="25" spans="1:32" x14ac:dyDescent="0.25">
      <c r="A25" s="28" t="s">
        <v>45</v>
      </c>
      <c r="B25" s="29">
        <f t="shared" si="0"/>
        <v>9875</v>
      </c>
      <c r="C25" s="29">
        <f t="shared" si="1"/>
        <v>3395</v>
      </c>
      <c r="D25" s="30">
        <f t="shared" si="2"/>
        <v>0.34379746835443037</v>
      </c>
      <c r="E25" s="29">
        <f t="shared" si="3"/>
        <v>1292</v>
      </c>
      <c r="F25" s="31">
        <f t="shared" si="4"/>
        <v>38</v>
      </c>
      <c r="J25" s="38" t="s">
        <v>29</v>
      </c>
      <c r="K25" s="39">
        <v>601</v>
      </c>
      <c r="L25" s="39">
        <v>2520</v>
      </c>
      <c r="M25" s="40">
        <v>4.1930116472545755</v>
      </c>
      <c r="N25" s="39">
        <v>3928</v>
      </c>
      <c r="P25" s="38" t="s">
        <v>38</v>
      </c>
      <c r="Q25" s="39">
        <v>4089</v>
      </c>
      <c r="R25" s="39">
        <v>540</v>
      </c>
      <c r="S25" s="40">
        <v>0.13206162876008803</v>
      </c>
      <c r="T25" s="39">
        <v>3974</v>
      </c>
      <c r="V25" s="38" t="s">
        <v>49</v>
      </c>
      <c r="W25" s="39">
        <v>8262</v>
      </c>
      <c r="X25" s="39">
        <v>4000</v>
      </c>
      <c r="Y25" s="40">
        <v>0.48414427499394819</v>
      </c>
      <c r="Z25" s="39">
        <v>1988</v>
      </c>
      <c r="AB25" s="38" t="s">
        <v>25</v>
      </c>
      <c r="AC25" s="39">
        <v>552</v>
      </c>
      <c r="AD25" s="39">
        <v>870</v>
      </c>
      <c r="AE25" s="40">
        <v>1.576086956521739</v>
      </c>
      <c r="AF25" s="39">
        <v>690</v>
      </c>
    </row>
    <row r="26" spans="1:32" x14ac:dyDescent="0.25">
      <c r="A26" s="33" t="s">
        <v>56</v>
      </c>
      <c r="B26" s="34">
        <f t="shared" si="0"/>
        <v>4361</v>
      </c>
      <c r="C26" s="34">
        <f t="shared" si="1"/>
        <v>6241</v>
      </c>
      <c r="D26" s="35">
        <f t="shared" si="2"/>
        <v>1.4310937858289383</v>
      </c>
      <c r="E26" s="34">
        <f t="shared" si="3"/>
        <v>8198</v>
      </c>
      <c r="F26" s="36">
        <f t="shared" si="4"/>
        <v>10</v>
      </c>
      <c r="J26" s="38" t="s">
        <v>6</v>
      </c>
      <c r="K26" s="39">
        <v>2698</v>
      </c>
      <c r="L26" s="39">
        <v>3851</v>
      </c>
      <c r="M26" s="40">
        <v>1.427353595255745</v>
      </c>
      <c r="N26" s="39">
        <v>1222</v>
      </c>
      <c r="P26" s="38" t="s">
        <v>12</v>
      </c>
      <c r="Q26" s="39">
        <v>4236</v>
      </c>
      <c r="R26" s="39">
        <v>954</v>
      </c>
      <c r="S26" s="40">
        <v>0.22521246458923513</v>
      </c>
      <c r="T26" s="39">
        <v>2301</v>
      </c>
      <c r="V26" s="38" t="s">
        <v>40</v>
      </c>
      <c r="W26" s="39">
        <v>3230</v>
      </c>
      <c r="X26" s="39">
        <v>3953</v>
      </c>
      <c r="Y26" s="40">
        <v>1.2238390092879257</v>
      </c>
      <c r="Z26" s="39">
        <v>8871</v>
      </c>
      <c r="AB26" s="38" t="s">
        <v>55</v>
      </c>
      <c r="AC26" s="39">
        <v>751</v>
      </c>
      <c r="AD26" s="39">
        <v>740</v>
      </c>
      <c r="AE26" s="40">
        <v>0.98535286284953394</v>
      </c>
      <c r="AF26" s="39">
        <v>674</v>
      </c>
    </row>
    <row r="27" spans="1:32" x14ac:dyDescent="0.25">
      <c r="A27" s="33" t="s">
        <v>51</v>
      </c>
      <c r="B27" s="34">
        <f t="shared" si="0"/>
        <v>6382</v>
      </c>
      <c r="C27" s="34">
        <f t="shared" si="1"/>
        <v>8302</v>
      </c>
      <c r="D27" s="35">
        <f t="shared" si="2"/>
        <v>1.3008461297398934</v>
      </c>
      <c r="E27" s="34">
        <f t="shared" si="3"/>
        <v>3203</v>
      </c>
      <c r="F27" s="36">
        <f t="shared" si="4"/>
        <v>13</v>
      </c>
      <c r="J27" s="38" t="s">
        <v>39</v>
      </c>
      <c r="K27" s="39">
        <v>1309</v>
      </c>
      <c r="L27" s="39">
        <v>1774</v>
      </c>
      <c r="M27" s="40">
        <v>1.3552330022918258</v>
      </c>
      <c r="N27" s="39">
        <v>3217</v>
      </c>
      <c r="P27" s="38" t="s">
        <v>47</v>
      </c>
      <c r="Q27" s="39">
        <v>535</v>
      </c>
      <c r="R27" s="39">
        <v>4317</v>
      </c>
      <c r="S27" s="40">
        <v>8.0691588785046733</v>
      </c>
      <c r="T27" s="39">
        <v>4791</v>
      </c>
      <c r="V27" s="38" t="s">
        <v>29</v>
      </c>
      <c r="W27" s="39">
        <v>728</v>
      </c>
      <c r="X27" s="39">
        <v>1949</v>
      </c>
      <c r="Y27" s="40">
        <v>2.677197802197802</v>
      </c>
      <c r="Z27" s="39">
        <v>3065</v>
      </c>
      <c r="AB27" s="38" t="s">
        <v>42</v>
      </c>
      <c r="AC27" s="39">
        <v>653</v>
      </c>
      <c r="AD27" s="39">
        <v>683</v>
      </c>
      <c r="AE27" s="40">
        <v>1.0459418070444104</v>
      </c>
      <c r="AF27" s="39">
        <v>532</v>
      </c>
    </row>
    <row r="28" spans="1:32" x14ac:dyDescent="0.25">
      <c r="A28" s="33" t="s">
        <v>52</v>
      </c>
      <c r="B28" s="34">
        <f t="shared" si="0"/>
        <v>4116</v>
      </c>
      <c r="C28" s="34">
        <f t="shared" si="1"/>
        <v>1111</v>
      </c>
      <c r="D28" s="35">
        <f t="shared" si="2"/>
        <v>0.26992225461613217</v>
      </c>
      <c r="E28" s="34">
        <f t="shared" si="3"/>
        <v>7382</v>
      </c>
      <c r="F28" s="36">
        <f t="shared" si="4"/>
        <v>41</v>
      </c>
      <c r="J28" s="38" t="s">
        <v>40</v>
      </c>
      <c r="K28" s="39">
        <v>3620</v>
      </c>
      <c r="L28" s="39">
        <v>757</v>
      </c>
      <c r="M28" s="40">
        <v>0.20911602209944752</v>
      </c>
      <c r="N28" s="39">
        <v>3075</v>
      </c>
      <c r="P28" s="38" t="s">
        <v>29</v>
      </c>
      <c r="Q28" s="39">
        <v>3672</v>
      </c>
      <c r="R28" s="39">
        <v>1886</v>
      </c>
      <c r="S28" s="40">
        <v>0.51361655773420478</v>
      </c>
      <c r="T28" s="39">
        <v>3626</v>
      </c>
      <c r="V28" s="38" t="s">
        <v>39</v>
      </c>
      <c r="W28" s="39">
        <v>5757</v>
      </c>
      <c r="X28" s="39">
        <v>5223</v>
      </c>
      <c r="Y28" s="40">
        <v>0.90724335591453886</v>
      </c>
      <c r="Z28" s="39">
        <v>2324</v>
      </c>
      <c r="AB28" s="38" t="s">
        <v>16</v>
      </c>
      <c r="AC28" s="39">
        <v>516</v>
      </c>
      <c r="AD28" s="39">
        <v>897</v>
      </c>
      <c r="AE28" s="40">
        <v>1.7383720930232558</v>
      </c>
      <c r="AF28" s="39">
        <v>753</v>
      </c>
    </row>
    <row r="29" spans="1:32" x14ac:dyDescent="0.25">
      <c r="A29" s="33" t="s">
        <v>28</v>
      </c>
      <c r="B29" s="34">
        <f t="shared" si="0"/>
        <v>2296</v>
      </c>
      <c r="C29" s="34">
        <f t="shared" si="1"/>
        <v>1542</v>
      </c>
      <c r="D29" s="35">
        <f t="shared" si="2"/>
        <v>0.67160278745644597</v>
      </c>
      <c r="E29" s="34">
        <f t="shared" si="3"/>
        <v>5561</v>
      </c>
      <c r="F29" s="36">
        <f t="shared" si="4"/>
        <v>28</v>
      </c>
      <c r="J29" s="38" t="s">
        <v>20</v>
      </c>
      <c r="K29" s="39">
        <v>3492</v>
      </c>
      <c r="L29" s="39">
        <v>1862</v>
      </c>
      <c r="M29" s="40">
        <v>0.53321878579610538</v>
      </c>
      <c r="N29" s="39">
        <v>2812</v>
      </c>
      <c r="P29" s="38" t="s">
        <v>30</v>
      </c>
      <c r="Q29" s="39">
        <v>1751</v>
      </c>
      <c r="R29" s="39">
        <v>4100</v>
      </c>
      <c r="S29" s="40">
        <v>2.3415191319246147</v>
      </c>
      <c r="T29" s="39">
        <v>974</v>
      </c>
      <c r="V29" s="38" t="s">
        <v>14</v>
      </c>
      <c r="W29" s="39">
        <v>2913</v>
      </c>
      <c r="X29" s="39">
        <v>1110</v>
      </c>
      <c r="Y29" s="40">
        <v>0.38105046343975285</v>
      </c>
      <c r="Z29" s="39">
        <v>5340</v>
      </c>
      <c r="AB29" s="38" t="s">
        <v>33</v>
      </c>
      <c r="AC29" s="39">
        <v>624</v>
      </c>
      <c r="AD29" s="39">
        <v>688</v>
      </c>
      <c r="AE29" s="40">
        <v>1.1025641025641026</v>
      </c>
      <c r="AF29" s="39">
        <v>815</v>
      </c>
    </row>
    <row r="30" spans="1:32" x14ac:dyDescent="0.25">
      <c r="A30" s="33" t="s">
        <v>57</v>
      </c>
      <c r="B30" s="34">
        <f t="shared" si="0"/>
        <v>1223</v>
      </c>
      <c r="C30" s="34">
        <f t="shared" si="1"/>
        <v>267</v>
      </c>
      <c r="D30" s="35">
        <f t="shared" si="2"/>
        <v>0.21831561733442356</v>
      </c>
      <c r="E30" s="34">
        <f t="shared" si="3"/>
        <v>2333</v>
      </c>
      <c r="F30" s="36">
        <f t="shared" si="4"/>
        <v>44</v>
      </c>
      <c r="J30" s="38" t="s">
        <v>80</v>
      </c>
      <c r="K30" s="39">
        <v>3517</v>
      </c>
      <c r="L30" s="39">
        <v>1457</v>
      </c>
      <c r="M30" s="40">
        <v>0.41427352857549049</v>
      </c>
      <c r="N30" s="39">
        <v>1354</v>
      </c>
      <c r="P30" s="38" t="s">
        <v>15</v>
      </c>
      <c r="Q30" s="39">
        <v>1010</v>
      </c>
      <c r="R30" s="39">
        <v>4468</v>
      </c>
      <c r="S30" s="40">
        <v>4.4237623762376241</v>
      </c>
      <c r="T30" s="39">
        <v>904</v>
      </c>
      <c r="V30" s="38" t="s">
        <v>13</v>
      </c>
      <c r="W30" s="39">
        <v>2062</v>
      </c>
      <c r="X30" s="39">
        <v>6189</v>
      </c>
      <c r="Y30" s="40">
        <v>3.001454898157129</v>
      </c>
      <c r="Z30" s="39">
        <v>2662</v>
      </c>
      <c r="AB30" s="38" t="s">
        <v>49</v>
      </c>
      <c r="AC30" s="39">
        <v>917</v>
      </c>
      <c r="AD30" s="39">
        <v>779</v>
      </c>
      <c r="AE30" s="40">
        <v>0.84950926935659765</v>
      </c>
      <c r="AF30" s="39">
        <v>655</v>
      </c>
    </row>
    <row r="31" spans="1:32" x14ac:dyDescent="0.25">
      <c r="A31" s="33" t="s">
        <v>31</v>
      </c>
      <c r="B31" s="34">
        <f t="shared" si="0"/>
        <v>8430</v>
      </c>
      <c r="C31" s="34">
        <f t="shared" si="1"/>
        <v>7329</v>
      </c>
      <c r="D31" s="35">
        <f t="shared" si="2"/>
        <v>0.86939501779359429</v>
      </c>
      <c r="E31" s="34">
        <f t="shared" si="3"/>
        <v>2015</v>
      </c>
      <c r="F31" s="36">
        <f t="shared" si="4"/>
        <v>22</v>
      </c>
      <c r="J31" s="38" t="s">
        <v>13</v>
      </c>
      <c r="K31" s="39">
        <v>3509</v>
      </c>
      <c r="L31" s="39">
        <v>1796</v>
      </c>
      <c r="M31" s="40">
        <v>0.51182673126246792</v>
      </c>
      <c r="N31" s="39">
        <v>2355</v>
      </c>
      <c r="P31" s="38" t="s">
        <v>14</v>
      </c>
      <c r="Q31" s="39">
        <v>967</v>
      </c>
      <c r="R31" s="39">
        <v>3645</v>
      </c>
      <c r="S31" s="40">
        <v>3.7693898655635989</v>
      </c>
      <c r="T31" s="39">
        <v>3342</v>
      </c>
      <c r="V31" s="38" t="s">
        <v>43</v>
      </c>
      <c r="W31" s="39">
        <v>6819</v>
      </c>
      <c r="X31" s="39">
        <v>1925</v>
      </c>
      <c r="Y31" s="40">
        <v>0.28229945739844553</v>
      </c>
      <c r="Z31" s="39">
        <v>3618</v>
      </c>
      <c r="AB31" s="38" t="s">
        <v>48</v>
      </c>
      <c r="AC31" s="39">
        <v>823</v>
      </c>
      <c r="AD31" s="39">
        <v>675</v>
      </c>
      <c r="AE31" s="40">
        <v>0.82017010935601453</v>
      </c>
      <c r="AF31" s="39">
        <v>788</v>
      </c>
    </row>
    <row r="32" spans="1:32" x14ac:dyDescent="0.25">
      <c r="A32" s="33" t="s">
        <v>15</v>
      </c>
      <c r="B32" s="34">
        <f t="shared" si="0"/>
        <v>3940</v>
      </c>
      <c r="C32" s="34">
        <f t="shared" si="1"/>
        <v>3551</v>
      </c>
      <c r="D32" s="35">
        <f t="shared" si="2"/>
        <v>0.90126903553299498</v>
      </c>
      <c r="E32" s="34">
        <f t="shared" si="3"/>
        <v>746</v>
      </c>
      <c r="F32" s="36">
        <f t="shared" si="4"/>
        <v>21</v>
      </c>
      <c r="J32" s="38" t="s">
        <v>14</v>
      </c>
      <c r="K32" s="39">
        <v>4081</v>
      </c>
      <c r="L32" s="39">
        <v>1291</v>
      </c>
      <c r="M32" s="40">
        <v>0.31634403332516542</v>
      </c>
      <c r="N32" s="39">
        <v>3631</v>
      </c>
      <c r="P32" s="38" t="s">
        <v>32</v>
      </c>
      <c r="Q32" s="39">
        <v>4089</v>
      </c>
      <c r="R32" s="39">
        <v>1143</v>
      </c>
      <c r="S32" s="40">
        <v>0.27953044754218637</v>
      </c>
      <c r="T32" s="39">
        <v>620</v>
      </c>
      <c r="V32" s="38" t="s">
        <v>50</v>
      </c>
      <c r="W32" s="39">
        <v>1839</v>
      </c>
      <c r="X32" s="39">
        <v>1513</v>
      </c>
      <c r="Y32" s="40">
        <v>0.82272974442631863</v>
      </c>
      <c r="Z32" s="39">
        <v>9955</v>
      </c>
      <c r="AB32" s="38" t="s">
        <v>30</v>
      </c>
      <c r="AC32" s="39">
        <v>929</v>
      </c>
      <c r="AD32" s="39">
        <v>549</v>
      </c>
      <c r="AE32" s="40">
        <v>0.59095801937567272</v>
      </c>
      <c r="AF32" s="39">
        <v>922</v>
      </c>
    </row>
    <row r="33" spans="1:32" x14ac:dyDescent="0.25">
      <c r="A33" s="33" t="s">
        <v>10</v>
      </c>
      <c r="B33" s="34">
        <f t="shared" si="0"/>
        <v>7971</v>
      </c>
      <c r="C33" s="34">
        <f t="shared" si="1"/>
        <v>3677</v>
      </c>
      <c r="D33" s="35">
        <f t="shared" si="2"/>
        <v>0.46129720235854976</v>
      </c>
      <c r="E33" s="34">
        <f t="shared" si="3"/>
        <v>3307</v>
      </c>
      <c r="F33" s="36">
        <f t="shared" si="4"/>
        <v>32</v>
      </c>
      <c r="J33" s="38" t="s">
        <v>41</v>
      </c>
      <c r="K33" s="39">
        <v>4112</v>
      </c>
      <c r="L33" s="39">
        <v>1089</v>
      </c>
      <c r="M33" s="40">
        <v>0.26483463035019456</v>
      </c>
      <c r="N33" s="39">
        <v>2523</v>
      </c>
      <c r="P33" s="38" t="s">
        <v>13</v>
      </c>
      <c r="Q33" s="39">
        <v>4151</v>
      </c>
      <c r="R33" s="39">
        <v>2402</v>
      </c>
      <c r="S33" s="40">
        <v>0.578655745603469</v>
      </c>
      <c r="T33" s="39">
        <v>2539</v>
      </c>
      <c r="V33" s="38" t="s">
        <v>25</v>
      </c>
      <c r="W33" s="39">
        <v>6109</v>
      </c>
      <c r="X33" s="39">
        <v>6178</v>
      </c>
      <c r="Y33" s="40">
        <v>1.0112948109346864</v>
      </c>
      <c r="Z33" s="39">
        <v>3770</v>
      </c>
      <c r="AB33" s="38" t="s">
        <v>20</v>
      </c>
      <c r="AC33" s="39">
        <v>879</v>
      </c>
      <c r="AD33" s="39">
        <v>818</v>
      </c>
      <c r="AE33" s="40">
        <v>0.93060295790671221</v>
      </c>
      <c r="AF33" s="39">
        <v>913</v>
      </c>
    </row>
    <row r="34" spans="1:32" x14ac:dyDescent="0.25">
      <c r="A34" s="33" t="s">
        <v>33</v>
      </c>
      <c r="B34" s="34">
        <f t="shared" si="0"/>
        <v>8119</v>
      </c>
      <c r="C34" s="34">
        <f t="shared" si="1"/>
        <v>8918</v>
      </c>
      <c r="D34" s="35">
        <f t="shared" si="2"/>
        <v>1.0984111343761547</v>
      </c>
      <c r="E34" s="34">
        <f t="shared" si="3"/>
        <v>4248</v>
      </c>
      <c r="F34" s="36">
        <f t="shared" si="4"/>
        <v>17</v>
      </c>
      <c r="J34" s="38" t="s">
        <v>16</v>
      </c>
      <c r="K34" s="39">
        <v>4145</v>
      </c>
      <c r="L34" s="39">
        <v>594</v>
      </c>
      <c r="M34" s="40">
        <v>0.14330518697225572</v>
      </c>
      <c r="N34" s="39">
        <v>887</v>
      </c>
      <c r="P34" s="38" t="s">
        <v>44</v>
      </c>
      <c r="Q34" s="39">
        <v>2535</v>
      </c>
      <c r="R34" s="39">
        <v>2480</v>
      </c>
      <c r="S34" s="40">
        <v>0.97830374753451677</v>
      </c>
      <c r="T34" s="39">
        <v>4447</v>
      </c>
      <c r="V34" s="38" t="s">
        <v>36</v>
      </c>
      <c r="W34" s="39">
        <v>1930</v>
      </c>
      <c r="X34" s="39">
        <v>6164</v>
      </c>
      <c r="Y34" s="40">
        <v>3.193782383419689</v>
      </c>
      <c r="Z34" s="39">
        <v>2336</v>
      </c>
      <c r="AB34" s="38" t="s">
        <v>11</v>
      </c>
      <c r="AC34" s="39">
        <v>920</v>
      </c>
      <c r="AD34" s="39">
        <v>624</v>
      </c>
      <c r="AE34" s="40">
        <v>0.67826086956521736</v>
      </c>
      <c r="AF34" s="39">
        <v>556</v>
      </c>
    </row>
    <row r="35" spans="1:32" x14ac:dyDescent="0.25">
      <c r="A35" s="28" t="s">
        <v>43</v>
      </c>
      <c r="B35" s="29">
        <f t="shared" si="0"/>
        <v>6819</v>
      </c>
      <c r="C35" s="29">
        <f t="shared" si="1"/>
        <v>1925</v>
      </c>
      <c r="D35" s="30">
        <f t="shared" si="2"/>
        <v>0.28229945739844553</v>
      </c>
      <c r="E35" s="29">
        <f t="shared" si="3"/>
        <v>3618</v>
      </c>
      <c r="F35" s="31">
        <f t="shared" si="4"/>
        <v>40</v>
      </c>
      <c r="J35" s="38" t="s">
        <v>15</v>
      </c>
      <c r="K35" s="39">
        <v>1297</v>
      </c>
      <c r="L35" s="39">
        <v>1635</v>
      </c>
      <c r="M35" s="40">
        <v>1.2606013878180415</v>
      </c>
      <c r="N35" s="39">
        <v>2419</v>
      </c>
      <c r="P35" s="38" t="s">
        <v>28</v>
      </c>
      <c r="Q35" s="39">
        <v>768</v>
      </c>
      <c r="R35" s="39">
        <v>680</v>
      </c>
      <c r="S35" s="40">
        <v>0.88541666666666663</v>
      </c>
      <c r="T35" s="39">
        <v>2302</v>
      </c>
      <c r="V35" s="38" t="s">
        <v>52</v>
      </c>
      <c r="W35" s="39">
        <v>4116</v>
      </c>
      <c r="X35" s="39">
        <v>1111</v>
      </c>
      <c r="Y35" s="40">
        <v>0.26992225461613217</v>
      </c>
      <c r="Z35" s="39">
        <v>7382</v>
      </c>
      <c r="AB35" s="38" t="s">
        <v>53</v>
      </c>
      <c r="AC35" s="39">
        <v>937</v>
      </c>
      <c r="AD35" s="39">
        <v>507</v>
      </c>
      <c r="AE35" s="40">
        <v>0.54108858057630738</v>
      </c>
      <c r="AF35" s="39">
        <v>690</v>
      </c>
    </row>
    <row r="36" spans="1:32" x14ac:dyDescent="0.25">
      <c r="A36" s="33" t="s">
        <v>53</v>
      </c>
      <c r="B36" s="34">
        <f t="shared" si="0"/>
        <v>4583</v>
      </c>
      <c r="C36" s="34">
        <f t="shared" si="1"/>
        <v>1888</v>
      </c>
      <c r="D36" s="35">
        <f t="shared" si="2"/>
        <v>0.4119572332533275</v>
      </c>
      <c r="E36" s="34">
        <f t="shared" si="3"/>
        <v>8573</v>
      </c>
      <c r="F36" s="36">
        <f t="shared" si="4"/>
        <v>34</v>
      </c>
      <c r="J36" s="38" t="s">
        <v>42</v>
      </c>
      <c r="K36" s="39">
        <v>759</v>
      </c>
      <c r="L36" s="39">
        <v>2508</v>
      </c>
      <c r="M36" s="40">
        <v>3.3043478260869565</v>
      </c>
      <c r="N36" s="39">
        <v>2605</v>
      </c>
      <c r="P36" s="38" t="s">
        <v>49</v>
      </c>
      <c r="Q36" s="39">
        <v>1599</v>
      </c>
      <c r="R36" s="39">
        <v>1621</v>
      </c>
      <c r="S36" s="40">
        <v>1.0137585991244529</v>
      </c>
      <c r="T36" s="39">
        <v>4630</v>
      </c>
      <c r="V36" s="38" t="s">
        <v>24</v>
      </c>
      <c r="W36" s="39">
        <v>9379</v>
      </c>
      <c r="X36" s="39">
        <v>6774</v>
      </c>
      <c r="Y36" s="40">
        <v>0.72225183921526814</v>
      </c>
      <c r="Z36" s="39">
        <v>9182</v>
      </c>
      <c r="AB36" s="38" t="s">
        <v>27</v>
      </c>
      <c r="AC36" s="39">
        <v>623</v>
      </c>
      <c r="AD36" s="39">
        <v>840</v>
      </c>
      <c r="AE36" s="40">
        <v>1.348314606741573</v>
      </c>
      <c r="AF36" s="39">
        <v>971</v>
      </c>
    </row>
    <row r="37" spans="1:32" x14ac:dyDescent="0.25">
      <c r="A37" s="33" t="s">
        <v>18</v>
      </c>
      <c r="B37" s="34">
        <f t="shared" si="0"/>
        <v>1540</v>
      </c>
      <c r="C37" s="34">
        <f t="shared" si="1"/>
        <v>1710</v>
      </c>
      <c r="D37" s="35">
        <f t="shared" si="2"/>
        <v>1.1103896103896105</v>
      </c>
      <c r="E37" s="34">
        <f t="shared" si="3"/>
        <v>5097</v>
      </c>
      <c r="F37" s="36">
        <f t="shared" si="4"/>
        <v>16</v>
      </c>
      <c r="J37" s="38" t="s">
        <v>17</v>
      </c>
      <c r="K37" s="39">
        <v>2344</v>
      </c>
      <c r="L37" s="39">
        <v>2171</v>
      </c>
      <c r="M37" s="40">
        <v>0.92619453924914674</v>
      </c>
      <c r="N37" s="39">
        <v>1088</v>
      </c>
      <c r="P37" s="38" t="s">
        <v>53</v>
      </c>
      <c r="Q37" s="39">
        <v>4974</v>
      </c>
      <c r="R37" s="39">
        <v>1511</v>
      </c>
      <c r="S37" s="40">
        <v>0.3037796542018496</v>
      </c>
      <c r="T37" s="39">
        <v>3079</v>
      </c>
      <c r="V37" s="38" t="s">
        <v>53</v>
      </c>
      <c r="W37" s="39">
        <v>4583</v>
      </c>
      <c r="X37" s="39">
        <v>1888</v>
      </c>
      <c r="Y37" s="40">
        <v>0.4119572332533275</v>
      </c>
      <c r="Z37" s="39">
        <v>8573</v>
      </c>
      <c r="AB37" s="38" t="s">
        <v>51</v>
      </c>
      <c r="AC37" s="39">
        <v>503</v>
      </c>
      <c r="AD37" s="39">
        <v>673</v>
      </c>
      <c r="AE37" s="40">
        <v>1.337972166998012</v>
      </c>
      <c r="AF37" s="39">
        <v>947</v>
      </c>
    </row>
    <row r="38" spans="1:32" x14ac:dyDescent="0.25">
      <c r="A38" s="28" t="s">
        <v>37</v>
      </c>
      <c r="B38" s="29">
        <f t="shared" si="0"/>
        <v>1523</v>
      </c>
      <c r="C38" s="29">
        <f t="shared" si="1"/>
        <v>6759</v>
      </c>
      <c r="D38" s="30">
        <f t="shared" si="2"/>
        <v>4.4379514116874592</v>
      </c>
      <c r="E38" s="29">
        <f t="shared" si="3"/>
        <v>2779</v>
      </c>
      <c r="F38" s="31">
        <f t="shared" si="4"/>
        <v>1</v>
      </c>
      <c r="J38" s="38" t="s">
        <v>21</v>
      </c>
      <c r="K38" s="39">
        <v>1481</v>
      </c>
      <c r="L38" s="39">
        <v>3061</v>
      </c>
      <c r="M38" s="40">
        <v>2.0668467251856852</v>
      </c>
      <c r="N38" s="39">
        <v>4091</v>
      </c>
      <c r="P38" s="38" t="s">
        <v>42</v>
      </c>
      <c r="Q38" s="39">
        <v>4394</v>
      </c>
      <c r="R38" s="39">
        <v>1156</v>
      </c>
      <c r="S38" s="40">
        <v>0.26308602639963585</v>
      </c>
      <c r="T38" s="39">
        <v>2075</v>
      </c>
      <c r="V38" s="38" t="s">
        <v>17</v>
      </c>
      <c r="W38" s="39">
        <v>1720</v>
      </c>
      <c r="X38" s="39">
        <v>5039</v>
      </c>
      <c r="Y38" s="40">
        <v>2.9296511627906976</v>
      </c>
      <c r="Z38" s="39">
        <v>7014</v>
      </c>
      <c r="AB38" s="38" t="s">
        <v>15</v>
      </c>
      <c r="AC38" s="39">
        <v>571</v>
      </c>
      <c r="AD38" s="39">
        <v>557</v>
      </c>
      <c r="AE38" s="40">
        <v>0.97548161120840626</v>
      </c>
      <c r="AF38" s="39">
        <v>997</v>
      </c>
    </row>
    <row r="39" spans="1:32" x14ac:dyDescent="0.25">
      <c r="A39" s="33" t="s">
        <v>11</v>
      </c>
      <c r="B39" s="34">
        <f t="shared" si="0"/>
        <v>8083</v>
      </c>
      <c r="C39" s="34">
        <f t="shared" si="1"/>
        <v>4955</v>
      </c>
      <c r="D39" s="35">
        <f t="shared" si="2"/>
        <v>0.61301496968947178</v>
      </c>
      <c r="E39" s="34">
        <f t="shared" si="3"/>
        <v>8798</v>
      </c>
      <c r="F39" s="36">
        <f t="shared" si="4"/>
        <v>29</v>
      </c>
      <c r="J39" s="38" t="s">
        <v>51</v>
      </c>
      <c r="K39" s="39">
        <v>2430</v>
      </c>
      <c r="L39" s="39">
        <v>4637</v>
      </c>
      <c r="M39" s="40">
        <v>1.9082304526748972</v>
      </c>
      <c r="N39" s="39">
        <v>4720</v>
      </c>
      <c r="P39" s="38" t="s">
        <v>55</v>
      </c>
      <c r="Q39" s="39">
        <v>1930</v>
      </c>
      <c r="R39" s="39">
        <v>1663</v>
      </c>
      <c r="S39" s="40">
        <v>0.86165803108808292</v>
      </c>
      <c r="T39" s="39">
        <v>4492</v>
      </c>
      <c r="V39" s="38" t="s">
        <v>80</v>
      </c>
      <c r="W39" s="39">
        <v>1917</v>
      </c>
      <c r="X39" s="39">
        <v>2698</v>
      </c>
      <c r="Y39" s="40">
        <v>1.4074074074074074</v>
      </c>
      <c r="Z39" s="39">
        <v>7750</v>
      </c>
      <c r="AB39" s="38" t="s">
        <v>32</v>
      </c>
      <c r="AC39" s="39">
        <v>989</v>
      </c>
      <c r="AD39" s="39">
        <v>940</v>
      </c>
      <c r="AE39" s="40">
        <v>0.95045500505561176</v>
      </c>
      <c r="AF39" s="39">
        <v>616</v>
      </c>
    </row>
    <row r="40" spans="1:32" x14ac:dyDescent="0.25">
      <c r="A40" s="33" t="s">
        <v>12</v>
      </c>
      <c r="B40" s="34">
        <f t="shared" si="0"/>
        <v>3594</v>
      </c>
      <c r="C40" s="34">
        <f t="shared" si="1"/>
        <v>2811</v>
      </c>
      <c r="D40" s="35">
        <f t="shared" si="2"/>
        <v>0.78213689482470783</v>
      </c>
      <c r="E40" s="34">
        <f t="shared" si="3"/>
        <v>4355</v>
      </c>
      <c r="F40" s="36">
        <f t="shared" si="4"/>
        <v>24</v>
      </c>
      <c r="J40" s="38" t="s">
        <v>30</v>
      </c>
      <c r="K40" s="39">
        <v>3836</v>
      </c>
      <c r="L40" s="39">
        <v>3612</v>
      </c>
      <c r="M40" s="40">
        <v>0.94160583941605835</v>
      </c>
      <c r="N40" s="39">
        <v>2315</v>
      </c>
      <c r="P40" s="38" t="s">
        <v>18</v>
      </c>
      <c r="Q40" s="39">
        <v>3809</v>
      </c>
      <c r="R40" s="39">
        <v>1484</v>
      </c>
      <c r="S40" s="40">
        <v>0.38960357049094252</v>
      </c>
      <c r="T40" s="39">
        <v>3664</v>
      </c>
      <c r="V40" s="38" t="s">
        <v>15</v>
      </c>
      <c r="W40" s="39">
        <v>3940</v>
      </c>
      <c r="X40" s="39">
        <v>3551</v>
      </c>
      <c r="Y40" s="40">
        <v>0.90126903553299498</v>
      </c>
      <c r="Z40" s="39">
        <v>746</v>
      </c>
      <c r="AB40" s="38" t="s">
        <v>23</v>
      </c>
      <c r="AC40" s="39">
        <v>706</v>
      </c>
      <c r="AD40" s="39">
        <v>731</v>
      </c>
      <c r="AE40" s="40">
        <v>1.0354107648725213</v>
      </c>
      <c r="AF40" s="39">
        <v>689</v>
      </c>
    </row>
    <row r="41" spans="1:32" x14ac:dyDescent="0.25">
      <c r="A41" s="33" t="s">
        <v>48</v>
      </c>
      <c r="B41" s="34">
        <f t="shared" si="0"/>
        <v>4141</v>
      </c>
      <c r="C41" s="34">
        <f t="shared" si="1"/>
        <v>3117</v>
      </c>
      <c r="D41" s="35">
        <f t="shared" si="2"/>
        <v>0.75271673508814296</v>
      </c>
      <c r="E41" s="34">
        <f t="shared" si="3"/>
        <v>3368</v>
      </c>
      <c r="F41" s="36">
        <f t="shared" si="4"/>
        <v>25</v>
      </c>
      <c r="J41" s="38" t="s">
        <v>31</v>
      </c>
      <c r="K41" s="39">
        <v>2482</v>
      </c>
      <c r="L41" s="39">
        <v>3730</v>
      </c>
      <c r="M41" s="40">
        <v>1.5028203062046737</v>
      </c>
      <c r="N41" s="39">
        <v>1941</v>
      </c>
      <c r="P41" s="38" t="s">
        <v>31</v>
      </c>
      <c r="Q41" s="39">
        <v>3787</v>
      </c>
      <c r="R41" s="39">
        <v>2750</v>
      </c>
      <c r="S41" s="40">
        <v>0.72616847108529181</v>
      </c>
      <c r="T41" s="39">
        <v>687</v>
      </c>
      <c r="V41" s="38" t="s">
        <v>44</v>
      </c>
      <c r="W41" s="39">
        <v>5034</v>
      </c>
      <c r="X41" s="39">
        <v>377</v>
      </c>
      <c r="Y41" s="40">
        <v>7.489074294795392E-2</v>
      </c>
      <c r="Z41" s="39">
        <v>3772</v>
      </c>
      <c r="AB41" s="38" t="s">
        <v>31</v>
      </c>
      <c r="AC41" s="39">
        <v>962</v>
      </c>
      <c r="AD41" s="39">
        <v>747</v>
      </c>
      <c r="AE41" s="40">
        <v>0.77650727650727647</v>
      </c>
      <c r="AF41" s="39">
        <v>604</v>
      </c>
    </row>
    <row r="42" spans="1:32" x14ac:dyDescent="0.25">
      <c r="A42" s="33" t="s">
        <v>30</v>
      </c>
      <c r="B42" s="34">
        <f t="shared" si="0"/>
        <v>6001</v>
      </c>
      <c r="C42" s="34">
        <f t="shared" si="1"/>
        <v>2141</v>
      </c>
      <c r="D42" s="35">
        <f t="shared" si="2"/>
        <v>0.35677387102149644</v>
      </c>
      <c r="E42" s="34">
        <f t="shared" si="3"/>
        <v>7281</v>
      </c>
      <c r="F42" s="36">
        <f t="shared" si="4"/>
        <v>37</v>
      </c>
      <c r="J42" s="38" t="s">
        <v>43</v>
      </c>
      <c r="K42" s="39">
        <v>1598</v>
      </c>
      <c r="L42" s="39">
        <v>2418</v>
      </c>
      <c r="M42" s="40">
        <v>1.5131414267834793</v>
      </c>
      <c r="N42" s="39">
        <v>2181</v>
      </c>
      <c r="P42" s="38" t="s">
        <v>51</v>
      </c>
      <c r="Q42" s="39">
        <v>640</v>
      </c>
      <c r="R42" s="39">
        <v>2197</v>
      </c>
      <c r="S42" s="40">
        <v>3.4328124999999998</v>
      </c>
      <c r="T42" s="39">
        <v>606</v>
      </c>
      <c r="V42" s="38" t="s">
        <v>32</v>
      </c>
      <c r="W42" s="39">
        <v>3013</v>
      </c>
      <c r="X42" s="39">
        <v>6909</v>
      </c>
      <c r="Y42" s="40">
        <v>2.293063391968138</v>
      </c>
      <c r="Z42" s="39">
        <v>2286</v>
      </c>
      <c r="AB42" s="38" t="s">
        <v>56</v>
      </c>
      <c r="AC42" s="39">
        <v>970</v>
      </c>
      <c r="AD42" s="39">
        <v>885</v>
      </c>
      <c r="AE42" s="40">
        <v>0.91237113402061853</v>
      </c>
      <c r="AF42" s="39">
        <v>695</v>
      </c>
    </row>
    <row r="43" spans="1:32" x14ac:dyDescent="0.25">
      <c r="A43" s="28" t="s">
        <v>38</v>
      </c>
      <c r="B43" s="29">
        <f t="shared" si="0"/>
        <v>1265</v>
      </c>
      <c r="C43" s="29">
        <f t="shared" si="1"/>
        <v>1747</v>
      </c>
      <c r="D43" s="30">
        <f t="shared" si="2"/>
        <v>1.3810276679841897</v>
      </c>
      <c r="E43" s="29">
        <f t="shared" si="3"/>
        <v>4755</v>
      </c>
      <c r="F43" s="31">
        <f t="shared" si="4"/>
        <v>11</v>
      </c>
      <c r="J43" s="38" t="s">
        <v>32</v>
      </c>
      <c r="K43" s="39">
        <v>4390</v>
      </c>
      <c r="L43" s="39">
        <v>2989</v>
      </c>
      <c r="M43" s="40">
        <v>0.68086560364464688</v>
      </c>
      <c r="N43" s="39">
        <v>4430</v>
      </c>
      <c r="P43" s="38" t="s">
        <v>52</v>
      </c>
      <c r="Q43" s="39">
        <v>4334</v>
      </c>
      <c r="R43" s="39">
        <v>860</v>
      </c>
      <c r="S43" s="40">
        <v>0.19843101061375173</v>
      </c>
      <c r="T43" s="39">
        <v>3074</v>
      </c>
      <c r="V43" s="38" t="s">
        <v>21</v>
      </c>
      <c r="W43" s="39">
        <v>5045</v>
      </c>
      <c r="X43" s="39">
        <v>4744</v>
      </c>
      <c r="Y43" s="40">
        <v>0.94033696729435079</v>
      </c>
      <c r="Z43" s="39">
        <v>9115</v>
      </c>
      <c r="AB43" s="38" t="s">
        <v>41</v>
      </c>
      <c r="AC43" s="39">
        <v>943</v>
      </c>
      <c r="AD43" s="39">
        <v>547</v>
      </c>
      <c r="AE43" s="40">
        <v>0.58006362672322376</v>
      </c>
      <c r="AF43" s="39">
        <v>612</v>
      </c>
    </row>
    <row r="44" spans="1:32" x14ac:dyDescent="0.25">
      <c r="A44" s="28" t="s">
        <v>42</v>
      </c>
      <c r="B44" s="29">
        <f t="shared" si="0"/>
        <v>1887</v>
      </c>
      <c r="C44" s="29">
        <f t="shared" si="1"/>
        <v>464</v>
      </c>
      <c r="D44" s="30">
        <f t="shared" si="2"/>
        <v>0.24589295177530471</v>
      </c>
      <c r="E44" s="29">
        <f t="shared" si="3"/>
        <v>8304</v>
      </c>
      <c r="F44" s="31">
        <f t="shared" si="4"/>
        <v>43</v>
      </c>
      <c r="J44" s="38" t="s">
        <v>52</v>
      </c>
      <c r="K44" s="39">
        <v>1372</v>
      </c>
      <c r="L44" s="39">
        <v>1825</v>
      </c>
      <c r="M44" s="40">
        <v>1.3301749271137027</v>
      </c>
      <c r="N44" s="39">
        <v>890</v>
      </c>
      <c r="P44" s="38" t="s">
        <v>57</v>
      </c>
      <c r="Q44" s="39">
        <v>4706</v>
      </c>
      <c r="R44" s="39">
        <v>1087</v>
      </c>
      <c r="S44" s="40">
        <v>0.23098172545686357</v>
      </c>
      <c r="T44" s="39">
        <v>3277</v>
      </c>
      <c r="V44" s="38" t="s">
        <v>48</v>
      </c>
      <c r="W44" s="39">
        <v>4141</v>
      </c>
      <c r="X44" s="39">
        <v>3117</v>
      </c>
      <c r="Y44" s="40">
        <v>0.75271673508814296</v>
      </c>
      <c r="Z44" s="39">
        <v>3368</v>
      </c>
      <c r="AB44" s="38" t="s">
        <v>54</v>
      </c>
      <c r="AC44" s="39">
        <v>719</v>
      </c>
      <c r="AD44" s="39">
        <v>725</v>
      </c>
      <c r="AE44" s="40">
        <v>1.0083449235048678</v>
      </c>
      <c r="AF44" s="39">
        <v>946</v>
      </c>
    </row>
    <row r="45" spans="1:32" x14ac:dyDescent="0.25">
      <c r="A45" s="33" t="s">
        <v>29</v>
      </c>
      <c r="B45" s="34">
        <f t="shared" si="0"/>
        <v>728</v>
      </c>
      <c r="C45" s="34">
        <f t="shared" si="1"/>
        <v>1949</v>
      </c>
      <c r="D45" s="35">
        <f t="shared" si="2"/>
        <v>2.677197802197802</v>
      </c>
      <c r="E45" s="34">
        <f t="shared" si="3"/>
        <v>3065</v>
      </c>
      <c r="F45" s="36">
        <f t="shared" si="4"/>
        <v>5</v>
      </c>
      <c r="J45" s="38" t="s">
        <v>53</v>
      </c>
      <c r="K45" s="39">
        <v>1523</v>
      </c>
      <c r="L45" s="39">
        <v>1516</v>
      </c>
      <c r="M45" s="40">
        <v>0.99540380827314512</v>
      </c>
      <c r="N45" s="39">
        <v>4777</v>
      </c>
      <c r="P45" s="38" t="s">
        <v>43</v>
      </c>
      <c r="Q45" s="39">
        <v>4887</v>
      </c>
      <c r="R45" s="39">
        <v>1675</v>
      </c>
      <c r="S45" s="40">
        <v>0.34274606097810517</v>
      </c>
      <c r="T45" s="39">
        <v>3914</v>
      </c>
      <c r="V45" s="38" t="s">
        <v>37</v>
      </c>
      <c r="W45" s="39">
        <v>1523</v>
      </c>
      <c r="X45" s="39">
        <v>6759</v>
      </c>
      <c r="Y45" s="40">
        <v>4.4379514116874592</v>
      </c>
      <c r="Z45" s="39">
        <v>2779</v>
      </c>
      <c r="AB45" s="38" t="s">
        <v>44</v>
      </c>
      <c r="AC45" s="39">
        <v>853</v>
      </c>
      <c r="AD45" s="39">
        <v>768</v>
      </c>
      <c r="AE45" s="40">
        <v>0.90035169988276675</v>
      </c>
      <c r="AF45" s="39">
        <v>629</v>
      </c>
    </row>
    <row r="46" spans="1:32" x14ac:dyDescent="0.25">
      <c r="A46" s="33" t="s">
        <v>32</v>
      </c>
      <c r="B46" s="34">
        <f t="shared" si="0"/>
        <v>3013</v>
      </c>
      <c r="C46" s="34">
        <f t="shared" si="1"/>
        <v>6909</v>
      </c>
      <c r="D46" s="35">
        <f t="shared" si="2"/>
        <v>2.293063391968138</v>
      </c>
      <c r="E46" s="34">
        <f t="shared" si="3"/>
        <v>2286</v>
      </c>
      <c r="F46" s="36">
        <f t="shared" si="4"/>
        <v>6</v>
      </c>
      <c r="J46" s="38" t="s">
        <v>54</v>
      </c>
      <c r="K46" s="39">
        <v>2045</v>
      </c>
      <c r="L46" s="39">
        <v>2665</v>
      </c>
      <c r="M46" s="40">
        <v>1.3031784841075795</v>
      </c>
      <c r="N46" s="39">
        <v>773</v>
      </c>
      <c r="P46" s="38" t="s">
        <v>16</v>
      </c>
      <c r="Q46" s="39">
        <v>4784</v>
      </c>
      <c r="R46" s="39">
        <v>622</v>
      </c>
      <c r="S46" s="40">
        <v>0.13001672240802675</v>
      </c>
      <c r="T46" s="39">
        <v>1657</v>
      </c>
      <c r="V46" s="38" t="s">
        <v>23</v>
      </c>
      <c r="W46" s="39">
        <v>4198</v>
      </c>
      <c r="X46" s="39">
        <v>5729</v>
      </c>
      <c r="Y46" s="40">
        <v>1.3646974749880896</v>
      </c>
      <c r="Z46" s="39">
        <v>7232</v>
      </c>
      <c r="AB46" s="38" t="s">
        <v>57</v>
      </c>
      <c r="AC46" s="39">
        <v>912</v>
      </c>
      <c r="AD46" s="39">
        <v>611</v>
      </c>
      <c r="AE46" s="40">
        <v>0.66995614035087714</v>
      </c>
      <c r="AF46" s="39">
        <v>768</v>
      </c>
    </row>
    <row r="47" spans="1:32" x14ac:dyDescent="0.25">
      <c r="A47" s="28" t="s">
        <v>44</v>
      </c>
      <c r="B47" s="29">
        <f t="shared" si="0"/>
        <v>5034</v>
      </c>
      <c r="C47" s="29">
        <f t="shared" si="1"/>
        <v>377</v>
      </c>
      <c r="D47" s="30">
        <f t="shared" si="2"/>
        <v>7.489074294795392E-2</v>
      </c>
      <c r="E47" s="29">
        <f t="shared" si="3"/>
        <v>3772</v>
      </c>
      <c r="F47" s="31">
        <f t="shared" si="4"/>
        <v>45</v>
      </c>
      <c r="J47" s="38" t="s">
        <v>18</v>
      </c>
      <c r="K47" s="39">
        <v>2570</v>
      </c>
      <c r="L47" s="39">
        <v>3027</v>
      </c>
      <c r="M47" s="40">
        <v>1.1778210116731518</v>
      </c>
      <c r="N47" s="39">
        <v>3092</v>
      </c>
      <c r="P47" s="38" t="s">
        <v>45</v>
      </c>
      <c r="Q47" s="39">
        <v>3599</v>
      </c>
      <c r="R47" s="39">
        <v>4919</v>
      </c>
      <c r="S47" s="40">
        <v>1.3667685468185606</v>
      </c>
      <c r="T47" s="39">
        <v>2224</v>
      </c>
      <c r="V47" s="38" t="s">
        <v>81</v>
      </c>
      <c r="W47" s="39">
        <v>8368</v>
      </c>
      <c r="X47" s="39">
        <v>3768</v>
      </c>
      <c r="Y47" s="40">
        <v>0.4502868068833652</v>
      </c>
      <c r="Z47" s="39">
        <v>4992</v>
      </c>
      <c r="AB47" s="38" t="s">
        <v>36</v>
      </c>
      <c r="AC47" s="39">
        <v>988</v>
      </c>
      <c r="AD47" s="39">
        <v>611</v>
      </c>
      <c r="AE47" s="40">
        <v>0.61842105263157898</v>
      </c>
      <c r="AF47" s="39">
        <v>678</v>
      </c>
    </row>
    <row r="48" spans="1:32" x14ac:dyDescent="0.25">
      <c r="A48" s="33" t="s">
        <v>49</v>
      </c>
      <c r="B48" s="34">
        <f t="shared" si="0"/>
        <v>8262</v>
      </c>
      <c r="C48" s="34">
        <f t="shared" si="1"/>
        <v>4000</v>
      </c>
      <c r="D48" s="35">
        <f t="shared" si="2"/>
        <v>0.48414427499394819</v>
      </c>
      <c r="E48" s="34">
        <f t="shared" si="3"/>
        <v>1988</v>
      </c>
      <c r="F48" s="36">
        <f t="shared" si="4"/>
        <v>31</v>
      </c>
      <c r="J48" s="38" t="s">
        <v>55</v>
      </c>
      <c r="K48" s="39">
        <v>3633</v>
      </c>
      <c r="L48" s="39">
        <v>4867</v>
      </c>
      <c r="M48" s="40">
        <v>1.339664189375172</v>
      </c>
      <c r="N48" s="39">
        <v>2524</v>
      </c>
      <c r="P48" s="38" t="s">
        <v>33</v>
      </c>
      <c r="Q48" s="39">
        <v>2402</v>
      </c>
      <c r="R48" s="39">
        <v>2215</v>
      </c>
      <c r="S48" s="40">
        <v>0.92214820982514567</v>
      </c>
      <c r="T48" s="39">
        <v>2827</v>
      </c>
      <c r="V48" s="38" t="s">
        <v>45</v>
      </c>
      <c r="W48" s="39">
        <v>9875</v>
      </c>
      <c r="X48" s="39">
        <v>3395</v>
      </c>
      <c r="Y48" s="40">
        <v>0.34379746835443037</v>
      </c>
      <c r="Z48" s="39">
        <v>1292</v>
      </c>
      <c r="AB48" s="38" t="s">
        <v>50</v>
      </c>
      <c r="AC48" s="39">
        <v>887</v>
      </c>
      <c r="AD48" s="39">
        <v>668</v>
      </c>
      <c r="AE48" s="40">
        <v>0.7531003382187148</v>
      </c>
      <c r="AF48" s="39">
        <v>608</v>
      </c>
    </row>
    <row r="49" spans="10:32" x14ac:dyDescent="0.25">
      <c r="J49" s="38" t="s">
        <v>44</v>
      </c>
      <c r="K49" s="39">
        <v>4341</v>
      </c>
      <c r="L49" s="39">
        <v>4282</v>
      </c>
      <c r="M49" s="40">
        <v>0.98640866159870999</v>
      </c>
      <c r="N49" s="39">
        <v>3237</v>
      </c>
      <c r="P49" s="38" t="s">
        <v>56</v>
      </c>
      <c r="Q49" s="39">
        <v>1404</v>
      </c>
      <c r="R49" s="39">
        <v>3272</v>
      </c>
      <c r="S49" s="40">
        <v>2.3304843304843303</v>
      </c>
      <c r="T49" s="39">
        <v>1332</v>
      </c>
      <c r="V49" s="38" t="s">
        <v>59</v>
      </c>
      <c r="W49" s="39">
        <v>7568</v>
      </c>
      <c r="X49" s="39">
        <v>6978</v>
      </c>
      <c r="Y49" s="40">
        <v>0.92204016913319242</v>
      </c>
      <c r="Z49" s="39">
        <v>9106</v>
      </c>
      <c r="AB49" s="38" t="s">
        <v>45</v>
      </c>
      <c r="AC49" s="39">
        <v>849</v>
      </c>
      <c r="AD49" s="39">
        <v>519</v>
      </c>
      <c r="AE49" s="40">
        <v>0.61130742049469966</v>
      </c>
      <c r="AF49" s="39">
        <v>637</v>
      </c>
    </row>
    <row r="50" spans="10:32" x14ac:dyDescent="0.25">
      <c r="J50" s="38" t="s">
        <v>59</v>
      </c>
      <c r="K50" s="39">
        <v>3295</v>
      </c>
      <c r="L50" s="39">
        <v>2478</v>
      </c>
      <c r="M50" s="40">
        <v>0.75204855842185125</v>
      </c>
      <c r="N50" s="39">
        <v>1547</v>
      </c>
      <c r="P50" s="38" t="s">
        <v>6</v>
      </c>
      <c r="Q50" s="39"/>
      <c r="R50" s="39">
        <v>1465</v>
      </c>
      <c r="S50" s="40"/>
      <c r="T50" s="39">
        <v>2501</v>
      </c>
      <c r="V50" s="38" t="s">
        <v>56</v>
      </c>
      <c r="W50" s="39">
        <v>4361</v>
      </c>
      <c r="X50" s="39">
        <v>6241</v>
      </c>
      <c r="Y50" s="40">
        <v>1.4310937858289383</v>
      </c>
      <c r="Z50" s="39">
        <v>8198</v>
      </c>
      <c r="AB50" s="38" t="s">
        <v>39</v>
      </c>
      <c r="AC50" s="39">
        <v>812</v>
      </c>
      <c r="AD50" s="39">
        <v>969</v>
      </c>
      <c r="AE50" s="40">
        <v>1.1933497536945812</v>
      </c>
      <c r="AF50" s="39">
        <v>671</v>
      </c>
    </row>
    <row r="51" spans="10:32" x14ac:dyDescent="0.25">
      <c r="J51" s="38" t="s">
        <v>33</v>
      </c>
      <c r="K51" s="39">
        <v>2019</v>
      </c>
      <c r="L51" s="39">
        <v>3478</v>
      </c>
      <c r="M51" s="40">
        <v>1.7226349678058446</v>
      </c>
      <c r="N51" s="39">
        <v>2499</v>
      </c>
      <c r="P51" s="38" t="s">
        <v>21</v>
      </c>
      <c r="Q51" s="39"/>
      <c r="R51" s="39">
        <v>1471</v>
      </c>
      <c r="S51" s="40"/>
      <c r="T51" s="39">
        <v>4475</v>
      </c>
      <c r="V51" s="38" t="s">
        <v>33</v>
      </c>
      <c r="W51" s="39">
        <v>8119</v>
      </c>
      <c r="X51" s="39">
        <v>8918</v>
      </c>
      <c r="Y51" s="40">
        <v>1.0984111343761547</v>
      </c>
      <c r="Z51" s="39">
        <v>4248</v>
      </c>
      <c r="AB51" s="38" t="s">
        <v>24</v>
      </c>
      <c r="AC51" s="39">
        <v>616</v>
      </c>
      <c r="AD51" s="39">
        <v>825</v>
      </c>
      <c r="AE51" s="40">
        <v>1.3392857142857142</v>
      </c>
      <c r="AF51" s="39">
        <v>941</v>
      </c>
    </row>
    <row r="52" spans="10:32" x14ac:dyDescent="0.25">
      <c r="J52" s="38" t="s">
        <v>56</v>
      </c>
      <c r="K52" s="39">
        <v>2586</v>
      </c>
      <c r="L52" s="39">
        <v>3300</v>
      </c>
      <c r="M52" s="40">
        <v>1.2761020881670533</v>
      </c>
      <c r="N52" s="39">
        <v>1630</v>
      </c>
      <c r="P52" s="38"/>
      <c r="Q52" s="39"/>
      <c r="R52" s="39"/>
      <c r="S52" s="40"/>
      <c r="T52" s="39"/>
      <c r="V52" s="38" t="s">
        <v>30</v>
      </c>
      <c r="W52" s="39">
        <v>6001</v>
      </c>
      <c r="X52" s="39">
        <v>2141</v>
      </c>
      <c r="Y52" s="40">
        <v>0.35677387102149644</v>
      </c>
      <c r="Z52" s="39">
        <v>7281</v>
      </c>
      <c r="AB52" s="38"/>
      <c r="AC52" s="39"/>
      <c r="AD52" s="39"/>
      <c r="AE52" s="40"/>
      <c r="AF52" s="39"/>
    </row>
    <row r="53" spans="10:32" x14ac:dyDescent="0.25">
      <c r="J53" s="38" t="s">
        <v>45</v>
      </c>
      <c r="K53" s="39">
        <v>4702</v>
      </c>
      <c r="L53" s="39">
        <v>3749</v>
      </c>
      <c r="M53" s="40">
        <v>0.79732028923862186</v>
      </c>
      <c r="N53" s="39">
        <v>2465</v>
      </c>
      <c r="V53" s="38" t="s">
        <v>20</v>
      </c>
      <c r="W53" s="39">
        <v>2920</v>
      </c>
      <c r="X53" s="39">
        <v>3586</v>
      </c>
      <c r="Y53" s="40">
        <v>1.228082191780822</v>
      </c>
      <c r="Z53" s="39">
        <v>971</v>
      </c>
    </row>
    <row r="54" spans="10:32" x14ac:dyDescent="0.25">
      <c r="J54" s="38" t="s">
        <v>57</v>
      </c>
      <c r="K54" s="39">
        <v>4564</v>
      </c>
      <c r="L54" s="39">
        <v>3628</v>
      </c>
      <c r="M54" s="40">
        <v>0.79491673970201582</v>
      </c>
      <c r="N54" s="39">
        <v>2718</v>
      </c>
      <c r="V54" s="38" t="s">
        <v>18</v>
      </c>
      <c r="W54" s="39">
        <v>1540</v>
      </c>
      <c r="X54" s="39">
        <v>1710</v>
      </c>
      <c r="Y54" s="40">
        <v>1.1103896103896105</v>
      </c>
      <c r="Z54" s="39">
        <v>5097</v>
      </c>
    </row>
    <row r="55" spans="10:32" x14ac:dyDescent="0.25">
      <c r="J55" s="38" t="s">
        <v>81</v>
      </c>
      <c r="K55" s="39">
        <v>3895</v>
      </c>
      <c r="L55" s="39">
        <v>2437</v>
      </c>
      <c r="M55" s="40">
        <v>0.62567394094993578</v>
      </c>
      <c r="N55" s="39">
        <v>4131</v>
      </c>
      <c r="V55" s="38" t="s">
        <v>57</v>
      </c>
      <c r="W55" s="39">
        <v>1223</v>
      </c>
      <c r="X55" s="39">
        <v>267</v>
      </c>
      <c r="Y55" s="40">
        <v>0.21831561733442356</v>
      </c>
      <c r="Z55" s="39">
        <v>2333</v>
      </c>
    </row>
    <row r="56" spans="10:32" x14ac:dyDescent="0.25">
      <c r="J56" s="38"/>
      <c r="K56" s="39"/>
      <c r="L56" s="39"/>
      <c r="M56" s="40"/>
      <c r="N56" s="39"/>
      <c r="V56" s="38"/>
      <c r="W56" s="39"/>
      <c r="X56" s="39"/>
      <c r="Y56" s="40"/>
      <c r="Z56" s="39"/>
    </row>
  </sheetData>
  <conditionalFormatting sqref="A4:E48">
    <cfRule type="expression" dxfId="3" priority="1">
      <formula>$D4&lt;100%</formula>
    </cfRule>
    <cfRule type="expression" dxfId="2" priority="2">
      <formula>$D4&gt;100%</formula>
    </cfRule>
  </conditionalFormatting>
  <dataValidations count="1">
    <dataValidation type="list" allowBlank="1" showInputMessage="1" showErrorMessage="1" sqref="A1">
      <formula1>$H$1:$H$4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план-факт</vt:lpstr>
      <vt:lpstr>ТГ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2017-04-10T17:50:27Z</dcterms:modified>
</cp:coreProperties>
</file>