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0" i="1"/>
  <c r="B10" i="1"/>
  <c r="B11" i="1"/>
  <c r="B12" i="1"/>
  <c r="E12" i="1" l="1" a="1"/>
  <c r="E12" i="1" s="1"/>
  <c r="D12" i="1" a="1"/>
  <c r="D12" i="1" s="1"/>
  <c r="E11" i="1" a="1"/>
  <c r="E11" i="1" s="1"/>
  <c r="D11" i="1" a="1"/>
  <c r="D11" i="1" s="1"/>
  <c r="E10" i="1" a="1"/>
  <c r="E10" i="1" s="1"/>
  <c r="D10" i="1" a="1"/>
  <c r="D10" i="1" s="1"/>
  <c r="A12" i="1"/>
  <c r="A11" i="1"/>
  <c r="A10" i="1"/>
</calcChain>
</file>

<file path=xl/sharedStrings.xml><?xml version="1.0" encoding="utf-8"?>
<sst xmlns="http://schemas.openxmlformats.org/spreadsheetml/2006/main" count="305" uniqueCount="305">
  <si>
    <t>Минмум</t>
  </si>
  <si>
    <t>Максимум</t>
  </si>
  <si>
    <t>Кол-во</t>
  </si>
  <si>
    <t>Сумма</t>
  </si>
  <si>
    <t>База Источник Фильтр</t>
  </si>
  <si>
    <t>Самовывоз со склада Новосибирска</t>
  </si>
  <si>
    <t>Самовывоз со склада Ростова-на-Дону</t>
  </si>
  <si>
    <t>СВ SOFT Товар без материального носителя</t>
  </si>
  <si>
    <t>СВ ФИЗ Большевиков</t>
  </si>
  <si>
    <t>СВ ФИЗ Волжский</t>
  </si>
  <si>
    <t>СВ ФИЗ Оптиков</t>
  </si>
  <si>
    <t>СВ ФИЗ ПНЗ Ставского</t>
  </si>
  <si>
    <t>СВ ФИЗ Тула Центральный</t>
  </si>
  <si>
    <t>СВ ФИЗ Тюмень</t>
  </si>
  <si>
    <t>СВ ФИЗ ЯР ТК Тандем</t>
  </si>
  <si>
    <t>СВ ЮЛ Волжский</t>
  </si>
  <si>
    <t>СВ ЮЛ ЧЛБ Российская</t>
  </si>
  <si>
    <t>СВ ЮР Ижевск</t>
  </si>
  <si>
    <t>СВ ЮР КРАСН Абытаевская</t>
  </si>
  <si>
    <t>СВ ЮР КРД Уральская</t>
  </si>
  <si>
    <t>СВ ЮР Липецк</t>
  </si>
  <si>
    <t>СВ ЮР Набережные Челны</t>
  </si>
  <si>
    <t>СВ ЮР НН Гагарина</t>
  </si>
  <si>
    <t>СВ ЮР НН Сормовское</t>
  </si>
  <si>
    <t>СВ ЮР НОВОСИБИРСК ул. Гоголя</t>
  </si>
  <si>
    <t>СВ ЮР Оптиков</t>
  </si>
  <si>
    <t>СВ ЮР ПНЗ Ставского</t>
  </si>
  <si>
    <t>СВ ЮР ПРМ Попова</t>
  </si>
  <si>
    <t>СВ ЮР РНД Орская</t>
  </si>
  <si>
    <t>СВ ЮР СМР Московское</t>
  </si>
  <si>
    <t>СВ ЮР СРТ Кутякова</t>
  </si>
  <si>
    <t>СВ ЮР Став Кулакова</t>
  </si>
  <si>
    <t>СВ ЮР Типанова</t>
  </si>
  <si>
    <t>СВ ЮР Тольятти ТЦ БИКО</t>
  </si>
  <si>
    <t>СВ ЮР Тюмень</t>
  </si>
  <si>
    <t>СВ ЮР УФА проспект Октября</t>
  </si>
  <si>
    <t>СВ ЮР ЯР ТК Тандем</t>
  </si>
  <si>
    <t>СПСР доставка до дверей</t>
  </si>
  <si>
    <t>СПСР доставка до пункта</t>
  </si>
  <si>
    <t>Тула, заказ через терминал</t>
  </si>
  <si>
    <t>УСЛУГИ Ижевск</t>
  </si>
  <si>
    <t>УСЛУГИ ЯР ТК Тандем</t>
  </si>
  <si>
    <t>Филион, заказ через терминал</t>
  </si>
  <si>
    <t>-</t>
  </si>
  <si>
    <t>АВТО Транзит Ворсма</t>
  </si>
  <si>
    <t>АВТО Транзит Дюртюли</t>
  </si>
  <si>
    <t>АВТО Транзит Лысково</t>
  </si>
  <si>
    <t>АВТО ТРАНЗИТ Сокол</t>
  </si>
  <si>
    <t>АВТО Транзит Чкаловск</t>
  </si>
  <si>
    <t>Внутр. перемещение</t>
  </si>
  <si>
    <t>Внутр. перемещение НЧ</t>
  </si>
  <si>
    <t>ДОСТ SOFT Товар без материального носителя</t>
  </si>
  <si>
    <t>ДОСТ TOD Ижевск</t>
  </si>
  <si>
    <t>ДОСТ TOD НН Гагарина</t>
  </si>
  <si>
    <t>ДОСТ TOD НОВОСИБИРСК ул. Гоголя</t>
  </si>
  <si>
    <t>ДОСТ TOD ПНЗ Ставского</t>
  </si>
  <si>
    <t>ДОСТ TOD Тюмень</t>
  </si>
  <si>
    <t>ДОСТ TOD ЧЛБ Российская</t>
  </si>
  <si>
    <t>ДОСТ ФИЗ  ТЦ Бахадир</t>
  </si>
  <si>
    <t>ДОСТ ФИЗ КРАСН Абытаевская</t>
  </si>
  <si>
    <t>ДОСТ ФИЗ Липецк</t>
  </si>
  <si>
    <t>ДОСТ ФИЗ Набережные Челны</t>
  </si>
  <si>
    <t>ДОСТ ФИЗ НН Сормовское</t>
  </si>
  <si>
    <t>ДОСТ ФИЗ Оптиков</t>
  </si>
  <si>
    <t>ДОСТ ФИЗ ПРМ Попова</t>
  </si>
  <si>
    <t>ДОСТ ФИЗ СМР Московское</t>
  </si>
  <si>
    <t>ДОСТ ФИЗ Став Кулакова</t>
  </si>
  <si>
    <t>ДОСТ ФИЗ Тула Центральный</t>
  </si>
  <si>
    <t>ДОСТ ФИЗ УФА проспект Октября</t>
  </si>
  <si>
    <t>ДОСТ ФИЗ ЯР ТК Тандем</t>
  </si>
  <si>
    <t>ДОСТ ЮР Большевиков</t>
  </si>
  <si>
    <t>ДОСТ ЮР Ижевск</t>
  </si>
  <si>
    <t>ДОСТ ЮР КРД Уральская</t>
  </si>
  <si>
    <t>ДОСТ ЮР НН Гагарина</t>
  </si>
  <si>
    <t>ДОСТ ЮР НОВОСИБИРСК ул. Гоголя</t>
  </si>
  <si>
    <t>ДОСТ ЮР ПНЗ Ставского</t>
  </si>
  <si>
    <t>ДОСТ ЮР РНД Орская</t>
  </si>
  <si>
    <t>ДОСТ ЮР СРТ Кутякова</t>
  </si>
  <si>
    <t>ДОСТ ЮР Тольятти ТЦ БИКО</t>
  </si>
  <si>
    <t>ДОСТ ЮР Тюмень</t>
  </si>
  <si>
    <t>ДОСТ ЮР ЧЛБ Российская</t>
  </si>
  <si>
    <t>Доставка VCL 605</t>
  </si>
  <si>
    <t>Доставка с VCL</t>
  </si>
  <si>
    <t>Дубровка Коррекция</t>
  </si>
  <si>
    <t>Заказ через терминал с самовывозом</t>
  </si>
  <si>
    <t>Заказ через терминал с самовывозом (Наб. Челны)</t>
  </si>
  <si>
    <t>Заказ через терминал с самовывозом (Тюмень)</t>
  </si>
  <si>
    <t>Заказ через терминал с самовывозом с Типанова</t>
  </si>
  <si>
    <t>АВТО Транзит Воротынец</t>
  </si>
  <si>
    <t>АВТО Транзит Ишимбай</t>
  </si>
  <si>
    <t>АВТО ТРАНЗИТ Тутаев</t>
  </si>
  <si>
    <t>Внутр. перемещение ИЖЕВСК</t>
  </si>
  <si>
    <t>ДОСТ TOD Большевиков</t>
  </si>
  <si>
    <t>ДОСТ TOD НН Сормовское</t>
  </si>
  <si>
    <t>ДОСТ TOD Став Кулакова</t>
  </si>
  <si>
    <t>ДОСТ TOD ЯР ТК Тандем</t>
  </si>
  <si>
    <t>ДОСТ ФИЗ КРД Уральская</t>
  </si>
  <si>
    <t>ДОСТ ФИЗ НОВОСИБИРСК ул. Гоголя</t>
  </si>
  <si>
    <t>ДОСТ ФИЗ РНД Орская</t>
  </si>
  <si>
    <t>ДОСТ ФИЗ Тольятти ТЦ БИКО</t>
  </si>
  <si>
    <t>ДОСТ ФИЗ ЧЛБ Российская</t>
  </si>
  <si>
    <t>АВТО Транзит Гороховец</t>
  </si>
  <si>
    <t>АВТО Транзит Шуя</t>
  </si>
  <si>
    <t>ДОСТ TOD Оптиков</t>
  </si>
  <si>
    <t>ДОСТ ФИЗ Большевиков</t>
  </si>
  <si>
    <t>Доставка со склада РЕКБ_2</t>
  </si>
  <si>
    <t>Заказ через терминал с самовывозом с Большевиков</t>
  </si>
  <si>
    <t>ДОСТ ФИЗ СРТ Кутякова</t>
  </si>
  <si>
    <t>СВ ФИЗ ГДР Историческая</t>
  </si>
  <si>
    <t>СВ ЮЛ ГДР Историческая</t>
  </si>
  <si>
    <t>ДОСТ ФИЗ ГДР Историческая</t>
  </si>
  <si>
    <t>ДОСТ ЮР ГДР Историческая</t>
  </si>
  <si>
    <t>СВ ФИЗ ФРГ Свободы</t>
  </si>
  <si>
    <t>СВ ЮР ФРГ Свободы</t>
  </si>
  <si>
    <t>ДОСТ TOD ФРГ Свободы</t>
  </si>
  <si>
    <t>ДОСТ ЮР ФРГ Свободы</t>
  </si>
  <si>
    <t>ДОСТ ФИЗ ФРГ Свободы</t>
  </si>
  <si>
    <t>СВ ФИЗ БРИТ Ясная</t>
  </si>
  <si>
    <t>СВ ЮЛ БРИТ Ясная</t>
  </si>
  <si>
    <t>ДОСТ ФИЗ БРИТ Ясная</t>
  </si>
  <si>
    <t>Маркетинговый кросс БРИТеринбург</t>
  </si>
  <si>
    <t>ДОСТ TOD БРИТ Ясная</t>
  </si>
  <si>
    <t>ДОСТ ЮР БРИТ Ясная</t>
  </si>
  <si>
    <t>ТОЧКА Старый Оскол</t>
  </si>
  <si>
    <t>ТОЧКА Суровикино Ленина</t>
  </si>
  <si>
    <t>ТОЧКА Урюпинск</t>
  </si>
  <si>
    <t>ТОЧКА Муром ТЦ Мармелад</t>
  </si>
  <si>
    <t>ТОЧКА Фролово</t>
  </si>
  <si>
    <t>ТОЧКА Нижняя Тура</t>
  </si>
  <si>
    <t>ТОЧКА Чебоксары ТЦ Seven</t>
  </si>
  <si>
    <t>ТОЧКА Новоаннинский</t>
  </si>
  <si>
    <t>ТОЧКА Новоуральск ТЦ Нейва</t>
  </si>
  <si>
    <t>ТОЧКА ЧЛБ Победы ТК Прииск</t>
  </si>
  <si>
    <t>ТОЧКА Палласовка</t>
  </si>
  <si>
    <t>ТОЧКА ЧЛБ ТК Каменный</t>
  </si>
  <si>
    <t>ТОЧКА Первоуральск Трубников</t>
  </si>
  <si>
    <t>ТОЧКА Шахты</t>
  </si>
  <si>
    <t>ТОЧКА Петергоф</t>
  </si>
  <si>
    <t>ТОЧКА Элиста</t>
  </si>
  <si>
    <t>ТОЧКА Серов</t>
  </si>
  <si>
    <t>ТОЧКА Сипайлово</t>
  </si>
  <si>
    <t>ТОЧКА СМР ТЦ Пчелка</t>
  </si>
  <si>
    <t>ТОЧКА Снежинск</t>
  </si>
  <si>
    <t>ТОЧКА Сосновый бор</t>
  </si>
  <si>
    <t>ТОЧКА Спутник</t>
  </si>
  <si>
    <t>ТОЧКА Николаевск</t>
  </si>
  <si>
    <t>ТОЧКА Рузаевка</t>
  </si>
  <si>
    <t>ТОЧКА Сальск</t>
  </si>
  <si>
    <t>ТОЧКА Сатка</t>
  </si>
  <si>
    <t>ТОЧКА Славянск на Кубани</t>
  </si>
  <si>
    <t>ТОЧКА Михайловка</t>
  </si>
  <si>
    <t>ТОЧКА Набережные Челны ТЦ МегаМебель</t>
  </si>
  <si>
    <t>ТОЧКА НН ТЦ 21Век</t>
  </si>
  <si>
    <t>ТОЧКА Новокуйбышевск Пирогова</t>
  </si>
  <si>
    <t>ТОЧКА Озерск</t>
  </si>
  <si>
    <t>ТОЧКА Переславль-Залесский</t>
  </si>
  <si>
    <t>ТОЧКА Просвещения</t>
  </si>
  <si>
    <t>ТОЧКА РНД Западный ТЦ Апекс</t>
  </si>
  <si>
    <t>ТОЧКА Рязань  Краснорядская</t>
  </si>
  <si>
    <t>ТОЧКА Сертолово</t>
  </si>
  <si>
    <t>ТОЧКА СМР ТЦ Экран</t>
  </si>
  <si>
    <t>ТОЧКА МО Дмитров ТЦ Пингвин</t>
  </si>
  <si>
    <t>ТОЧКА МО Подольск</t>
  </si>
  <si>
    <t>ТОЧКА НН ТЦ Сокол</t>
  </si>
  <si>
    <t>ТОЧКА Павлово ТЦ Ока</t>
  </si>
  <si>
    <t>ТОЧКА Пятигорск Ессентукская</t>
  </si>
  <si>
    <t>ТОЧКА Саров ТЦ Seven</t>
  </si>
  <si>
    <t>ТОЧКА Сочи</t>
  </si>
  <si>
    <t>ТОЧКА Морозовск</t>
  </si>
  <si>
    <t>ТОЧКА Нижний Тагил Октяборьской революции</t>
  </si>
  <si>
    <t>ТОЧКА Похвистнево ТЦ Арбат</t>
  </si>
  <si>
    <t>ТОЧКА СМР Революционная</t>
  </si>
  <si>
    <t>ТОЧКА Ростов</t>
  </si>
  <si>
    <t>ТОЧКА Новочебоксарск ТЦ Пассаж</t>
  </si>
  <si>
    <t>ТОЧКА МО Красногорск</t>
  </si>
  <si>
    <t>ТОЧКА Березники Пятилетки</t>
  </si>
  <si>
    <t>ТОЧКА Благовещенск</t>
  </si>
  <si>
    <t>ТОЧКА Богородск ТД Мастерок</t>
  </si>
  <si>
    <t>ТОЧКА Бор ТЦ Зеркало</t>
  </si>
  <si>
    <t>ТОЧКА Борисоглебск</t>
  </si>
  <si>
    <t>ТОЧКА Брянск</t>
  </si>
  <si>
    <t>ТОЧКА Бугульма Ямашева</t>
  </si>
  <si>
    <t>ТОЧКА Бугуруслан ТЦ Центральный</t>
  </si>
  <si>
    <t>ТОЧКА Буденновск</t>
  </si>
  <si>
    <t>ТОЧКА Буденовский ТЦ Дом Обуви</t>
  </si>
  <si>
    <t>ТОЧКА Бузулук ТЦ Прага</t>
  </si>
  <si>
    <t>ТОЧКА В.Новгород Народная</t>
  </si>
  <si>
    <t>ТОЧКА В.Новгород Свободы</t>
  </si>
  <si>
    <t>ТОЧКА В.Поляны ТЦ Капля в море</t>
  </si>
  <si>
    <t>ТОЧКА Вавилова</t>
  </si>
  <si>
    <t>ТОЧКА Ветеранов</t>
  </si>
  <si>
    <t>ТОЧКА Владикавказ Весеняя</t>
  </si>
  <si>
    <t>ТОЧКА Владимир  ТЦ Алмаз</t>
  </si>
  <si>
    <t>ТОЧКА Владимир  ТЦ Валентина</t>
  </si>
  <si>
    <t>ТОЧКА ГДР АВАНГАРД</t>
  </si>
  <si>
    <t>ТОЧКА ГДР Белый Аист</t>
  </si>
  <si>
    <t>ТОЧКА ГДР Гвардейская</t>
  </si>
  <si>
    <t>ТОЧКА ГДР Заречный</t>
  </si>
  <si>
    <t>ТОЧКА ГДР Казахская</t>
  </si>
  <si>
    <t>ТОЧКА ГДР Красноармейский</t>
  </si>
  <si>
    <t>ТОЧКА ГДР Спартановка</t>
  </si>
  <si>
    <t>ТОЧКА ГДР Титова</t>
  </si>
  <si>
    <t>ТОЧКА ГДР Тулака</t>
  </si>
  <si>
    <t>ТОЧКА ГДР ТЦ Старт</t>
  </si>
  <si>
    <t>ТОЧКА Волжск ТЦ Вулкан</t>
  </si>
  <si>
    <t>ТОЧКА Вологда Мальцева</t>
  </si>
  <si>
    <t>ТОЧКА Вологда Южакова</t>
  </si>
  <si>
    <t>ТОЧКА Вольск</t>
  </si>
  <si>
    <t>ТОЧКА ФРГ Владимира Невского</t>
  </si>
  <si>
    <t>ТОЧКА ФРГ Ленинский</t>
  </si>
  <si>
    <t>ТОЧКА Всеволожск</t>
  </si>
  <si>
    <t>ТОЧКА Выборг</t>
  </si>
  <si>
    <t>ТОЧКА Выкса ТЦ Магнит</t>
  </si>
  <si>
    <t>ТОЧКА Вязники ТЦ Универмаг</t>
  </si>
  <si>
    <t>ТОЧКА Гатчина</t>
  </si>
  <si>
    <t>ТОЧКА Геленджик</t>
  </si>
  <si>
    <t>ТОЧКА Георгиевск Калинина</t>
  </si>
  <si>
    <t>ТОЧКА Городец ТД Петровский</t>
  </si>
  <si>
    <t>ТОЧКА Гражданский</t>
  </si>
  <si>
    <t>ТОЧКА Гребенщикова</t>
  </si>
  <si>
    <t>ТОЧКА Дагестанская</t>
  </si>
  <si>
    <t>ТОЧКА Дзержинск ТРЦ Дюны</t>
  </si>
  <si>
    <t>ТОЧКА Дзержинск ТЦ Азимут</t>
  </si>
  <si>
    <t>ТОЧКА Димитровград Автостроителей</t>
  </si>
  <si>
    <t>ТОЧКА Димитровград Ленина</t>
  </si>
  <si>
    <t>ТОЧКА Дунайский</t>
  </si>
  <si>
    <t>ТОЧКА Ейск Западная</t>
  </si>
  <si>
    <t>ТОЧКА БРИТ Березовский</t>
  </si>
  <si>
    <t>ТОЧКА БРИТ Верхняя Пышма</t>
  </si>
  <si>
    <t>ТОЧКА БРИТ ТЦ Дирижабль</t>
  </si>
  <si>
    <t>ТОЧКА БРИТ ТЦ Свердловск</t>
  </si>
  <si>
    <t>ТОЧКА БРИТ ТЦ Успенский</t>
  </si>
  <si>
    <t>ТОЧКА 8 линия ВО</t>
  </si>
  <si>
    <t>ТОЧКА БРИТ Тюмень</t>
  </si>
  <si>
    <t>ТОЧКА Азнакаево Ленина</t>
  </si>
  <si>
    <t>ТОЧКА БРИТ Тюмень 2</t>
  </si>
  <si>
    <t>ТОЧКА Алексин</t>
  </si>
  <si>
    <t>ТОЧКА БРИТ Уралмаш</t>
  </si>
  <si>
    <t>ТОЧКА Анапа</t>
  </si>
  <si>
    <t>ТОЧКА Елабуга ТЦ Березка</t>
  </si>
  <si>
    <t>ТОЧКА Ессентуки</t>
  </si>
  <si>
    <t>ТОЧКА Аткарск</t>
  </si>
  <si>
    <t>ТОЧКА Железноводск</t>
  </si>
  <si>
    <t>ТОЧКА Ачинск</t>
  </si>
  <si>
    <t>ТОЧКА Железногорск</t>
  </si>
  <si>
    <t>ТОЧКА Балаково Трнавская</t>
  </si>
  <si>
    <t>ТОЧКА Жигулевск ТЦ Хозтовары</t>
  </si>
  <si>
    <t>ТОЧКА Балашов</t>
  </si>
  <si>
    <t>ТОЧКА Жирновск</t>
  </si>
  <si>
    <t>ТОЧКА Белгород</t>
  </si>
  <si>
    <t>ТОЧКА Заволжье ТЦ Стильный</t>
  </si>
  <si>
    <t>ТОЧКА Белореченск</t>
  </si>
  <si>
    <t>ТОЧКА Зеленогорск</t>
  </si>
  <si>
    <t>ТОЧКА Зеленодольск ТЦ ЗУМ</t>
  </si>
  <si>
    <t>ТОЧКА Златоуст</t>
  </si>
  <si>
    <t>ТОЧКА Знаменск</t>
  </si>
  <si>
    <t>ТОЧКА Иваново ТЦ 9 Квадратов</t>
  </si>
  <si>
    <t>ТОЧКА Иваново ТЦ Бисмарк</t>
  </si>
  <si>
    <t>ТОЧКА Измайловский</t>
  </si>
  <si>
    <t>ТОЧКА Изобильный Семыкина</t>
  </si>
  <si>
    <t>ТОЧКА Йошкар-ола Красноармейская</t>
  </si>
  <si>
    <t>ТОЧКА Йошкар-ола ТЦ Форум</t>
  </si>
  <si>
    <t>ТОЧКА Калач на дону</t>
  </si>
  <si>
    <t>ТОЧКА Калуга</t>
  </si>
  <si>
    <t>ТОЧКА Каменноостровский</t>
  </si>
  <si>
    <t>ТОЧКА Каменск-Уральский</t>
  </si>
  <si>
    <t>ТОЧКА Каменск-Шахтинск</t>
  </si>
  <si>
    <t>ТОЧКА Камышин 5 мкр.</t>
  </si>
  <si>
    <t>ТОЧКА Камышин Пролетарская</t>
  </si>
  <si>
    <t>ТОЧКА Антона П.</t>
  </si>
  <si>
    <t>ТОЧКА Колпино</t>
  </si>
  <si>
    <t>ТОЧКА Ахтубинск</t>
  </si>
  <si>
    <t>ТОЧКА Белгород Конева</t>
  </si>
  <si>
    <t>ТОЧКА Коркино</t>
  </si>
  <si>
    <t>ТОЧКА Кострома Аксон</t>
  </si>
  <si>
    <t>ТОЧКА Кострома Советская</t>
  </si>
  <si>
    <t>ТОЧКА Котельниково</t>
  </si>
  <si>
    <t>ТОЧКА Котово</t>
  </si>
  <si>
    <t>ТОЧКА Кропоткин Красная</t>
  </si>
  <si>
    <t>ТОЧКА Абакан</t>
  </si>
  <si>
    <t>ТОЧКА Кстово ТЦ Пирамида</t>
  </si>
  <si>
    <t>ТОЧКА Астрахань</t>
  </si>
  <si>
    <t>ТОЧКА Курск</t>
  </si>
  <si>
    <t>ТОЧКА НефтекаСРО</t>
  </si>
  <si>
    <t>СВ ЮЛ СРО Дубровка</t>
  </si>
  <si>
    <t>ТОЧКА СоликаСРО</t>
  </si>
  <si>
    <t>СВ ЮЛ СРО Обручева</t>
  </si>
  <si>
    <t>ТОЧКА СРО Рязанский</t>
  </si>
  <si>
    <t>ТОЧКА СРО Коломенская</t>
  </si>
  <si>
    <t>ТОЧКА СРО Энтузиастов</t>
  </si>
  <si>
    <t>ТОЧКА СРО Октябрьское поле</t>
  </si>
  <si>
    <t>ДОСТ TOD СРО Дубровка</t>
  </si>
  <si>
    <t>ДОСТ ФИЗ СРО Дубровка</t>
  </si>
  <si>
    <t>ДОСТ ЮР СРО Амурская</t>
  </si>
  <si>
    <t>ДОСТ ЮР СРО Полярная</t>
  </si>
  <si>
    <t>Доставка "заказного" товара со склада СРО</t>
  </si>
  <si>
    <t>Доставка со склада СРО</t>
  </si>
  <si>
    <t>Коррекция по СРО</t>
  </si>
  <si>
    <t>ДОСТ TOD СРО Амурская</t>
  </si>
  <si>
    <t>ДОСТ ФИЗ СРО Полярная</t>
  </si>
  <si>
    <t>ТОЧКА КрыСРО</t>
  </si>
  <si>
    <t>ТОЧКА Арзамас БЦ СТРАНА-Парк</t>
  </si>
  <si>
    <t>СТРАНА_ГДР</t>
  </si>
  <si>
    <t>СТРАНА_ФРГ</t>
  </si>
  <si>
    <t>СТРАНА_БРИТ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</si>
</sst>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[Red]\-#,##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Font="1"/>
    <xf numFmtId="165" fontId="0" fillId="0" borderId="0" xfId="1" applyNumberFormat="1" applyFont="1" applyBorder="1"/>
    <xf numFmtId="166" fontId="0" fillId="0" borderId="0" xfId="0" applyNumberFormat="1"/>
    <xf numFmtId="164" fontId="0" fillId="2" borderId="0" xfId="1" applyFont="1" applyFill="1" applyAlignment="1">
      <alignment horizontal="center"/>
    </xf>
  </cellXfs>
  <cellStyles count="2">
    <cellStyle name="Normal" xfId="0" builtinId="0"/>
    <cellStyle name="Финансовый 2 10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Q12"/>
  <sheetViews>
    <sheetView tabSelected="1" workbookViewId="0">
      <selection activeCell="D21" sqref="D21"/>
    </sheetView>
  </sheetViews>
  <sheetFormatPr defaultRowHeight="15" x14ac:dyDescent="0.25"/>
  <cols>
    <col min="1" max="1" width="14" bestFit="1" customWidth="1"/>
    <col min="2" max="2" width="13.42578125" bestFit="1" customWidth="1"/>
    <col min="3" max="3" width="14.7109375" bestFit="1" customWidth="1"/>
    <col min="5" max="5" width="15.7109375" bestFit="1" customWidth="1"/>
    <col min="6" max="6" width="21.5703125" bestFit="1" customWidth="1"/>
    <col min="30" max="30" width="9.7109375" customWidth="1"/>
  </cols>
  <sheetData>
    <row r="9" spans="1:303" x14ac:dyDescent="0.25">
      <c r="B9" s="6" t="s">
        <v>0</v>
      </c>
      <c r="C9" s="6" t="s">
        <v>1</v>
      </c>
      <c r="D9" s="2" t="s">
        <v>2</v>
      </c>
      <c r="E9" s="1" t="s">
        <v>3</v>
      </c>
      <c r="F9" t="s">
        <v>4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128</v>
      </c>
      <c r="M9" t="s">
        <v>129</v>
      </c>
      <c r="N9" t="s">
        <v>130</v>
      </c>
      <c r="O9" t="s">
        <v>131</v>
      </c>
      <c r="P9" t="s">
        <v>132</v>
      </c>
      <c r="Q9" t="s">
        <v>133</v>
      </c>
      <c r="R9" t="s">
        <v>134</v>
      </c>
      <c r="S9" t="s">
        <v>135</v>
      </c>
      <c r="T9" t="s">
        <v>136</v>
      </c>
      <c r="U9" t="s">
        <v>137</v>
      </c>
      <c r="V9" t="s">
        <v>138</v>
      </c>
      <c r="W9" t="s">
        <v>5</v>
      </c>
      <c r="X9" t="s">
        <v>139</v>
      </c>
      <c r="Y9" t="s">
        <v>6</v>
      </c>
      <c r="Z9" t="s">
        <v>140</v>
      </c>
      <c r="AA9" t="s">
        <v>7</v>
      </c>
      <c r="AB9" t="s">
        <v>8</v>
      </c>
      <c r="AC9" t="s">
        <v>141</v>
      </c>
      <c r="AD9" t="s">
        <v>108</v>
      </c>
      <c r="AE9" t="s">
        <v>142</v>
      </c>
      <c r="AF9" t="s">
        <v>9</v>
      </c>
      <c r="AG9" t="s">
        <v>143</v>
      </c>
      <c r="AH9" t="s">
        <v>112</v>
      </c>
      <c r="AI9" t="s">
        <v>144</v>
      </c>
      <c r="AJ9" t="s">
        <v>117</v>
      </c>
      <c r="AK9" t="s">
        <v>10</v>
      </c>
      <c r="AL9" t="s">
        <v>283</v>
      </c>
      <c r="AM9" t="s">
        <v>11</v>
      </c>
      <c r="AN9" t="s">
        <v>145</v>
      </c>
      <c r="AO9" t="s">
        <v>12</v>
      </c>
      <c r="AP9" t="s">
        <v>13</v>
      </c>
      <c r="AQ9" t="s">
        <v>14</v>
      </c>
      <c r="AR9" t="s">
        <v>146</v>
      </c>
      <c r="AS9" t="s">
        <v>109</v>
      </c>
      <c r="AT9" t="s">
        <v>147</v>
      </c>
      <c r="AU9" t="s">
        <v>15</v>
      </c>
      <c r="AV9" t="s">
        <v>148</v>
      </c>
      <c r="AW9" t="s">
        <v>118</v>
      </c>
      <c r="AX9" t="s">
        <v>149</v>
      </c>
      <c r="AY9" t="s">
        <v>284</v>
      </c>
      <c r="AZ9" t="s">
        <v>285</v>
      </c>
      <c r="BA9" t="s">
        <v>286</v>
      </c>
      <c r="BB9" t="s">
        <v>150</v>
      </c>
      <c r="BC9" t="s">
        <v>16</v>
      </c>
      <c r="BD9" t="s">
        <v>287</v>
      </c>
      <c r="BE9" t="s">
        <v>113</v>
      </c>
      <c r="BF9" t="s">
        <v>151</v>
      </c>
      <c r="BG9" t="s">
        <v>17</v>
      </c>
      <c r="BH9" t="s">
        <v>152</v>
      </c>
      <c r="BI9" t="s">
        <v>18</v>
      </c>
      <c r="BJ9" t="s">
        <v>153</v>
      </c>
      <c r="BK9" t="s">
        <v>19</v>
      </c>
      <c r="BL9" t="s">
        <v>154</v>
      </c>
      <c r="BM9" t="s">
        <v>20</v>
      </c>
      <c r="BN9" t="s">
        <v>155</v>
      </c>
      <c r="BO9" t="s">
        <v>21</v>
      </c>
      <c r="BP9" t="s">
        <v>156</v>
      </c>
      <c r="BQ9" t="s">
        <v>22</v>
      </c>
      <c r="BR9" t="s">
        <v>157</v>
      </c>
      <c r="BS9" t="s">
        <v>23</v>
      </c>
      <c r="BT9" t="s">
        <v>158</v>
      </c>
      <c r="BU9" t="s">
        <v>24</v>
      </c>
      <c r="BV9" t="s">
        <v>159</v>
      </c>
      <c r="BW9" t="s">
        <v>25</v>
      </c>
      <c r="BX9" t="s">
        <v>160</v>
      </c>
      <c r="BY9" t="s">
        <v>26</v>
      </c>
      <c r="BZ9" t="s">
        <v>161</v>
      </c>
      <c r="CA9" t="s">
        <v>27</v>
      </c>
      <c r="CB9" t="s">
        <v>162</v>
      </c>
      <c r="CC9" t="s">
        <v>28</v>
      </c>
      <c r="CD9" t="s">
        <v>288</v>
      </c>
      <c r="CE9" t="s">
        <v>29</v>
      </c>
      <c r="CF9" t="s">
        <v>289</v>
      </c>
      <c r="CG9" t="s">
        <v>30</v>
      </c>
      <c r="CH9" t="s">
        <v>163</v>
      </c>
      <c r="CI9" t="s">
        <v>31</v>
      </c>
      <c r="CJ9" t="s">
        <v>164</v>
      </c>
      <c r="CK9" t="s">
        <v>32</v>
      </c>
      <c r="CL9" t="s">
        <v>165</v>
      </c>
      <c r="CM9" t="s">
        <v>33</v>
      </c>
      <c r="CN9" t="s">
        <v>166</v>
      </c>
      <c r="CO9" t="s">
        <v>34</v>
      </c>
      <c r="CP9" t="s">
        <v>167</v>
      </c>
      <c r="CQ9" t="s">
        <v>35</v>
      </c>
      <c r="CR9" t="s">
        <v>168</v>
      </c>
      <c r="CS9" t="s">
        <v>36</v>
      </c>
      <c r="CT9" t="s">
        <v>169</v>
      </c>
      <c r="CU9" t="s">
        <v>37</v>
      </c>
      <c r="CV9" t="s">
        <v>170</v>
      </c>
      <c r="CW9" t="s">
        <v>38</v>
      </c>
      <c r="CX9" t="s">
        <v>171</v>
      </c>
      <c r="CY9" t="s">
        <v>39</v>
      </c>
      <c r="CZ9" t="s">
        <v>290</v>
      </c>
      <c r="DA9" t="s">
        <v>40</v>
      </c>
      <c r="DB9" t="s">
        <v>172</v>
      </c>
      <c r="DC9" t="s">
        <v>41</v>
      </c>
      <c r="DD9" t="s">
        <v>173</v>
      </c>
      <c r="DE9" t="s">
        <v>42</v>
      </c>
      <c r="DF9" t="s">
        <v>174</v>
      </c>
      <c r="DG9" t="s">
        <v>43</v>
      </c>
      <c r="DH9" t="s">
        <v>175</v>
      </c>
      <c r="DI9" t="s">
        <v>176</v>
      </c>
      <c r="DJ9" t="s">
        <v>44</v>
      </c>
      <c r="DK9" t="s">
        <v>177</v>
      </c>
      <c r="DL9" t="s">
        <v>45</v>
      </c>
      <c r="DM9" t="s">
        <v>178</v>
      </c>
      <c r="DN9" t="s">
        <v>46</v>
      </c>
      <c r="DO9" t="s">
        <v>179</v>
      </c>
      <c r="DP9" t="s">
        <v>47</v>
      </c>
      <c r="DQ9" t="s">
        <v>180</v>
      </c>
      <c r="DR9" t="s">
        <v>48</v>
      </c>
      <c r="DS9" t="s">
        <v>181</v>
      </c>
      <c r="DT9" t="s">
        <v>49</v>
      </c>
      <c r="DU9" t="s">
        <v>182</v>
      </c>
      <c r="DV9" t="s">
        <v>50</v>
      </c>
      <c r="DW9" t="s">
        <v>183</v>
      </c>
      <c r="DX9" t="s">
        <v>51</v>
      </c>
      <c r="DY9" t="s">
        <v>184</v>
      </c>
      <c r="DZ9" t="s">
        <v>114</v>
      </c>
      <c r="EA9" t="s">
        <v>185</v>
      </c>
      <c r="EB9" t="s">
        <v>52</v>
      </c>
      <c r="EC9" t="s">
        <v>186</v>
      </c>
      <c r="ED9" t="s">
        <v>291</v>
      </c>
      <c r="EE9" t="s">
        <v>187</v>
      </c>
      <c r="EF9" t="s">
        <v>53</v>
      </c>
      <c r="EG9" t="s">
        <v>188</v>
      </c>
      <c r="EH9" t="s">
        <v>54</v>
      </c>
      <c r="EI9" t="s">
        <v>189</v>
      </c>
      <c r="EJ9" t="s">
        <v>55</v>
      </c>
      <c r="EK9" t="s">
        <v>190</v>
      </c>
      <c r="EL9" t="s">
        <v>56</v>
      </c>
      <c r="EM9" t="s">
        <v>191</v>
      </c>
      <c r="EN9" t="s">
        <v>57</v>
      </c>
      <c r="EO9" t="s">
        <v>192</v>
      </c>
      <c r="EP9" t="s">
        <v>58</v>
      </c>
      <c r="EQ9" t="s">
        <v>193</v>
      </c>
      <c r="ER9" t="s">
        <v>110</v>
      </c>
      <c r="ES9" t="s">
        <v>194</v>
      </c>
      <c r="ET9" t="s">
        <v>119</v>
      </c>
      <c r="EU9" t="s">
        <v>195</v>
      </c>
      <c r="EV9" t="s">
        <v>59</v>
      </c>
      <c r="EW9" t="s">
        <v>196</v>
      </c>
      <c r="EX9" t="s">
        <v>60</v>
      </c>
      <c r="EY9" t="s">
        <v>197</v>
      </c>
      <c r="EZ9" t="s">
        <v>292</v>
      </c>
      <c r="FA9" t="s">
        <v>198</v>
      </c>
      <c r="FB9" t="s">
        <v>61</v>
      </c>
      <c r="FC9" t="s">
        <v>199</v>
      </c>
      <c r="FD9" t="s">
        <v>62</v>
      </c>
      <c r="FE9" t="s">
        <v>200</v>
      </c>
      <c r="FF9" t="s">
        <v>63</v>
      </c>
      <c r="FG9" t="s">
        <v>201</v>
      </c>
      <c r="FH9" t="s">
        <v>64</v>
      </c>
      <c r="FI9" t="s">
        <v>202</v>
      </c>
      <c r="FJ9" t="s">
        <v>65</v>
      </c>
      <c r="FK9" t="s">
        <v>203</v>
      </c>
      <c r="FL9" t="s">
        <v>66</v>
      </c>
      <c r="FM9" t="s">
        <v>67</v>
      </c>
      <c r="FN9" t="s">
        <v>204</v>
      </c>
      <c r="FO9" t="s">
        <v>68</v>
      </c>
      <c r="FP9" t="s">
        <v>205</v>
      </c>
      <c r="FQ9" t="s">
        <v>69</v>
      </c>
      <c r="FR9" t="s">
        <v>206</v>
      </c>
      <c r="FS9" t="s">
        <v>70</v>
      </c>
      <c r="FT9" t="s">
        <v>207</v>
      </c>
      <c r="FU9" t="s">
        <v>115</v>
      </c>
      <c r="FV9" t="s">
        <v>208</v>
      </c>
      <c r="FW9" t="s">
        <v>71</v>
      </c>
      <c r="FX9" t="s">
        <v>209</v>
      </c>
      <c r="FY9" t="s">
        <v>72</v>
      </c>
      <c r="FZ9" t="s">
        <v>210</v>
      </c>
      <c r="GA9" t="s">
        <v>293</v>
      </c>
      <c r="GB9" t="s">
        <v>211</v>
      </c>
      <c r="GC9" t="s">
        <v>294</v>
      </c>
      <c r="GD9" t="s">
        <v>212</v>
      </c>
      <c r="GE9" t="s">
        <v>73</v>
      </c>
      <c r="GF9" t="s">
        <v>213</v>
      </c>
      <c r="GG9" t="s">
        <v>74</v>
      </c>
      <c r="GH9" t="s">
        <v>214</v>
      </c>
      <c r="GI9" t="s">
        <v>75</v>
      </c>
      <c r="GJ9" t="s">
        <v>215</v>
      </c>
      <c r="GK9" t="s">
        <v>76</v>
      </c>
      <c r="GL9" t="s">
        <v>216</v>
      </c>
      <c r="GM9" t="s">
        <v>77</v>
      </c>
      <c r="GN9" t="s">
        <v>217</v>
      </c>
      <c r="GO9" t="s">
        <v>78</v>
      </c>
      <c r="GP9" t="s">
        <v>218</v>
      </c>
      <c r="GQ9" t="s">
        <v>79</v>
      </c>
      <c r="GR9" t="s">
        <v>219</v>
      </c>
      <c r="GS9" t="s">
        <v>80</v>
      </c>
      <c r="GT9" t="s">
        <v>220</v>
      </c>
      <c r="GU9" t="s">
        <v>295</v>
      </c>
      <c r="GV9" t="s">
        <v>221</v>
      </c>
      <c r="GW9" t="s">
        <v>81</v>
      </c>
      <c r="GX9" t="s">
        <v>222</v>
      </c>
      <c r="GY9" t="s">
        <v>82</v>
      </c>
      <c r="GZ9" t="s">
        <v>223</v>
      </c>
      <c r="HA9" t="s">
        <v>296</v>
      </c>
      <c r="HB9" t="s">
        <v>224</v>
      </c>
      <c r="HC9" t="s">
        <v>83</v>
      </c>
      <c r="HD9" t="s">
        <v>225</v>
      </c>
      <c r="HE9" t="s">
        <v>84</v>
      </c>
      <c r="HF9" t="s">
        <v>226</v>
      </c>
      <c r="HG9" t="s">
        <v>85</v>
      </c>
      <c r="HH9" t="s">
        <v>227</v>
      </c>
      <c r="HI9" t="s">
        <v>86</v>
      </c>
      <c r="HJ9" t="s">
        <v>228</v>
      </c>
      <c r="HK9" t="s">
        <v>87</v>
      </c>
      <c r="HL9" t="s">
        <v>229</v>
      </c>
      <c r="HM9" t="s">
        <v>297</v>
      </c>
      <c r="HN9" t="s">
        <v>230</v>
      </c>
      <c r="HO9" t="s">
        <v>120</v>
      </c>
      <c r="HP9" t="s">
        <v>231</v>
      </c>
      <c r="HQ9" t="s">
        <v>232</v>
      </c>
      <c r="HR9" t="s">
        <v>233</v>
      </c>
      <c r="HS9" t="s">
        <v>234</v>
      </c>
      <c r="HT9" t="s">
        <v>235</v>
      </c>
      <c r="HU9" t="s">
        <v>236</v>
      </c>
      <c r="HV9" t="s">
        <v>237</v>
      </c>
      <c r="HW9" t="s">
        <v>238</v>
      </c>
      <c r="HX9" t="s">
        <v>239</v>
      </c>
      <c r="HY9" t="s">
        <v>301</v>
      </c>
      <c r="HZ9" t="s">
        <v>240</v>
      </c>
      <c r="IA9" t="s">
        <v>241</v>
      </c>
      <c r="IB9" t="s">
        <v>242</v>
      </c>
      <c r="IC9" t="s">
        <v>243</v>
      </c>
      <c r="ID9" t="s">
        <v>244</v>
      </c>
      <c r="IE9" t="s">
        <v>245</v>
      </c>
      <c r="IF9" t="s">
        <v>246</v>
      </c>
      <c r="IG9" t="s">
        <v>247</v>
      </c>
      <c r="IH9" t="s">
        <v>248</v>
      </c>
      <c r="II9" t="s">
        <v>249</v>
      </c>
      <c r="IJ9" t="s">
        <v>250</v>
      </c>
      <c r="IK9" t="s">
        <v>251</v>
      </c>
      <c r="IL9" t="s">
        <v>252</v>
      </c>
      <c r="IM9" t="s">
        <v>88</v>
      </c>
      <c r="IN9" t="s">
        <v>253</v>
      </c>
      <c r="IO9" t="s">
        <v>89</v>
      </c>
      <c r="IP9" t="s">
        <v>254</v>
      </c>
      <c r="IQ9" t="s">
        <v>90</v>
      </c>
      <c r="IR9" t="s">
        <v>255</v>
      </c>
      <c r="IS9" t="s">
        <v>91</v>
      </c>
      <c r="IT9" t="s">
        <v>256</v>
      </c>
      <c r="IU9" t="s">
        <v>92</v>
      </c>
      <c r="IV9" t="s">
        <v>257</v>
      </c>
      <c r="IW9" t="s">
        <v>298</v>
      </c>
      <c r="IX9" t="s">
        <v>258</v>
      </c>
      <c r="IY9" t="s">
        <v>93</v>
      </c>
      <c r="IZ9" t="s">
        <v>259</v>
      </c>
      <c r="JA9" t="s">
        <v>94</v>
      </c>
      <c r="JB9" t="s">
        <v>260</v>
      </c>
      <c r="JC9" t="s">
        <v>95</v>
      </c>
      <c r="JD9" t="s">
        <v>261</v>
      </c>
      <c r="JE9" t="s">
        <v>116</v>
      </c>
      <c r="JF9" t="s">
        <v>262</v>
      </c>
      <c r="JG9" t="s">
        <v>96</v>
      </c>
      <c r="JH9" t="s">
        <v>263</v>
      </c>
      <c r="JI9" t="s">
        <v>299</v>
      </c>
      <c r="JJ9" t="s">
        <v>264</v>
      </c>
      <c r="JK9" t="s">
        <v>97</v>
      </c>
      <c r="JL9" t="s">
        <v>265</v>
      </c>
      <c r="JM9" t="s">
        <v>98</v>
      </c>
      <c r="JN9" t="s">
        <v>266</v>
      </c>
      <c r="JO9" t="s">
        <v>99</v>
      </c>
      <c r="JP9" t="s">
        <v>267</v>
      </c>
      <c r="JQ9" t="s">
        <v>100</v>
      </c>
      <c r="JR9" t="s">
        <v>268</v>
      </c>
      <c r="JS9" t="s">
        <v>111</v>
      </c>
      <c r="JT9" t="s">
        <v>269</v>
      </c>
      <c r="JU9" t="s">
        <v>270</v>
      </c>
      <c r="JV9" t="s">
        <v>271</v>
      </c>
      <c r="JW9" t="s">
        <v>272</v>
      </c>
      <c r="JX9" t="s">
        <v>101</v>
      </c>
      <c r="JY9" t="s">
        <v>273</v>
      </c>
      <c r="JZ9" t="s">
        <v>102</v>
      </c>
      <c r="KA9" t="s">
        <v>274</v>
      </c>
      <c r="KB9" t="s">
        <v>121</v>
      </c>
      <c r="KC9" t="s">
        <v>275</v>
      </c>
      <c r="KD9" t="s">
        <v>103</v>
      </c>
      <c r="KE9" t="s">
        <v>276</v>
      </c>
      <c r="KF9" t="s">
        <v>104</v>
      </c>
      <c r="KG9" t="s">
        <v>277</v>
      </c>
      <c r="KH9" t="s">
        <v>122</v>
      </c>
      <c r="KI9" t="s">
        <v>105</v>
      </c>
      <c r="KJ9" t="s">
        <v>278</v>
      </c>
      <c r="KK9" t="s">
        <v>106</v>
      </c>
      <c r="KL9" t="s">
        <v>300</v>
      </c>
      <c r="KM9" t="s">
        <v>279</v>
      </c>
      <c r="KN9" t="s">
        <v>280</v>
      </c>
      <c r="KO9" t="s">
        <v>281</v>
      </c>
      <c r="KP9" t="s">
        <v>107</v>
      </c>
      <c r="KQ9" t="s">
        <v>282</v>
      </c>
    </row>
    <row r="10" spans="1:303" x14ac:dyDescent="0.25">
      <c r="A10" t="str">
        <f t="shared" ref="A10:A12" si="0">F10</f>
        <v>СТРАНА_ГДР</v>
      </c>
      <c r="B10" s="3">
        <f>_xlfn.AGGREGATE(15,6,D10:KR10/(LEFT($D$9:$KR$10,3)="ТОЧ")/(D10:KR10&lt;&gt;0),1)</f>
        <v>336068</v>
      </c>
      <c r="C10" s="3">
        <f>_xlfn.AGGREGATE(14,6,D10:KR10/(LEFT($D$9:$KR$10,3)="ТОЧ")/(D10:KR10&lt;&gt;0),1)</f>
        <v>2821504</v>
      </c>
      <c r="D10" s="4">
        <f t="array" ref="D10">SUMPRODUCT(- -(MID($G$9:$XFD$9,2,3)="ОЧК"),- -(G10:XFD10&gt;0))</f>
        <v>23</v>
      </c>
      <c r="E10" s="3">
        <f t="array" ref="E10">SUMIF($G$9:$XFD$9,"=?ОЧК*",G10:XFD10)</f>
        <v>26916347</v>
      </c>
      <c r="F10" t="s">
        <v>302</v>
      </c>
      <c r="G10" s="5"/>
      <c r="H10" s="5">
        <v>336068</v>
      </c>
      <c r="I10" s="5">
        <v>2183881</v>
      </c>
      <c r="J10" s="5"/>
      <c r="K10" s="5">
        <v>964833</v>
      </c>
      <c r="L10" s="5"/>
      <c r="M10" s="5"/>
      <c r="N10" s="5">
        <v>769027</v>
      </c>
      <c r="O10" s="5"/>
      <c r="P10" s="5"/>
      <c r="Q10" s="5">
        <v>686483</v>
      </c>
      <c r="R10" s="5"/>
      <c r="S10" s="5"/>
      <c r="T10" s="5"/>
      <c r="U10" s="5"/>
      <c r="V10" s="5">
        <v>2427771</v>
      </c>
      <c r="W10" s="5"/>
      <c r="X10" s="5"/>
      <c r="Y10" s="5"/>
      <c r="Z10" s="5"/>
      <c r="AA10" s="5"/>
      <c r="AB10" s="5"/>
      <c r="AC10" s="5"/>
      <c r="AD10" s="5">
        <v>20937995.399999999</v>
      </c>
      <c r="AE10" s="5"/>
      <c r="AF10" s="5">
        <v>7249630.3499999996</v>
      </c>
      <c r="AG10" s="5"/>
      <c r="AH10" s="5"/>
      <c r="AI10" s="5"/>
      <c r="AJ10" s="5"/>
      <c r="AK10" s="5"/>
      <c r="AL10" s="5"/>
      <c r="AM10" s="5"/>
      <c r="AN10" s="5">
        <v>637000</v>
      </c>
      <c r="AO10" s="5"/>
      <c r="AP10" s="5"/>
      <c r="AQ10" s="5"/>
      <c r="AR10" s="5"/>
      <c r="AS10" s="5">
        <v>6186400</v>
      </c>
      <c r="AT10" s="5"/>
      <c r="AU10" s="5">
        <v>1582810</v>
      </c>
      <c r="AV10" s="5"/>
      <c r="AW10" s="5"/>
      <c r="AX10" s="5"/>
      <c r="AY10" s="5"/>
      <c r="AZ10" s="5"/>
      <c r="BA10" s="5"/>
      <c r="BB10" s="5">
        <v>2021303</v>
      </c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>
        <v>565479</v>
      </c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>
        <v>-14570</v>
      </c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>
        <v>1011540</v>
      </c>
      <c r="EX10" s="5"/>
      <c r="EY10" s="5">
        <v>1448962</v>
      </c>
      <c r="EZ10" s="5"/>
      <c r="FA10" s="5">
        <v>1489641</v>
      </c>
      <c r="FB10" s="5"/>
      <c r="FC10" s="5"/>
      <c r="FD10" s="5"/>
      <c r="FE10" s="5"/>
      <c r="FF10" s="5"/>
      <c r="FG10" s="5">
        <v>909413</v>
      </c>
      <c r="FH10" s="5"/>
      <c r="FI10" s="5">
        <v>571545</v>
      </c>
      <c r="FJ10" s="5"/>
      <c r="FK10" s="5">
        <v>528066</v>
      </c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>
        <v>25</v>
      </c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>
        <v>568556</v>
      </c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>
        <v>968295</v>
      </c>
      <c r="JG10" s="5"/>
      <c r="JH10" s="5"/>
      <c r="JI10" s="5"/>
      <c r="JJ10" s="5"/>
      <c r="JK10" s="5"/>
      <c r="JL10" s="5"/>
      <c r="JM10" s="5"/>
      <c r="JN10" s="5"/>
      <c r="JO10" s="5"/>
      <c r="JP10" s="5">
        <v>730030</v>
      </c>
      <c r="JQ10" s="5"/>
      <c r="JR10" s="5">
        <v>1795201</v>
      </c>
      <c r="JS10" s="5">
        <v>5001000</v>
      </c>
      <c r="JT10" s="5"/>
      <c r="JU10" s="5"/>
      <c r="JV10" s="5">
        <v>800620</v>
      </c>
      <c r="JW10" s="5"/>
      <c r="JX10" s="5"/>
      <c r="JY10" s="5"/>
      <c r="JZ10" s="5"/>
      <c r="KA10" s="5"/>
      <c r="KB10" s="5"/>
      <c r="KC10" s="5"/>
      <c r="KD10" s="5"/>
      <c r="KE10" s="5">
        <v>1127819</v>
      </c>
      <c r="KF10" s="5"/>
      <c r="KG10" s="5">
        <v>1553310</v>
      </c>
      <c r="KH10" s="5"/>
      <c r="KI10" s="5"/>
      <c r="KJ10" s="5"/>
      <c r="KK10" s="5"/>
      <c r="KL10" s="5"/>
      <c r="KM10" s="5"/>
      <c r="KN10" s="5"/>
      <c r="KO10" s="5">
        <v>2821504</v>
      </c>
      <c r="KP10" s="5"/>
      <c r="KQ10" s="5"/>
    </row>
    <row r="11" spans="1:303" x14ac:dyDescent="0.25">
      <c r="A11" t="str">
        <f t="shared" si="0"/>
        <v>СТРАНА_ФРГ</v>
      </c>
      <c r="B11" s="3">
        <f t="shared" ref="B11:B12" si="1">_xlfn.AGGREGATE(15,6,D11:KR11/(LEFT($D$9:$KR$10,3)="ТОЧ")/(D11:KR11&lt;&gt;0),1)</f>
        <v>861141</v>
      </c>
      <c r="C11" s="3">
        <f t="shared" ref="C11:C12" si="2">_xlfn.AGGREGATE(14,6,D11:KR11/(LEFT($D$9:$KR$10,3)="ТОЧ")/(D11:KR11&lt;&gt;0),1)</f>
        <v>1741253</v>
      </c>
      <c r="D11" s="4">
        <f t="array" ref="D11">SUMPRODUCT(- -(MID($G$9:$XFD$9,2,3)="ОЧК"),- -(G11:XFD11&gt;0))</f>
        <v>6</v>
      </c>
      <c r="E11" s="3">
        <f t="array" ref="E11">SUMIF($G$9:$XFD$9,"=?ОЧК*",G11:XFD11)</f>
        <v>7949015.5</v>
      </c>
      <c r="F11" t="s">
        <v>303</v>
      </c>
      <c r="G11" s="5">
        <v>1068248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17440</v>
      </c>
      <c r="AB11" s="5"/>
      <c r="AC11" s="5"/>
      <c r="AD11" s="5"/>
      <c r="AE11" s="5"/>
      <c r="AF11" s="5"/>
      <c r="AG11" s="5"/>
      <c r="AH11" s="5">
        <v>17439031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8149790</v>
      </c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>
        <v>-4090</v>
      </c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>
        <v>15790</v>
      </c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>
        <v>3587290</v>
      </c>
      <c r="FV11" s="5">
        <v>1247180</v>
      </c>
      <c r="FW11" s="5"/>
      <c r="FX11" s="5">
        <v>1483980.5</v>
      </c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>
        <v>36</v>
      </c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>
        <v>1741253</v>
      </c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>
        <v>2092082</v>
      </c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>
        <v>861141</v>
      </c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>
        <v>1547213</v>
      </c>
    </row>
    <row r="12" spans="1:303" x14ac:dyDescent="0.25">
      <c r="A12" t="str">
        <f t="shared" si="0"/>
        <v>СТРАНА_БРИТ</v>
      </c>
      <c r="B12" s="3">
        <f t="shared" si="1"/>
        <v>16950</v>
      </c>
      <c r="C12" s="3">
        <f t="shared" si="2"/>
        <v>2208251</v>
      </c>
      <c r="D12" s="4">
        <f t="array" ref="D12">SUMPRODUCT(- -(MID($G$9:$XFD$9,2,3)="ОЧК"),- -(G12:XFD12&gt;0))</f>
        <v>12</v>
      </c>
      <c r="E12" s="3">
        <f t="array" ref="E12">SUMIF($G$9:$XFD$9,"=?ОЧК*",G12:XFD12)</f>
        <v>12150640</v>
      </c>
      <c r="F12" t="s">
        <v>304</v>
      </c>
      <c r="G12" s="5"/>
      <c r="H12" s="5"/>
      <c r="I12" s="5"/>
      <c r="J12" s="5"/>
      <c r="K12" s="5"/>
      <c r="L12" s="5">
        <v>144060</v>
      </c>
      <c r="M12" s="5"/>
      <c r="N12" s="5"/>
      <c r="O12" s="5">
        <v>701198</v>
      </c>
      <c r="P12" s="5"/>
      <c r="Q12" s="5"/>
      <c r="R12" s="5"/>
      <c r="S12" s="5">
        <v>944229</v>
      </c>
      <c r="T12" s="5"/>
      <c r="U12" s="5"/>
      <c r="V12" s="5"/>
      <c r="W12" s="5"/>
      <c r="X12" s="5">
        <v>776148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>
        <v>11886604.199999999</v>
      </c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>
        <v>7530886</v>
      </c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>
        <v>1627736.5</v>
      </c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>
        <v>3682161</v>
      </c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>
        <v>78</v>
      </c>
      <c r="HF12" s="5"/>
      <c r="HG12" s="5"/>
      <c r="HH12" s="5">
        <v>221504</v>
      </c>
      <c r="HI12" s="5"/>
      <c r="HJ12" s="5">
        <v>16950</v>
      </c>
      <c r="HK12" s="5"/>
      <c r="HL12" s="5">
        <v>1950811.5</v>
      </c>
      <c r="HM12" s="5"/>
      <c r="HN12" s="5">
        <v>2046799</v>
      </c>
      <c r="HO12" s="5"/>
      <c r="HP12" s="5">
        <v>1025352</v>
      </c>
      <c r="HQ12" s="5"/>
      <c r="HR12" s="5"/>
      <c r="HS12" s="5"/>
      <c r="HT12" s="5"/>
      <c r="HU12" s="5"/>
      <c r="HV12" s="5">
        <v>2208251</v>
      </c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>
        <v>487601</v>
      </c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>
        <v>39140</v>
      </c>
      <c r="KC12" s="5"/>
      <c r="KD12" s="5"/>
      <c r="KE12" s="5"/>
      <c r="KF12" s="5"/>
      <c r="KG12" s="5"/>
      <c r="KH12" s="5">
        <v>4744620</v>
      </c>
      <c r="KI12" s="5"/>
      <c r="KJ12" s="5"/>
      <c r="KK12" s="5"/>
      <c r="KL12" s="5"/>
      <c r="KM12" s="5"/>
      <c r="KN12" s="5"/>
      <c r="KO12" s="5"/>
      <c r="KP12" s="5"/>
      <c r="KQ12" s="5"/>
    </row>
  </sheetData>
  <conditionalFormatting sqref="D9:E9 B10:E12">
    <cfRule type="cellIs" dxfId="9" priority="8" operator="equal">
      <formula>"Неизвестно"</formula>
    </cfRule>
  </conditionalFormatting>
  <conditionalFormatting sqref="D12:E12">
    <cfRule type="cellIs" dxfId="8" priority="7" operator="equal">
      <formula>"Неизвестно"</formula>
    </cfRule>
  </conditionalFormatting>
  <conditionalFormatting sqref="C9">
    <cfRule type="cellIs" dxfId="7" priority="6" operator="equal">
      <formula>"Неизвестно"</formula>
    </cfRule>
  </conditionalFormatting>
  <conditionalFormatting sqref="B9">
    <cfRule type="cellIs" dxfId="6" priority="5" operator="equal">
      <formula>"Неизвестно"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XA7CL40</dc:creator>
  <cp:lastModifiedBy>User</cp:lastModifiedBy>
  <dcterms:created xsi:type="dcterms:W3CDTF">2017-04-14T12:52:20Z</dcterms:created>
  <dcterms:modified xsi:type="dcterms:W3CDTF">2017-04-14T14:40:52Z</dcterms:modified>
</cp:coreProperties>
</file>