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 Khidoyatov\Desktop\"/>
    </mc:Choice>
  </mc:AlternateContent>
  <bookViews>
    <workbookView xWindow="0" yWindow="0" windowWidth="20490" windowHeight="7440"/>
  </bookViews>
  <sheets>
    <sheet name="Перепись" sheetId="1" r:id="rId1"/>
    <sheet name="Гр риска флюро" sheetId="2" r:id="rId2"/>
  </sheets>
  <definedNames>
    <definedName name="_xlnm._FilterDatabase" localSheetId="1" hidden="1">'Гр риска флюро'!$A$1:$H$206</definedName>
    <definedName name="_xlnm._FilterDatabase" localSheetId="0" hidden="1">Перепись!$A$1:$AM$39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I39" i="1"/>
  <c r="G39" i="1"/>
  <c r="A39" i="1"/>
  <c r="W38" i="1"/>
  <c r="I38" i="1"/>
  <c r="G38" i="1"/>
  <c r="A38" i="1"/>
  <c r="W37" i="1"/>
  <c r="I37" i="1"/>
  <c r="G37" i="1"/>
  <c r="A37" i="1"/>
  <c r="W36" i="1"/>
  <c r="I36" i="1"/>
  <c r="G36" i="1"/>
  <c r="A36" i="1"/>
  <c r="W35" i="1"/>
  <c r="I35" i="1"/>
  <c r="G35" i="1"/>
  <c r="A35" i="1"/>
  <c r="W34" i="1"/>
  <c r="I34" i="1"/>
  <c r="G34" i="1"/>
  <c r="A34" i="1"/>
  <c r="W33" i="1"/>
  <c r="I33" i="1"/>
  <c r="G33" i="1"/>
  <c r="A33" i="1"/>
  <c r="W32" i="1"/>
  <c r="I32" i="1"/>
  <c r="G32" i="1"/>
  <c r="A32" i="1"/>
  <c r="W31" i="1"/>
  <c r="I31" i="1"/>
  <c r="G31" i="1"/>
  <c r="A31" i="1"/>
  <c r="W30" i="1"/>
  <c r="I30" i="1"/>
  <c r="G30" i="1"/>
  <c r="A30" i="1"/>
  <c r="W29" i="1"/>
  <c r="I29" i="1"/>
  <c r="G29" i="1"/>
  <c r="A29" i="1"/>
  <c r="W28" i="1"/>
  <c r="I28" i="1"/>
  <c r="G28" i="1"/>
  <c r="A28" i="1"/>
  <c r="W27" i="1"/>
  <c r="I27" i="1"/>
  <c r="G27" i="1"/>
  <c r="A27" i="1"/>
  <c r="W26" i="1"/>
  <c r="I26" i="1"/>
  <c r="G26" i="1"/>
  <c r="A26" i="1"/>
  <c r="W25" i="1"/>
  <c r="I25" i="1"/>
  <c r="G25" i="1"/>
  <c r="A25" i="1"/>
  <c r="W24" i="1"/>
  <c r="I24" i="1"/>
  <c r="G24" i="1"/>
  <c r="A24" i="1"/>
  <c r="W23" i="1"/>
  <c r="I23" i="1"/>
  <c r="G23" i="1"/>
  <c r="A23" i="1"/>
  <c r="W22" i="1"/>
  <c r="I22" i="1"/>
  <c r="G22" i="1"/>
  <c r="A22" i="1"/>
  <c r="W21" i="1"/>
  <c r="I21" i="1"/>
  <c r="G21" i="1"/>
  <c r="A21" i="1"/>
  <c r="W20" i="1"/>
  <c r="I20" i="1"/>
  <c r="G20" i="1"/>
  <c r="A20" i="1"/>
  <c r="W19" i="1"/>
  <c r="I19" i="1"/>
  <c r="G19" i="1"/>
  <c r="A19" i="1"/>
  <c r="W18" i="1"/>
  <c r="I18" i="1"/>
  <c r="G18" i="1"/>
  <c r="A18" i="1"/>
  <c r="W17" i="1"/>
  <c r="I17" i="1"/>
  <c r="G17" i="1"/>
  <c r="A17" i="1"/>
  <c r="W16" i="1"/>
  <c r="I16" i="1"/>
  <c r="G16" i="1"/>
  <c r="A16" i="1"/>
  <c r="W15" i="1"/>
  <c r="I15" i="1"/>
  <c r="G15" i="1"/>
  <c r="A15" i="1"/>
  <c r="W14" i="1"/>
  <c r="I14" i="1"/>
  <c r="G14" i="1"/>
  <c r="A14" i="1"/>
  <c r="W13" i="1"/>
  <c r="I13" i="1"/>
  <c r="G13" i="1"/>
  <c r="A13" i="1"/>
  <c r="W12" i="1"/>
  <c r="I12" i="1"/>
  <c r="G12" i="1"/>
  <c r="A12" i="1"/>
  <c r="W11" i="1"/>
  <c r="I11" i="1"/>
  <c r="G11" i="1"/>
  <c r="A11" i="1"/>
  <c r="W10" i="1"/>
  <c r="I10" i="1"/>
  <c r="G10" i="1"/>
  <c r="A10" i="1"/>
  <c r="W9" i="1"/>
  <c r="I9" i="1"/>
  <c r="G9" i="1"/>
  <c r="A9" i="1"/>
  <c r="W8" i="1"/>
  <c r="I8" i="1"/>
  <c r="G8" i="1"/>
  <c r="A8" i="1"/>
  <c r="W7" i="1"/>
  <c r="I7" i="1"/>
  <c r="G7" i="1"/>
  <c r="A7" i="1"/>
  <c r="W6" i="1"/>
  <c r="I6" i="1"/>
  <c r="G6" i="1"/>
  <c r="A6" i="1"/>
  <c r="W5" i="1"/>
  <c r="I5" i="1"/>
  <c r="G5" i="1"/>
  <c r="A5" i="1"/>
  <c r="W4" i="1"/>
  <c r="I4" i="1"/>
  <c r="G4" i="1"/>
  <c r="A4" i="1"/>
  <c r="W3" i="1"/>
  <c r="I3" i="1"/>
  <c r="G3" i="1"/>
  <c r="A3" i="1"/>
  <c r="W2" i="1"/>
  <c r="I2" i="1"/>
  <c r="G2" i="1"/>
  <c r="A2" i="1"/>
  <c r="Z1" i="1"/>
  <c r="Y10" i="1" l="1"/>
  <c r="Y12" i="1"/>
  <c r="Y14" i="1"/>
  <c r="Y16" i="1"/>
  <c r="Y18" i="1"/>
  <c r="Y20" i="1"/>
  <c r="Y22" i="1"/>
  <c r="Y24" i="1"/>
  <c r="Y27" i="1"/>
  <c r="Y29" i="1"/>
  <c r="Y31" i="1"/>
  <c r="Y33" i="1"/>
  <c r="Y39" i="1"/>
  <c r="Y38" i="1"/>
  <c r="Y37" i="1"/>
  <c r="Y35" i="1"/>
  <c r="Y34" i="1"/>
  <c r="Y2" i="1"/>
  <c r="Y4" i="1"/>
  <c r="Y6" i="1"/>
  <c r="Y7" i="1"/>
  <c r="Y3" i="1"/>
  <c r="Y5" i="1"/>
  <c r="Y8" i="1"/>
  <c r="Y9" i="1"/>
  <c r="Y11" i="1"/>
  <c r="Y13" i="1"/>
  <c r="Y15" i="1"/>
  <c r="Y17" i="1"/>
  <c r="Y19" i="1"/>
  <c r="Y21" i="1"/>
  <c r="Y23" i="1"/>
  <c r="Y25" i="1"/>
  <c r="Y26" i="1"/>
  <c r="Y28" i="1"/>
  <c r="Y30" i="1"/>
  <c r="Y32" i="1"/>
  <c r="Y36" i="1"/>
</calcChain>
</file>

<file path=xl/comments1.xml><?xml version="1.0" encoding="utf-8"?>
<comments xmlns="http://schemas.openxmlformats.org/spreadsheetml/2006/main">
  <authors>
    <author>Linux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>Linux:</t>
        </r>
        <r>
          <rPr>
            <sz val="8"/>
            <color indexed="81"/>
            <rFont val="Tahoma"/>
            <family val="2"/>
            <charset val="204"/>
          </rPr>
          <t xml:space="preserve">
Сейтпеков Канат айели
</t>
        </r>
      </text>
    </comment>
  </commentList>
</comments>
</file>

<file path=xl/comments2.xml><?xml version="1.0" encoding="utf-8"?>
<comments xmlns="http://schemas.openxmlformats.org/spreadsheetml/2006/main">
  <authors>
    <author>M Hidoyatov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M Hidoyatov:</t>
        </r>
        <r>
          <rPr>
            <sz val="9"/>
            <color indexed="81"/>
            <rFont val="Tahoma"/>
            <family val="2"/>
            <charset val="204"/>
          </rPr>
          <t xml:space="preserve">
Астана полик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  <charset val="204"/>
          </rPr>
          <t>M Hidoyatov:</t>
        </r>
        <r>
          <rPr>
            <sz val="9"/>
            <color indexed="81"/>
            <rFont val="Tahoma"/>
            <family val="2"/>
            <charset val="204"/>
          </rPr>
          <t xml:space="preserve">
Шардара</t>
        </r>
      </text>
    </comment>
  </commentList>
</comments>
</file>

<file path=xl/sharedStrings.xml><?xml version="1.0" encoding="utf-8"?>
<sst xmlns="http://schemas.openxmlformats.org/spreadsheetml/2006/main" count="1660" uniqueCount="958">
  <si>
    <t>Амб
карта</t>
  </si>
  <si>
    <t>Уч</t>
  </si>
  <si>
    <t>Фамилия</t>
  </si>
  <si>
    <t>Имя</t>
  </si>
  <si>
    <t>Отчество</t>
  </si>
  <si>
    <t>ФИО</t>
  </si>
  <si>
    <t>Дата
рожд</t>
  </si>
  <si>
    <t>Год
рож</t>
  </si>
  <si>
    <t>Пол</t>
  </si>
  <si>
    <t>Ферт
возр</t>
  </si>
  <si>
    <t>ИИН</t>
  </si>
  <si>
    <t>№ удост-я
/свид о рожд</t>
  </si>
  <si>
    <t>Дата
выдачи</t>
  </si>
  <si>
    <t>Инв</t>
  </si>
  <si>
    <t>Соц 
ст-с</t>
  </si>
  <si>
    <t>Уч-к</t>
  </si>
  <si>
    <t>Улица</t>
  </si>
  <si>
    <t>Дом</t>
  </si>
  <si>
    <t>Нац</t>
  </si>
  <si>
    <t>Обр-е</t>
  </si>
  <si>
    <t>Конт</t>
  </si>
  <si>
    <t>Возр</t>
  </si>
  <si>
    <t>Статус</t>
  </si>
  <si>
    <t>Телефон</t>
  </si>
  <si>
    <t>Lex</t>
  </si>
  <si>
    <t>План
бер</t>
  </si>
  <si>
    <t>М/С</t>
  </si>
  <si>
    <t>Флюро
Статус</t>
  </si>
  <si>
    <t>ЖЕН</t>
  </si>
  <si>
    <t>Д/з</t>
  </si>
  <si>
    <t>МКБ</t>
  </si>
  <si>
    <t>Группа</t>
  </si>
  <si>
    <t>Рубец
матки</t>
  </si>
  <si>
    <t>FL-2015</t>
  </si>
  <si>
    <t>FL-2016</t>
  </si>
  <si>
    <t>FL-2017</t>
  </si>
  <si>
    <t>м</t>
  </si>
  <si>
    <t xml:space="preserve"> </t>
  </si>
  <si>
    <t>с/ор</t>
  </si>
  <si>
    <t>Шымқорған</t>
  </si>
  <si>
    <t>Узб</t>
  </si>
  <si>
    <t>Менз</t>
  </si>
  <si>
    <t>2год</t>
  </si>
  <si>
    <t xml:space="preserve">Каримбеков  </t>
  </si>
  <si>
    <t>Соц</t>
  </si>
  <si>
    <t>ж</t>
  </si>
  <si>
    <t>д/х</t>
  </si>
  <si>
    <t>проч</t>
  </si>
  <si>
    <t>Ферт</t>
  </si>
  <si>
    <t>1А</t>
  </si>
  <si>
    <t>п/р</t>
  </si>
  <si>
    <t>Ясауи</t>
  </si>
  <si>
    <t>I11.9</t>
  </si>
  <si>
    <t>17.63/005</t>
  </si>
  <si>
    <t xml:space="preserve">Абдуллаев  </t>
  </si>
  <si>
    <t>Абдижалил</t>
  </si>
  <si>
    <t>Рашидович</t>
  </si>
  <si>
    <t>630822300743</t>
  </si>
  <si>
    <t>023083147</t>
  </si>
  <si>
    <t>18.09.08-21.08.53</t>
  </si>
  <si>
    <t>17.03.15/629</t>
  </si>
  <si>
    <t>17.67/002</t>
  </si>
  <si>
    <t xml:space="preserve">Абдуллаева </t>
  </si>
  <si>
    <t>Ибадат</t>
  </si>
  <si>
    <t>Тажибаевна</t>
  </si>
  <si>
    <t>670320400758</t>
  </si>
  <si>
    <t>025672467</t>
  </si>
  <si>
    <t>12.08.10-11.08.20</t>
  </si>
  <si>
    <t>2Б</t>
  </si>
  <si>
    <t>ЯБЖ и 12 п/к</t>
  </si>
  <si>
    <t>K25,7</t>
  </si>
  <si>
    <t>06.02.15/275</t>
  </si>
  <si>
    <t>23.01.17/1342</t>
  </si>
  <si>
    <t>17.97/023</t>
  </si>
  <si>
    <t xml:space="preserve">Абдуллаев </t>
  </si>
  <si>
    <t>Гулам</t>
  </si>
  <si>
    <t>Абдижалил улы</t>
  </si>
  <si>
    <t>971203300691</t>
  </si>
  <si>
    <t>452440</t>
  </si>
  <si>
    <t>ст-т</t>
  </si>
  <si>
    <t>Студ</t>
  </si>
  <si>
    <t>15.05.15/275</t>
  </si>
  <si>
    <t>01.20.2016./</t>
  </si>
  <si>
    <t>17.91/005</t>
  </si>
  <si>
    <t>Азиз</t>
  </si>
  <si>
    <t>Абдижалилович</t>
  </si>
  <si>
    <t>910620301693</t>
  </si>
  <si>
    <t>021550825</t>
  </si>
  <si>
    <t>17.01.08-19.06.16</t>
  </si>
  <si>
    <t>17.91/042</t>
  </si>
  <si>
    <t xml:space="preserve">Абдираимова  </t>
  </si>
  <si>
    <t>Дилафруз</t>
  </si>
  <si>
    <t>Ходжиакбаровна</t>
  </si>
  <si>
    <t>910124402384</t>
  </si>
  <si>
    <t>021964776</t>
  </si>
  <si>
    <t>07.05.08-23.01.16</t>
  </si>
  <si>
    <t>Уз</t>
  </si>
  <si>
    <t>б/р</t>
  </si>
  <si>
    <t>Ж/Д анемия 2 ст.</t>
  </si>
  <si>
    <t>D50.9</t>
  </si>
  <si>
    <t>1Б</t>
  </si>
  <si>
    <t>1036/201628.04.</t>
  </si>
  <si>
    <t>09.02.17/300</t>
  </si>
  <si>
    <t>Мадина</t>
  </si>
  <si>
    <t>Раб-т</t>
  </si>
  <si>
    <t>Сарвиноз</t>
  </si>
  <si>
    <t>*</t>
  </si>
  <si>
    <t>17.77/007</t>
  </si>
  <si>
    <t>Турешова</t>
  </si>
  <si>
    <t>Нилуфар</t>
  </si>
  <si>
    <t>Торахановна</t>
  </si>
  <si>
    <t>770310401366</t>
  </si>
  <si>
    <t>014582958</t>
  </si>
  <si>
    <t>25.07.03-09.03.22</t>
  </si>
  <si>
    <t>07.10.16/492</t>
  </si>
  <si>
    <t>17.02/003</t>
  </si>
  <si>
    <t xml:space="preserve">Гайбуллаева </t>
  </si>
  <si>
    <t>Зулайха</t>
  </si>
  <si>
    <t>Бахадиркызы</t>
  </si>
  <si>
    <t>020130600624</t>
  </si>
  <si>
    <t>000017289</t>
  </si>
  <si>
    <t>Под</t>
  </si>
  <si>
    <t>02.02.17/304</t>
  </si>
  <si>
    <t>2В</t>
  </si>
  <si>
    <t>Жог</t>
  </si>
  <si>
    <t>17.01/003</t>
  </si>
  <si>
    <t xml:space="preserve">Абдувалиева </t>
  </si>
  <si>
    <t>Малика</t>
  </si>
  <si>
    <t>Худайберганкызы</t>
  </si>
  <si>
    <t>010124600692</t>
  </si>
  <si>
    <t>000024486</t>
  </si>
  <si>
    <t>27.04.16\955</t>
  </si>
  <si>
    <t>02.02.17/298</t>
  </si>
  <si>
    <t>17.03/005</t>
  </si>
  <si>
    <t>Темирханова</t>
  </si>
  <si>
    <t xml:space="preserve">  Бону</t>
  </si>
  <si>
    <t>030203600761</t>
  </si>
  <si>
    <t>0207080</t>
  </si>
  <si>
    <t>17.07/035</t>
  </si>
  <si>
    <t>Огилжан</t>
  </si>
  <si>
    <t>071119652520</t>
  </si>
  <si>
    <t>0401626</t>
  </si>
  <si>
    <t>17.13/181</t>
  </si>
  <si>
    <t>131010604461</t>
  </si>
  <si>
    <t>3472302</t>
  </si>
  <si>
    <t>Түркіст</t>
  </si>
  <si>
    <t>17.01/005</t>
  </si>
  <si>
    <t>Абдикадирова</t>
  </si>
  <si>
    <t>Севара</t>
  </si>
  <si>
    <t>Абдусаматкызы</t>
  </si>
  <si>
    <t>010213600693</t>
  </si>
  <si>
    <t>000021008</t>
  </si>
  <si>
    <t>02.02.17/302</t>
  </si>
  <si>
    <t>17.02/033</t>
  </si>
  <si>
    <t xml:space="preserve">Абдукадирова  </t>
  </si>
  <si>
    <t>Сарвиназ</t>
  </si>
  <si>
    <t>021218600685</t>
  </si>
  <si>
    <t>0097345</t>
  </si>
  <si>
    <t>17.50/001</t>
  </si>
  <si>
    <t xml:space="preserve">Сейтбеков  </t>
  </si>
  <si>
    <t>Садилла</t>
  </si>
  <si>
    <t>501001301893</t>
  </si>
  <si>
    <t>008267544</t>
  </si>
  <si>
    <t>1998-2040</t>
  </si>
  <si>
    <t>Каз</t>
  </si>
  <si>
    <t>АГ II  риск II</t>
  </si>
  <si>
    <t>20.01.17/1232</t>
  </si>
  <si>
    <t>17.55/001</t>
  </si>
  <si>
    <t xml:space="preserve">Сейтпекова  </t>
  </si>
  <si>
    <t>Рауза</t>
  </si>
  <si>
    <t>550818401441</t>
  </si>
  <si>
    <t>015035210</t>
  </si>
  <si>
    <t>2003-2045</t>
  </si>
  <si>
    <t>18.04.16\41</t>
  </si>
  <si>
    <t>20.01.17/1223</t>
  </si>
  <si>
    <t>17.79/001</t>
  </si>
  <si>
    <t xml:space="preserve">Сейтпеков   </t>
  </si>
  <si>
    <t>Канат</t>
  </si>
  <si>
    <t>Садиллаевич</t>
  </si>
  <si>
    <t>790315300789</t>
  </si>
  <si>
    <t>016022909</t>
  </si>
  <si>
    <t>31.08.04.-14.03.24.</t>
  </si>
  <si>
    <t>17.84/142</t>
  </si>
  <si>
    <t>Исматова</t>
  </si>
  <si>
    <t>Жанар</t>
  </si>
  <si>
    <t>Убайдлаевна</t>
  </si>
  <si>
    <t>840809400316</t>
  </si>
  <si>
    <t>024220916</t>
  </si>
  <si>
    <t>12.09.09-11.09.19</t>
  </si>
  <si>
    <t>ЖФВ/П</t>
  </si>
  <si>
    <t>Хр холецистит в ст ремиссии</t>
  </si>
  <si>
    <t>K81</t>
  </si>
  <si>
    <t>19.04.2016./113.</t>
  </si>
  <si>
    <t>01.02.17/410</t>
  </si>
  <si>
    <t>Меруерт</t>
  </si>
  <si>
    <t>Канаткызы</t>
  </si>
  <si>
    <t>100412651430</t>
  </si>
  <si>
    <t>Молдир</t>
  </si>
  <si>
    <t>080119652797</t>
  </si>
  <si>
    <t>17.79/002</t>
  </si>
  <si>
    <t xml:space="preserve">Сеитпеков   </t>
  </si>
  <si>
    <t>Самат</t>
  </si>
  <si>
    <t>790315300799</t>
  </si>
  <si>
    <t>016022910</t>
  </si>
  <si>
    <t>29.11.04-14.03.24</t>
  </si>
  <si>
    <t>20.05.15/1549</t>
  </si>
  <si>
    <t>17.81/001</t>
  </si>
  <si>
    <t xml:space="preserve">Досанова  </t>
  </si>
  <si>
    <t>Ботакоз</t>
  </si>
  <si>
    <t>Отегеновна</t>
  </si>
  <si>
    <t>810708400936</t>
  </si>
  <si>
    <t>021361445</t>
  </si>
  <si>
    <t>06.11.07-07.07.26</t>
  </si>
  <si>
    <t>2А</t>
  </si>
  <si>
    <t>железодефицитная анемия алиментарного генеза</t>
  </si>
  <si>
    <t>D50,9</t>
  </si>
  <si>
    <t>18.05.15/1374</t>
  </si>
  <si>
    <t>20.04.16\194</t>
  </si>
  <si>
    <t>23.01.17/1343</t>
  </si>
  <si>
    <t>17.03/033</t>
  </si>
  <si>
    <t xml:space="preserve">Садылла  </t>
  </si>
  <si>
    <t>Майра</t>
  </si>
  <si>
    <t>Саматкызы</t>
  </si>
  <si>
    <t>031225600734</t>
  </si>
  <si>
    <t>0601733</t>
  </si>
  <si>
    <t>020808500683</t>
  </si>
  <si>
    <t>Раб</t>
  </si>
  <si>
    <t>Эндемический зоб 1 ст</t>
  </si>
  <si>
    <t>E 01.0</t>
  </si>
  <si>
    <t>ІІІ</t>
  </si>
  <si>
    <t>Д.Қонаев</t>
  </si>
  <si>
    <t>17.80/002</t>
  </si>
  <si>
    <t xml:space="preserve">Маннапов  </t>
  </si>
  <si>
    <t>Шерикбой</t>
  </si>
  <si>
    <t>Охапович</t>
  </si>
  <si>
    <t>801127402549</t>
  </si>
  <si>
    <t>018997049</t>
  </si>
  <si>
    <t>2006-2025</t>
  </si>
  <si>
    <t>17.82/002</t>
  </si>
  <si>
    <t>Гопурова</t>
  </si>
  <si>
    <t>Элмира</t>
  </si>
  <si>
    <t>Атажановна</t>
  </si>
  <si>
    <t>820806402828</t>
  </si>
  <si>
    <t>002464484</t>
  </si>
  <si>
    <t>2007-2027</t>
  </si>
  <si>
    <t>21.04.2016./330.</t>
  </si>
  <si>
    <t>06.03.17/213</t>
  </si>
  <si>
    <t xml:space="preserve">Исмаилов  </t>
  </si>
  <si>
    <t>Гайратулы</t>
  </si>
  <si>
    <t>17.99/007</t>
  </si>
  <si>
    <t>Азизхан</t>
  </si>
  <si>
    <t>990314300597</t>
  </si>
  <si>
    <t>0028966</t>
  </si>
  <si>
    <t xml:space="preserve">Варикацеле слева І-ІІ </t>
  </si>
  <si>
    <t>15.05.15/250</t>
  </si>
  <si>
    <t>39/12.01.16</t>
  </si>
  <si>
    <t>02.02.17/337</t>
  </si>
  <si>
    <t>17.01/009</t>
  </si>
  <si>
    <t>Шохрух</t>
  </si>
  <si>
    <t>010325500507</t>
  </si>
  <si>
    <t>0043630</t>
  </si>
  <si>
    <t>21.04.2016./343.</t>
  </si>
  <si>
    <t>04.04.17/104</t>
  </si>
  <si>
    <t>000103500825</t>
  </si>
  <si>
    <t>07.03.17/58188</t>
  </si>
  <si>
    <t>741124301930</t>
  </si>
  <si>
    <t>Псих-е</t>
  </si>
  <si>
    <t>F71.0</t>
  </si>
  <si>
    <t>14.01.15/321</t>
  </si>
  <si>
    <t>750714402812</t>
  </si>
  <si>
    <t>20.04.16\269</t>
  </si>
  <si>
    <t>941008401750</t>
  </si>
  <si>
    <t>22.05.15/1671</t>
  </si>
  <si>
    <t>МРЖ</t>
  </si>
  <si>
    <t>010420501383</t>
  </si>
  <si>
    <t>27.04.2016./884.</t>
  </si>
  <si>
    <t>04.04.17/116</t>
  </si>
  <si>
    <t xml:space="preserve">Темирбеков  </t>
  </si>
  <si>
    <t xml:space="preserve">Темирбекова  </t>
  </si>
  <si>
    <t>000830500779</t>
  </si>
  <si>
    <t>17.41/001</t>
  </si>
  <si>
    <t>Сирожиддин</t>
  </si>
  <si>
    <t>411112300909</t>
  </si>
  <si>
    <t>008267812</t>
  </si>
  <si>
    <t>14.03.17/117</t>
  </si>
  <si>
    <t>17.76/001</t>
  </si>
  <si>
    <t>Рузибай</t>
  </si>
  <si>
    <t>Сирожиддинович</t>
  </si>
  <si>
    <t>760901302339</t>
  </si>
  <si>
    <t>018087259</t>
  </si>
  <si>
    <t>19.09.05.-31.08.21.</t>
  </si>
  <si>
    <t>Гипертензивная энцефалопатия</t>
  </si>
  <si>
    <t>I67.4</t>
  </si>
  <si>
    <t>03.16./201.</t>
  </si>
  <si>
    <t>14.03.17/119</t>
  </si>
  <si>
    <t>17.79/006</t>
  </si>
  <si>
    <t>Артыкбаева</t>
  </si>
  <si>
    <t>Маклия</t>
  </si>
  <si>
    <t>Калдарбековна</t>
  </si>
  <si>
    <t>791215402720</t>
  </si>
  <si>
    <t>023277658</t>
  </si>
  <si>
    <t>2008-2024</t>
  </si>
  <si>
    <t>2 ст кондуктивная тугоухость AD II-III ст, AS Iiст</t>
  </si>
  <si>
    <t>H90.0</t>
  </si>
  <si>
    <t>16.03.16\1647</t>
  </si>
  <si>
    <t>14.03.17/118</t>
  </si>
  <si>
    <t>17.99/015</t>
  </si>
  <si>
    <t>Розбайкызы</t>
  </si>
  <si>
    <t>990626400609</t>
  </si>
  <si>
    <t>0050514</t>
  </si>
  <si>
    <t>15.05.15/231</t>
  </si>
  <si>
    <t>14.03.17/120</t>
  </si>
  <si>
    <t>010714500620</t>
  </si>
  <si>
    <t>12.02.2016.</t>
  </si>
  <si>
    <t>020523600889</t>
  </si>
  <si>
    <t>870115401071</t>
  </si>
  <si>
    <t>05.11.15/45</t>
  </si>
  <si>
    <t>23.02.17/1308</t>
  </si>
  <si>
    <t>600210302668</t>
  </si>
  <si>
    <t>C</t>
  </si>
  <si>
    <t>15.02.17/739</t>
  </si>
  <si>
    <t>870705300716</t>
  </si>
  <si>
    <t>Умерен. умств. отст-сть</t>
  </si>
  <si>
    <t>01.04.16\307</t>
  </si>
  <si>
    <t>000516600738</t>
  </si>
  <si>
    <t>850917303482</t>
  </si>
  <si>
    <t>22.03.15/258</t>
  </si>
  <si>
    <t>17.02.17/914</t>
  </si>
  <si>
    <t>861128303061</t>
  </si>
  <si>
    <t>24.02.15/87</t>
  </si>
  <si>
    <t>Нурбек</t>
  </si>
  <si>
    <t>001108500508</t>
  </si>
  <si>
    <t>15.05.15/187</t>
  </si>
  <si>
    <t>000224500526</t>
  </si>
  <si>
    <t>010915601083</t>
  </si>
  <si>
    <t>28.04.16./1067.</t>
  </si>
  <si>
    <t>Шыр</t>
  </si>
  <si>
    <t>600515401862</t>
  </si>
  <si>
    <t>700525303015</t>
  </si>
  <si>
    <t>ХНЗЛ</t>
  </si>
  <si>
    <t>Хр бронхит</t>
  </si>
  <si>
    <t>J41.0</t>
  </si>
  <si>
    <t>13.02.15/78</t>
  </si>
  <si>
    <t>020221600639</t>
  </si>
  <si>
    <t>10.03.17/342</t>
  </si>
  <si>
    <t>000306500630</t>
  </si>
  <si>
    <t>15.05.15/258</t>
  </si>
  <si>
    <t>29.03.17/443</t>
  </si>
  <si>
    <t>011201600581</t>
  </si>
  <si>
    <t>680628402037</t>
  </si>
  <si>
    <t>15.03.16/1092</t>
  </si>
  <si>
    <t>021109600682</t>
  </si>
  <si>
    <t>010328601449</t>
  </si>
  <si>
    <t>Мух</t>
  </si>
  <si>
    <t>Пенс</t>
  </si>
  <si>
    <t xml:space="preserve">Акешов  </t>
  </si>
  <si>
    <t>17.42/001</t>
  </si>
  <si>
    <t xml:space="preserve"> Махаммад</t>
  </si>
  <si>
    <t>420328300714</t>
  </si>
  <si>
    <t>030404971</t>
  </si>
  <si>
    <t>30.12.10.-29.12.20.</t>
  </si>
  <si>
    <t>Инсулиннезависимая форма С диабета</t>
  </si>
  <si>
    <t>E11.9</t>
  </si>
  <si>
    <t>14.02.15/654</t>
  </si>
  <si>
    <t xml:space="preserve">Обзорная Р </t>
  </si>
  <si>
    <t>14.02.17/591</t>
  </si>
  <si>
    <t xml:space="preserve">Акешов   </t>
  </si>
  <si>
    <t>Махаммадович</t>
  </si>
  <si>
    <t>Феруза</t>
  </si>
  <si>
    <t>17.69/013</t>
  </si>
  <si>
    <t>Фархад</t>
  </si>
  <si>
    <t>690116301655</t>
  </si>
  <si>
    <t>007571053</t>
  </si>
  <si>
    <t>1997-2014</t>
  </si>
  <si>
    <t>27.02.15/264</t>
  </si>
  <si>
    <t>Обз 19.04.16</t>
  </si>
  <si>
    <t>13.02.17/516</t>
  </si>
  <si>
    <t>17.71/008</t>
  </si>
  <si>
    <t xml:space="preserve">Акешова  </t>
  </si>
  <si>
    <t>Нигара</t>
  </si>
  <si>
    <t>Ташпулатовна</t>
  </si>
  <si>
    <t>710507401584</t>
  </si>
  <si>
    <t>007571054</t>
  </si>
  <si>
    <t>12.10.97.-07.05.16.</t>
  </si>
  <si>
    <t xml:space="preserve">А гипертензия 1ст </t>
  </si>
  <si>
    <t>14.02.17/592</t>
  </si>
  <si>
    <t>Нұр</t>
  </si>
  <si>
    <t xml:space="preserve">Каримбекова  </t>
  </si>
  <si>
    <t>17.75/012</t>
  </si>
  <si>
    <t xml:space="preserve">Маматкаримова  </t>
  </si>
  <si>
    <t>Мияссер</t>
  </si>
  <si>
    <t>Лакимовна</t>
  </si>
  <si>
    <t>751204402694</t>
  </si>
  <si>
    <t>012449471</t>
  </si>
  <si>
    <t>14.01.02.-04.12.20.</t>
  </si>
  <si>
    <t>23.01.15/666</t>
  </si>
  <si>
    <t>21.04.16/506</t>
  </si>
  <si>
    <t>30.01.17/249</t>
  </si>
  <si>
    <t>17.01/025</t>
  </si>
  <si>
    <t>Улугбеккызы</t>
  </si>
  <si>
    <t>011121600428</t>
  </si>
  <si>
    <t>0402212</t>
  </si>
  <si>
    <t>25.03.2003</t>
  </si>
  <si>
    <t>27.04.16/945</t>
  </si>
  <si>
    <t>17.99/029</t>
  </si>
  <si>
    <t>Улугбекулы</t>
  </si>
  <si>
    <t>991218300508</t>
  </si>
  <si>
    <t>0402211</t>
  </si>
  <si>
    <t>25.03.03</t>
  </si>
  <si>
    <t>15.05.15/241</t>
  </si>
  <si>
    <t>27.04/945</t>
  </si>
  <si>
    <t>650110402144</t>
  </si>
  <si>
    <t>25.04.16/814</t>
  </si>
  <si>
    <t>Фер</t>
  </si>
  <si>
    <t>831210300443</t>
  </si>
  <si>
    <t>12.05.15/445</t>
  </si>
  <si>
    <t>17.74/007</t>
  </si>
  <si>
    <t xml:space="preserve">Абдуллаева  </t>
  </si>
  <si>
    <t>Жумадуллаевна</t>
  </si>
  <si>
    <t>740916402660</t>
  </si>
  <si>
    <t>010626480</t>
  </si>
  <si>
    <t>2000-2019</t>
  </si>
  <si>
    <t>инв</t>
  </si>
  <si>
    <t>14.05.15/759</t>
  </si>
  <si>
    <t>07.06.16/604</t>
  </si>
  <si>
    <t>14.03.17/691</t>
  </si>
  <si>
    <t>17.99/019</t>
  </si>
  <si>
    <t xml:space="preserve">Абдувахапов  </t>
  </si>
  <si>
    <t>Уринбасар</t>
  </si>
  <si>
    <t>Абдувахапулы</t>
  </si>
  <si>
    <t>990824301469</t>
  </si>
  <si>
    <t>0065710</t>
  </si>
  <si>
    <t>инт</t>
  </si>
  <si>
    <t>Вспом школа</t>
  </si>
  <si>
    <t>021101501343</t>
  </si>
  <si>
    <t>690308404687</t>
  </si>
  <si>
    <t>18.04.16/132</t>
  </si>
  <si>
    <t>28.03.17/82</t>
  </si>
  <si>
    <t>000917600699</t>
  </si>
  <si>
    <t>27.04.16/998</t>
  </si>
  <si>
    <t>000817500788</t>
  </si>
  <si>
    <t>28.04.16/1220</t>
  </si>
  <si>
    <t>020507600801</t>
  </si>
  <si>
    <t>010711500783</t>
  </si>
  <si>
    <t>28.04.16/1144</t>
  </si>
  <si>
    <t>021213600599</t>
  </si>
  <si>
    <t>020406600644</t>
  </si>
  <si>
    <t>29.03.17/112</t>
  </si>
  <si>
    <t>000711500800</t>
  </si>
  <si>
    <t>28.04.16/1076</t>
  </si>
  <si>
    <t>420101409988</t>
  </si>
  <si>
    <t>07.03.17/238</t>
  </si>
  <si>
    <t>001001600770</t>
  </si>
  <si>
    <t>13.01.17/618</t>
  </si>
  <si>
    <t>640313302070</t>
  </si>
  <si>
    <t>21.04.16/477</t>
  </si>
  <si>
    <t>20.01.17/1148</t>
  </si>
  <si>
    <t>681202402414</t>
  </si>
  <si>
    <t>25.04.16/664</t>
  </si>
  <si>
    <t>25.01.17/1549</t>
  </si>
  <si>
    <t>010630500684</t>
  </si>
  <si>
    <t>27.04.16/927</t>
  </si>
  <si>
    <t>640819301405</t>
  </si>
  <si>
    <t>010108601501</t>
  </si>
  <si>
    <t>25.04.16/660</t>
  </si>
  <si>
    <t>441217300291</t>
  </si>
  <si>
    <t>12.05.16/1883</t>
  </si>
  <si>
    <t>020418600154</t>
  </si>
  <si>
    <t>900320401865</t>
  </si>
  <si>
    <t>01.02.17/19</t>
  </si>
  <si>
    <t>780523401564</t>
  </si>
  <si>
    <t>000310500781</t>
  </si>
  <si>
    <t>27.04.16/902</t>
  </si>
  <si>
    <t>940615402284</t>
  </si>
  <si>
    <t>391026300797</t>
  </si>
  <si>
    <t>02.03.16/13</t>
  </si>
  <si>
    <t>13.01.17/ОБЗ КЕНТ</t>
  </si>
  <si>
    <t>970531300583</t>
  </si>
  <si>
    <t>020315500742</t>
  </si>
  <si>
    <t>021223600652</t>
  </si>
  <si>
    <t>880303402100</t>
  </si>
  <si>
    <t>04.04.17/148</t>
  </si>
  <si>
    <t>800101409165</t>
  </si>
  <si>
    <t>950426401612</t>
  </si>
  <si>
    <t>21.12.16/21</t>
  </si>
  <si>
    <t>471202300780</t>
  </si>
  <si>
    <t>21.04.16/486</t>
  </si>
  <si>
    <t>06.02.17/678</t>
  </si>
  <si>
    <t>020417500816</t>
  </si>
  <si>
    <t>001213600585</t>
  </si>
  <si>
    <t>28.04.16/1065</t>
  </si>
  <si>
    <t>000515600653</t>
  </si>
  <si>
    <t>27.04.16/850</t>
  </si>
  <si>
    <t>30.03.17/477</t>
  </si>
  <si>
    <t>020720600700</t>
  </si>
  <si>
    <t>010217600685</t>
  </si>
  <si>
    <t>27.04.16/941</t>
  </si>
  <si>
    <t>02.02.17/299</t>
  </si>
  <si>
    <t>560902401539</t>
  </si>
  <si>
    <t>21.04.16/492</t>
  </si>
  <si>
    <t>020326600719</t>
  </si>
  <si>
    <t>174.04.17/634</t>
  </si>
  <si>
    <t>000701500549</t>
  </si>
  <si>
    <t>28.06.16/1084</t>
  </si>
  <si>
    <t>010612600157</t>
  </si>
  <si>
    <t>28.04.16/1134</t>
  </si>
  <si>
    <t>021108500703</t>
  </si>
  <si>
    <t>22.12.16/494</t>
  </si>
  <si>
    <t>010121600633</t>
  </si>
  <si>
    <t>28.04.16/1066</t>
  </si>
  <si>
    <t>02.02.17/303</t>
  </si>
  <si>
    <t>021004501019</t>
  </si>
  <si>
    <t>540710301763</t>
  </si>
  <si>
    <t>020112500828</t>
  </si>
  <si>
    <t>02.02.17/328</t>
  </si>
  <si>
    <t>000716600537</t>
  </si>
  <si>
    <t>27.04.16/992</t>
  </si>
  <si>
    <t>481116401432</t>
  </si>
  <si>
    <t>020805501289</t>
  </si>
  <si>
    <t>000608600566</t>
  </si>
  <si>
    <t>27.04.16/991</t>
  </si>
  <si>
    <t>020730600735</t>
  </si>
  <si>
    <t>000105600852</t>
  </si>
  <si>
    <t>27.04.16/997</t>
  </si>
  <si>
    <t>02.02.17/300</t>
  </si>
  <si>
    <t>020927600796</t>
  </si>
  <si>
    <t>861028302931</t>
  </si>
  <si>
    <t>23.03.15/258</t>
  </si>
  <si>
    <t>520610401792</t>
  </si>
  <si>
    <t>2.03.15/873</t>
  </si>
  <si>
    <t>590513402072</t>
  </si>
  <si>
    <t>18.04.16/ 136</t>
  </si>
  <si>
    <t>010701600399</t>
  </si>
  <si>
    <t>28.04.16/1145</t>
  </si>
  <si>
    <t>010829500903</t>
  </si>
  <si>
    <t>27.04.16/925</t>
  </si>
  <si>
    <t>001101600784</t>
  </si>
  <si>
    <t>000306600716</t>
  </si>
  <si>
    <t>27.04.2016/833</t>
  </si>
  <si>
    <t>020708601088</t>
  </si>
  <si>
    <t>531229400906</t>
  </si>
  <si>
    <t>20.05.15/1561</t>
  </si>
  <si>
    <t>660906401244</t>
  </si>
  <si>
    <t>22.04.2016/756</t>
  </si>
  <si>
    <t>Абд</t>
  </si>
  <si>
    <t>000118600843</t>
  </si>
  <si>
    <t>27.04.2016/854</t>
  </si>
  <si>
    <t>02.02.17/295</t>
  </si>
  <si>
    <t>020617600919</t>
  </si>
  <si>
    <t>000729600617</t>
  </si>
  <si>
    <t>021005600746</t>
  </si>
  <si>
    <t>020409500644</t>
  </si>
  <si>
    <t>010616500063</t>
  </si>
  <si>
    <t>08.02.17/232</t>
  </si>
  <si>
    <t>010501500921</t>
  </si>
  <si>
    <t>780621402802</t>
  </si>
  <si>
    <t>21.04.2016/388</t>
  </si>
  <si>
    <t>000810500670</t>
  </si>
  <si>
    <t>510126300705</t>
  </si>
  <si>
    <t>20.04.2016/181</t>
  </si>
  <si>
    <t>09.02.17/349</t>
  </si>
  <si>
    <t>930818402261</t>
  </si>
  <si>
    <t>001004500814</t>
  </si>
  <si>
    <t>630312301273</t>
  </si>
  <si>
    <t>020304500821</t>
  </si>
  <si>
    <t>020716500752</t>
  </si>
  <si>
    <t>970223300816</t>
  </si>
  <si>
    <t>21.04.16/421</t>
  </si>
  <si>
    <t>851002302670</t>
  </si>
  <si>
    <t>21.04.16/445</t>
  </si>
  <si>
    <t>011015500603</t>
  </si>
  <si>
    <t>790301300920</t>
  </si>
  <si>
    <t>13.03.17/1416</t>
  </si>
  <si>
    <t>380320300641</t>
  </si>
  <si>
    <t>07.03.17/281</t>
  </si>
  <si>
    <t>720408300454</t>
  </si>
  <si>
    <t>22.05.15/1643</t>
  </si>
  <si>
    <t>Ж</t>
  </si>
  <si>
    <t>Талгат</t>
  </si>
  <si>
    <t>010510600797</t>
  </si>
  <si>
    <t>001220600992</t>
  </si>
  <si>
    <t>25.04.16/832</t>
  </si>
  <si>
    <t>500101406910</t>
  </si>
  <si>
    <t>20.04.16/204</t>
  </si>
  <si>
    <t>000511600929</t>
  </si>
  <si>
    <t>27.04.16/836</t>
  </si>
  <si>
    <t>020630500567</t>
  </si>
  <si>
    <t>000113501312</t>
  </si>
  <si>
    <t>020426501546</t>
  </si>
  <si>
    <t>560608401617</t>
  </si>
  <si>
    <t>20.05.15/1511</t>
  </si>
  <si>
    <t>07.02.17/124</t>
  </si>
  <si>
    <t>000601600660</t>
  </si>
  <si>
    <t>010301500774</t>
  </si>
  <si>
    <t>27.04.16/901</t>
  </si>
  <si>
    <t>670326301415</t>
  </si>
  <si>
    <t>20.05.15/1524</t>
  </si>
  <si>
    <t>581113400307</t>
  </si>
  <si>
    <t>27.04.16/1149</t>
  </si>
  <si>
    <t>13.04.17/572</t>
  </si>
  <si>
    <t>020214500654</t>
  </si>
  <si>
    <t>02.02.17/329</t>
  </si>
  <si>
    <t>020313600579</t>
  </si>
  <si>
    <t>570815302629</t>
  </si>
  <si>
    <t>12.03.16/1233</t>
  </si>
  <si>
    <t>920302302486</t>
  </si>
  <si>
    <t>16.03.15/579</t>
  </si>
  <si>
    <t>30.03.15/1029</t>
  </si>
  <si>
    <t>600331401248</t>
  </si>
  <si>
    <t>22.04.16/460</t>
  </si>
  <si>
    <t>010516600719</t>
  </si>
  <si>
    <t>20.04.16/188</t>
  </si>
  <si>
    <t>010108601165</t>
  </si>
  <si>
    <t>02.02.17/305</t>
  </si>
  <si>
    <t>390101312656</t>
  </si>
  <si>
    <t>1402/25.01.16</t>
  </si>
  <si>
    <t>18.01.17/960</t>
  </si>
  <si>
    <t>000111500185</t>
  </si>
  <si>
    <t>18.04.16/48</t>
  </si>
  <si>
    <t>02.02.17/332</t>
  </si>
  <si>
    <t>000923500155</t>
  </si>
  <si>
    <t>18.04.16/49</t>
  </si>
  <si>
    <t>23.01.17/1262</t>
  </si>
  <si>
    <t>011118600639</t>
  </si>
  <si>
    <t>661022401083</t>
  </si>
  <si>
    <t xml:space="preserve">28.04.16. №1123 </t>
  </si>
  <si>
    <t>010517500828</t>
  </si>
  <si>
    <t>20.14.16/289</t>
  </si>
  <si>
    <t>001013500125</t>
  </si>
  <si>
    <t>020110500094</t>
  </si>
  <si>
    <t>000902600200</t>
  </si>
  <si>
    <t>001125600626</t>
  </si>
  <si>
    <t>29.04.16/930</t>
  </si>
  <si>
    <t>510706400417</t>
  </si>
  <si>
    <t>19.04.16/122</t>
  </si>
  <si>
    <t>020517500740</t>
  </si>
  <si>
    <t>020615600690</t>
  </si>
  <si>
    <t>970615400655</t>
  </si>
  <si>
    <t>12.05.16/1836</t>
  </si>
  <si>
    <t>02.03.17/3</t>
  </si>
  <si>
    <t>811214302696</t>
  </si>
  <si>
    <t>18.03.15/129</t>
  </si>
  <si>
    <t>14.03.17/1791</t>
  </si>
  <si>
    <t>001010500822</t>
  </si>
  <si>
    <t>000729600954</t>
  </si>
  <si>
    <t>27.04.16/919</t>
  </si>
  <si>
    <t>651105402328</t>
  </si>
  <si>
    <t>12.02.16/796</t>
  </si>
  <si>
    <t>30.03.17/521</t>
  </si>
  <si>
    <t>001127500591</t>
  </si>
  <si>
    <t>29.04.16/1214</t>
  </si>
  <si>
    <t>760116301721</t>
  </si>
  <si>
    <t>11.01.16/482</t>
  </si>
  <si>
    <t>24.01.17/1566</t>
  </si>
  <si>
    <t>000420500650</t>
  </si>
  <si>
    <t>27.04.16/938</t>
  </si>
  <si>
    <t>20.01.17/1076</t>
  </si>
  <si>
    <t>020305600675</t>
  </si>
  <si>
    <t>350806400624</t>
  </si>
  <si>
    <t>000303500812</t>
  </si>
  <si>
    <t>27.04.16/917</t>
  </si>
  <si>
    <t>14.03.17/197</t>
  </si>
  <si>
    <t>011103500493</t>
  </si>
  <si>
    <t>28.04.16/1142</t>
  </si>
  <si>
    <t>011112601308</t>
  </si>
  <si>
    <t>23.04.16/973</t>
  </si>
  <si>
    <t>910106402128</t>
  </si>
  <si>
    <t>19.02.168/1082</t>
  </si>
  <si>
    <t>14.02.17/593</t>
  </si>
  <si>
    <t>021009600586</t>
  </si>
  <si>
    <t>021024600879</t>
  </si>
  <si>
    <t>681228401413</t>
  </si>
  <si>
    <t>851127401718</t>
  </si>
  <si>
    <t>19.02.16/941</t>
  </si>
  <si>
    <t>24.02.17/1396</t>
  </si>
  <si>
    <t>020401500777</t>
  </si>
  <si>
    <t>740518499104</t>
  </si>
  <si>
    <t>24.01.17/1388</t>
  </si>
  <si>
    <t>020403600777</t>
  </si>
  <si>
    <t>Мар</t>
  </si>
  <si>
    <t>010907600120</t>
  </si>
  <si>
    <t>741010400790</t>
  </si>
  <si>
    <t>3.05.16./1420</t>
  </si>
  <si>
    <t>000815600575</t>
  </si>
  <si>
    <t>021231500808</t>
  </si>
  <si>
    <t>010726500715</t>
  </si>
  <si>
    <t>460912300439</t>
  </si>
  <si>
    <t>19.04.16./78</t>
  </si>
  <si>
    <t>510108400793</t>
  </si>
  <si>
    <t>19.04.16./131</t>
  </si>
  <si>
    <t>781101301645</t>
  </si>
  <si>
    <t>04.10.16/299</t>
  </si>
  <si>
    <t>800327303019</t>
  </si>
  <si>
    <t>17.03.15/851</t>
  </si>
  <si>
    <t>07.03.17/268</t>
  </si>
  <si>
    <t>770612301545</t>
  </si>
  <si>
    <t>27.04./16/895</t>
  </si>
  <si>
    <t>000508500513</t>
  </si>
  <si>
    <t>29.03.17/459</t>
  </si>
  <si>
    <t>010517500666</t>
  </si>
  <si>
    <t>29.03.17/460</t>
  </si>
  <si>
    <t>500118400677</t>
  </si>
  <si>
    <t>19.04.16./103.</t>
  </si>
  <si>
    <t>18.01.17/1505</t>
  </si>
  <si>
    <t>020713600534</t>
  </si>
  <si>
    <t>020713600544</t>
  </si>
  <si>
    <t>011104500419</t>
  </si>
  <si>
    <t>450123300130</t>
  </si>
  <si>
    <t>19.05.15/1420</t>
  </si>
  <si>
    <t>07.04.17/306</t>
  </si>
  <si>
    <t>620424301815</t>
  </si>
  <si>
    <t>01.09.16/18</t>
  </si>
  <si>
    <t>13.04.17/561</t>
  </si>
  <si>
    <t>010220600601</t>
  </si>
  <si>
    <t>000119600908</t>
  </si>
  <si>
    <t>02.02.17/297</t>
  </si>
  <si>
    <t>020907600777</t>
  </si>
  <si>
    <t>500126401857</t>
  </si>
  <si>
    <t>18.05.15/1291</t>
  </si>
  <si>
    <t>400101412499</t>
  </si>
  <si>
    <t>22.04.16/558</t>
  </si>
  <si>
    <t>11.04.17/405</t>
  </si>
  <si>
    <t>720512302060</t>
  </si>
  <si>
    <t>04.02.16/273</t>
  </si>
  <si>
    <t>021130500600</t>
  </si>
  <si>
    <t>№</t>
  </si>
  <si>
    <t>Группа
ФГ</t>
  </si>
  <si>
    <t>Дата посл
ФГ</t>
  </si>
  <si>
    <t>Планиру
дата ФГ</t>
  </si>
  <si>
    <t>Файзуллаева Тамара</t>
  </si>
  <si>
    <t>О</t>
  </si>
  <si>
    <t>Абдисаттарова Озода Рустемовна</t>
  </si>
  <si>
    <t>П</t>
  </si>
  <si>
    <t>Джандибаев Токтар Нуриддинулы</t>
  </si>
  <si>
    <t>920130302656</t>
  </si>
  <si>
    <t>20.04.16/491</t>
  </si>
  <si>
    <t>Кудратуллаев Мусали Асебаевич</t>
  </si>
  <si>
    <t>Елгондиева Айнур Нуртайкызы</t>
  </si>
  <si>
    <t>Абдувалиева Малика Худайберганкызы</t>
  </si>
  <si>
    <t>Жиенбаев Розмат Рустемулы</t>
  </si>
  <si>
    <t>Досметова Диана Исмайлкызы</t>
  </si>
  <si>
    <t>В Алматы</t>
  </si>
  <si>
    <t>Сейдуллаева Мафтуна Кадыркызы</t>
  </si>
  <si>
    <t>Жораханов Таштемир Акрамулы</t>
  </si>
  <si>
    <t>Маматекова Баргинса Камолкызы</t>
  </si>
  <si>
    <t>Мухиддинова Мохинур Алиаскаркызы</t>
  </si>
  <si>
    <t>Атажанов Мухаммадсолих Закирулы</t>
  </si>
  <si>
    <t>Турсинбаева Махбуба Сабыржанкызы</t>
  </si>
  <si>
    <t>Эшмуратов Элдорбек Шавкатулы</t>
  </si>
  <si>
    <t>Аширметов Шохрух Рустамулы</t>
  </si>
  <si>
    <t>Азимова Шахризода Акмалжановна</t>
  </si>
  <si>
    <t>Гайбуллаева Зулайха Бахадиркызы</t>
  </si>
  <si>
    <t>Карбозов Сауирбек</t>
  </si>
  <si>
    <t>С</t>
  </si>
  <si>
    <t>Исраилова Париза</t>
  </si>
  <si>
    <t>Хамидов Абдигани</t>
  </si>
  <si>
    <t>Умаралиева Каромат</t>
  </si>
  <si>
    <t>Акешов Фархад Махаммадович</t>
  </si>
  <si>
    <t>Х</t>
  </si>
  <si>
    <t>Нарметова Мархила Хамитовна</t>
  </si>
  <si>
    <t>Турешова Шахла Абдуллаевна</t>
  </si>
  <si>
    <t>24.03.17/189</t>
  </si>
  <si>
    <t>Байметова Азадахан *</t>
  </si>
  <si>
    <t>Мусаханов Фуркат Тайирұлы</t>
  </si>
  <si>
    <t>К</t>
  </si>
  <si>
    <t>Абдикадирова Севара Абдусаматкызы</t>
  </si>
  <si>
    <t>Бектибаев Асылбек Мадиханулы</t>
  </si>
  <si>
    <t>Махмут Назерке Ержанкызы</t>
  </si>
  <si>
    <t>Абенова Мухлиса Бахтияркызы</t>
  </si>
  <si>
    <t>Салохиддинов Жахонгир Нуритдинулы</t>
  </si>
  <si>
    <t>Шаймерденов Касымхан Максутханович</t>
  </si>
  <si>
    <t>Файзуллаев Айбек Сайфуллаевич</t>
  </si>
  <si>
    <t>740219302556</t>
  </si>
  <si>
    <t>Прикр вАстана</t>
  </si>
  <si>
    <t>Райимбаева Зиёда Бахадировна</t>
  </si>
  <si>
    <t>Беганаева Насиба Абдугаффаровна</t>
  </si>
  <si>
    <t>Турешова Дана Алихановна</t>
  </si>
  <si>
    <t>15.04.16/1970</t>
  </si>
  <si>
    <t>Айтилеуов Берик Асилханович</t>
  </si>
  <si>
    <t>27.06.16./687</t>
  </si>
  <si>
    <t>Исмаилов Шохрух Гайратулы</t>
  </si>
  <si>
    <t>Махмуд Мухтархан Жансултанулы</t>
  </si>
  <si>
    <t>Рамазан Айгерім Абдиахметкызы</t>
  </si>
  <si>
    <t>Накып Алдияр Мадиярулы</t>
  </si>
  <si>
    <t>Ордабай Нурсеит Муханулы</t>
  </si>
  <si>
    <t>Нарметова Мухае Хусанкызы</t>
  </si>
  <si>
    <t>Бурхан Гулбахар Сайфуллакызы</t>
  </si>
  <si>
    <t>Батырулы Бексултан Батирбайулы</t>
  </si>
  <si>
    <t>Бекзат Ерсін Сабыржанулы</t>
  </si>
  <si>
    <t>Баймахан Досымхан Исламханулы</t>
  </si>
  <si>
    <t>Адилханова Жанерке Нурланкызы</t>
  </si>
  <si>
    <t>Султан Насиба Асанкызы</t>
  </si>
  <si>
    <t>Турсинбаев Жахонгир Хикматулы</t>
  </si>
  <si>
    <t>Газыханов Бабамурат Анварулы</t>
  </si>
  <si>
    <t>Газыханов Аброр Анварулы</t>
  </si>
  <si>
    <t>Акешов Махаммад</t>
  </si>
  <si>
    <t>Сулайманова Хуршида Тажиддиновна</t>
  </si>
  <si>
    <t>Абдиев Батирбай Ташбекович</t>
  </si>
  <si>
    <t>22.04.16/645</t>
  </si>
  <si>
    <t>Мамираймов Дилмурат Раймжанович</t>
  </si>
  <si>
    <t>Батыршаев Шапи Садуахасович</t>
  </si>
  <si>
    <t>Айтилеуов Айдар</t>
  </si>
  <si>
    <t>Утепбергенов Ержан Шереханович</t>
  </si>
  <si>
    <t>Джиенбаев Бахтияр Асанович</t>
  </si>
  <si>
    <t>Ахлиддинова Фотима Исмаилжон қызы</t>
  </si>
  <si>
    <t>Толеуов Тилеухан Бекжигитович</t>
  </si>
  <si>
    <t>410415301614</t>
  </si>
  <si>
    <t>18.03.15/805</t>
  </si>
  <si>
    <t>Айтлеуов Канат Айдарович</t>
  </si>
  <si>
    <t>Машрапов Махмутхожа Ахмеджанулы</t>
  </si>
  <si>
    <t>Сайфулла Бибифатима Айбеккызы</t>
  </si>
  <si>
    <t>Абдурахманов Жамшит Тажимухамедулы</t>
  </si>
  <si>
    <t>Абдумуталипов Асан Рысбайулы</t>
  </si>
  <si>
    <t>Атажанов Алишер Закирулы</t>
  </si>
  <si>
    <t>Кудратуллаев Шохжахон Кабылулы</t>
  </si>
  <si>
    <t>Худайберген Нурдаулет Ибрагимулы</t>
  </si>
  <si>
    <t>Досаева Саида Абдуваситкызы</t>
  </si>
  <si>
    <t>Айтлеуова Асемкул</t>
  </si>
  <si>
    <t>Лежачая</t>
  </si>
  <si>
    <t>Омарова Зауре</t>
  </si>
  <si>
    <t>Акешов Муратжон *</t>
  </si>
  <si>
    <t>Маханбетова Атиркуль</t>
  </si>
  <si>
    <t>22.04.16/612</t>
  </si>
  <si>
    <t>Досанов Адхамжан Хайджанович</t>
  </si>
  <si>
    <t>Маматкаримова Мияссер Лакимовна</t>
  </si>
  <si>
    <t>Конфидециально</t>
  </si>
  <si>
    <t>В20</t>
  </si>
  <si>
    <t>Орынбекова Дариха Еркинбековна</t>
  </si>
  <si>
    <t>26.04.16./773</t>
  </si>
  <si>
    <t>Сайдова Гулжан Махмудовна</t>
  </si>
  <si>
    <t>Шерубаев Жумагали Алиханович</t>
  </si>
  <si>
    <t>Оразбаев Рахат Нурланулы</t>
  </si>
  <si>
    <t>Сыражиддинова Малика Тажиддинкызы</t>
  </si>
  <si>
    <t>Жолдасбаева Акерке Ермаханкызы</t>
  </si>
  <si>
    <t>Убайдулла Мамура Зиадуллакызы</t>
  </si>
  <si>
    <t>Хайруллаев Бекзат Шухратулы</t>
  </si>
  <si>
    <t>Нарметова Севара Гайраткызы</t>
  </si>
  <si>
    <t>Абдусаттаров Умиджан Абдужалалулы</t>
  </si>
  <si>
    <t>Шадиходжаев Нурбах Суннатуллаулы</t>
  </si>
  <si>
    <t>Ергеш Гулбаршын Амирбеккызы</t>
  </si>
  <si>
    <t>Садуакасова Айгерим Шарапкызы</t>
  </si>
  <si>
    <t>Холметова Оглай Гайраткызы</t>
  </si>
  <si>
    <t>Халтаев Янго Айбекулы</t>
  </si>
  <si>
    <t>Мамбетов Хумоюн Абдураимулы</t>
  </si>
  <si>
    <t>Сагиндикова Камшат Торехановна</t>
  </si>
  <si>
    <t>Наримбетов Бакит Сапашович</t>
  </si>
  <si>
    <t>Абдураимова Хилола Каримжановна</t>
  </si>
  <si>
    <t>Ташметова Лолахон Раушанкызы</t>
  </si>
  <si>
    <t>Ильянова Малахат Дилмураткызы</t>
  </si>
  <si>
    <t>Абубакирова Негара Ахметджановна</t>
  </si>
  <si>
    <t>Талипов Шомурод Газыханович</t>
  </si>
  <si>
    <t>Сайфуллаев Мухаммадали Икрарулы</t>
  </si>
  <si>
    <t>Сайфуллаева Улжалгас Улугбеккызы</t>
  </si>
  <si>
    <t>Темирханова Наима Музрапкызы</t>
  </si>
  <si>
    <t>Нуритдинова Мадина Гияситдинкызы</t>
  </si>
  <si>
    <t>Абдумуталипова Зилола Улугбеккызы</t>
  </si>
  <si>
    <t>Ергешов Санжар Бахтиярулы</t>
  </si>
  <si>
    <t>Садуакас Нургиса Шарапулы</t>
  </si>
  <si>
    <t>Мустафа Гулсара Амирханкызы</t>
  </si>
  <si>
    <t>Рахимжан Зулфия Рустамкызы</t>
  </si>
  <si>
    <t>Елгондиева Халайша</t>
  </si>
  <si>
    <t>Сарибаева Гулжан Турсинхановна</t>
  </si>
  <si>
    <t>Исраилова Мухаббат</t>
  </si>
  <si>
    <t>Джаппарова Насиба Шерикбаевна</t>
  </si>
  <si>
    <t>Исмаилов Умид Османович</t>
  </si>
  <si>
    <t>Сирожиддинов Азиз Розибайулы</t>
  </si>
  <si>
    <t>Миликузыева Алсу Алижанкызы</t>
  </si>
  <si>
    <t>010717600663</t>
  </si>
  <si>
    <t>Файзуллаев Сабыржан Ихтиярулы</t>
  </si>
  <si>
    <t>Нарметова Огилжан Гайраткызы</t>
  </si>
  <si>
    <t>Нарметов Сунатулла Хусанулы</t>
  </si>
  <si>
    <t>Исраилова Эльнура Фахриддинкызы</t>
  </si>
  <si>
    <t>Темирханова Мунира Музрапкызы</t>
  </si>
  <si>
    <t>Рахимова Хадича Хакимжанкызы</t>
  </si>
  <si>
    <t>Юлдашева Диёра Жамолиддинкызы</t>
  </si>
  <si>
    <t>Исаева Шохсанам Шакиржанкызы</t>
  </si>
  <si>
    <t>Марат Магжан Еркебуланулы</t>
  </si>
  <si>
    <t>Муталипова Патма Фархадкызы</t>
  </si>
  <si>
    <t>Муталипова Зухра Фархадкызы</t>
  </si>
  <si>
    <t>Мамбетова Мехри Ергешовна</t>
  </si>
  <si>
    <t>Ералиев Абдрасил</t>
  </si>
  <si>
    <t>Жаппарова Феруза Абдукаххаровна</t>
  </si>
  <si>
    <t>Досметов Исмайл</t>
  </si>
  <si>
    <t>Садуллатеги Бек Мухтарулы</t>
  </si>
  <si>
    <t>Сиражиддинов Темирбек Ахлиддинулы</t>
  </si>
  <si>
    <t>Мусаханов Шахзод Дилмуратулы</t>
  </si>
  <si>
    <t>Абдусамиев Абдумалик Ахмеджанулы</t>
  </si>
  <si>
    <t>Еркинов Дастан Бахадирулы</t>
  </si>
  <si>
    <t>Тойбаев Бахтинур Рахимжанович</t>
  </si>
  <si>
    <t>Балтабай Зарина Илескызы</t>
  </si>
  <si>
    <t>Сулайманова Айхан</t>
  </si>
  <si>
    <t>Турметов Мусахан Худайбергенович</t>
  </si>
  <si>
    <t>Бабанова Сайера Асановна</t>
  </si>
  <si>
    <t>Журабаев Бахтияр Султанмуратович</t>
  </si>
  <si>
    <t>Абдуллаева Феруза Жумадуллаевна</t>
  </si>
  <si>
    <t>Ергешбаева Юлдуз Нематжанкызы</t>
  </si>
  <si>
    <t>Ражапова Диёра Ахматжанкызы</t>
  </si>
  <si>
    <t>Мухамедова Кундыз Шерзаткызы</t>
  </si>
  <si>
    <t>Ертаев Данияр Абдумажитулы</t>
  </si>
  <si>
    <t>Өтжан Акниет Калжигиткызы</t>
  </si>
  <si>
    <t>Рашидова Ширин Абдимураткызы</t>
  </si>
  <si>
    <t>Азимова Камола Акмалжанкызы</t>
  </si>
  <si>
    <t>Неметова Зулайха</t>
  </si>
  <si>
    <t>Кудешов Тайр</t>
  </si>
  <si>
    <t>Юлдашева Гулноза Мураткызы</t>
  </si>
  <si>
    <t>Ерметов Айбек Заитдинович</t>
  </si>
  <si>
    <t>Раметов Шерали Алимжанович</t>
  </si>
  <si>
    <t>Файзуллаева Мунажат Бахрамкызы</t>
  </si>
  <si>
    <t>Идаятова Машхура Фазлиддинкызы</t>
  </si>
  <si>
    <t>Темирханов Рахимжан Равшанулы</t>
  </si>
  <si>
    <t>Абдумуталипова Насиба Улугбеккызы</t>
  </si>
  <si>
    <t>Аззамкожаев Бехруз Абрарулы</t>
  </si>
  <si>
    <t>Султанов Илхам Зайтдинулы</t>
  </si>
  <si>
    <t>Аширматов Хожахмад Рустамулы</t>
  </si>
  <si>
    <t>Мухиддинова Мадина Бахрамкызы</t>
  </si>
  <si>
    <t>Сапаев Бекмурод Улугбек угли</t>
  </si>
  <si>
    <t>Науханбай Аяулым Ержанкызы</t>
  </si>
  <si>
    <t>Абдумавланова Насиба</t>
  </si>
  <si>
    <t>Дуйсенбеков Сайдали</t>
  </si>
  <si>
    <t>Ахметова Марифат Макканбаевна</t>
  </si>
  <si>
    <t>Мавлянова Анажан Джумадуллакызы</t>
  </si>
  <si>
    <t>Юлдашев Галибхан Тораханович</t>
  </si>
  <si>
    <t>Атаханов Мухаммаддин Камалович</t>
  </si>
  <si>
    <t>Журабаев Ихтияр Султанмуратович</t>
  </si>
  <si>
    <t>Жумаханов Дархан Султанмуратулы</t>
  </si>
  <si>
    <t>Турсыманова Алтынай Уалиханкызы</t>
  </si>
  <si>
    <t>011129600340</t>
  </si>
  <si>
    <t>Калдыбаева Диана Даулетбеккызы</t>
  </si>
  <si>
    <t>Каримбекова Мадина Улугбеккызы</t>
  </si>
  <si>
    <t>Абдугаппаров Абрар Уралбайулы</t>
  </si>
  <si>
    <t>Абдиламитов Розбай Хасанулы</t>
  </si>
  <si>
    <t>Бурхан Малика Самиханкызы</t>
  </si>
  <si>
    <t>Ташбекова Эльнора Айбеккызы</t>
  </si>
  <si>
    <t>Эрметов Рамазан Сейтжанулы</t>
  </si>
  <si>
    <t>Ескендир Ерулан Ерланулы</t>
  </si>
  <si>
    <t>Мамараимова Интизор Хакимжанкызы</t>
  </si>
  <si>
    <t>Хайтжан Махмуджан Муратбек улы</t>
  </si>
  <si>
    <t>Алханов Бауыржан Жумагалиулы</t>
  </si>
  <si>
    <t>Сахова Мейраш</t>
  </si>
  <si>
    <t>Сулайманова Санавар Маликовна</t>
  </si>
  <si>
    <t>Насирова Патма</t>
  </si>
  <si>
    <t>Хамзаева Марифат Абдиганиевна</t>
  </si>
  <si>
    <t>19.04.16/74</t>
  </si>
  <si>
    <t>Таштемиров Хасан Таштемирович</t>
  </si>
  <si>
    <t>Идаятов Нуритдин</t>
  </si>
  <si>
    <t>Мухиддинова Азиза Бабаджановна</t>
  </si>
  <si>
    <t>Абдукадирова Сарвиназ Абдусаматкызы</t>
  </si>
  <si>
    <t>Салыхан Жанна Турсынханкызы</t>
  </si>
  <si>
    <t>Сайфулла Бибихан Икраркызы</t>
  </si>
  <si>
    <t>Курбанова Динара Алимжанкызы</t>
  </si>
  <si>
    <t>Жораханова Диана Адхамкызы</t>
  </si>
  <si>
    <t>Жусупова Алтынай Батырханкызы</t>
  </si>
  <si>
    <t>Оспан Қыдырәлі Нурланулы</t>
  </si>
  <si>
    <t>Асан Шарбан Бауыржанкызы</t>
  </si>
  <si>
    <t>001219600746</t>
  </si>
  <si>
    <t>Абдиев Закиржан Ташбекович</t>
  </si>
  <si>
    <t>Мамираймова Едгар Юлдашовна</t>
  </si>
  <si>
    <t>Розметов Мухаммеднаби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</si>
</sst>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"/>
    <numFmt numFmtId="165" formatCode="[$-419]mmmm;@"/>
  </numFmts>
  <fonts count="17" x14ac:knownFonts="1">
    <font>
      <sz val="10"/>
      <color theme="1"/>
      <name val="Times New Roman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2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/>
    </xf>
    <xf numFmtId="49" fontId="2" fillId="0" borderId="1" xfId="1" applyNumberFormat="1" applyFont="1" applyFill="1" applyBorder="1" applyAlignment="1">
      <alignment horizontal="center" vertical="center" textRotation="90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4" fillId="0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0" fontId="6" fillId="0" borderId="1" xfId="3" applyNumberFormat="1" applyFont="1" applyFill="1" applyBorder="1" applyAlignment="1">
      <alignment horizontal="left"/>
    </xf>
    <xf numFmtId="164" fontId="6" fillId="0" borderId="1" xfId="3" applyNumberFormat="1" applyFont="1" applyFill="1" applyBorder="1" applyAlignment="1">
      <alignment horizontal="left"/>
    </xf>
    <xf numFmtId="14" fontId="6" fillId="0" borderId="1" xfId="3" applyNumberFormat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49" fontId="6" fillId="0" borderId="1" xfId="3" applyNumberFormat="1" applyFont="1" applyFill="1" applyBorder="1" applyAlignment="1">
      <alignment horizontal="left"/>
    </xf>
    <xf numFmtId="49" fontId="6" fillId="0" borderId="1" xfId="3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2" applyFont="1" applyFill="1" applyBorder="1" applyAlignment="1">
      <alignment horizontal="left"/>
    </xf>
    <xf numFmtId="0" fontId="4" fillId="0" borderId="0" xfId="2" applyFont="1" applyAlignment="1">
      <alignment horizontal="left"/>
    </xf>
    <xf numFmtId="49" fontId="6" fillId="0" borderId="1" xfId="1" applyNumberFormat="1" applyFont="1" applyFill="1" applyBorder="1" applyAlignment="1">
      <alignment horizontal="left"/>
    </xf>
    <xf numFmtId="14" fontId="6" fillId="0" borderId="1" xfId="1" applyNumberFormat="1" applyFont="1" applyFill="1" applyBorder="1" applyAlignment="1">
      <alignment horizontal="left"/>
    </xf>
    <xf numFmtId="0" fontId="6" fillId="0" borderId="1" xfId="1" applyFont="1" applyFill="1" applyBorder="1"/>
    <xf numFmtId="49" fontId="6" fillId="0" borderId="1" xfId="4" applyNumberFormat="1" applyFont="1" applyFill="1" applyBorder="1" applyAlignment="1">
      <alignment horizontal="left"/>
    </xf>
    <xf numFmtId="0" fontId="6" fillId="0" borderId="1" xfId="4" applyNumberFormat="1" applyFont="1" applyFill="1" applyBorder="1"/>
    <xf numFmtId="49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8" fillId="0" borderId="1" xfId="1" applyNumberFormat="1" applyFont="1" applyFill="1" applyBorder="1" applyAlignment="1" applyProtection="1">
      <alignment horizontal="left" vertical="center" wrapText="1" readingOrder="1"/>
    </xf>
    <xf numFmtId="0" fontId="4" fillId="0" borderId="0" xfId="2" applyFont="1" applyFill="1" applyAlignment="1">
      <alignment horizontal="left"/>
    </xf>
    <xf numFmtId="49" fontId="6" fillId="0" borderId="1" xfId="1" applyNumberFormat="1" applyFont="1" applyFill="1" applyBorder="1"/>
    <xf numFmtId="0" fontId="8" fillId="0" borderId="1" xfId="2" applyFont="1" applyFill="1" applyBorder="1" applyAlignment="1">
      <alignment horizontal="left"/>
    </xf>
    <xf numFmtId="49" fontId="6" fillId="0" borderId="1" xfId="4" applyNumberFormat="1" applyFont="1" applyFill="1" applyBorder="1"/>
    <xf numFmtId="0" fontId="6" fillId="0" borderId="0" xfId="2" applyFont="1" applyAlignment="1">
      <alignment horizontal="left"/>
    </xf>
    <xf numFmtId="0" fontId="6" fillId="0" borderId="0" xfId="2" applyFont="1" applyFill="1" applyAlignment="1">
      <alignment horizontal="left"/>
    </xf>
    <xf numFmtId="0" fontId="6" fillId="0" borderId="1" xfId="1" applyNumberFormat="1" applyFont="1" applyFill="1" applyBorder="1"/>
    <xf numFmtId="0" fontId="1" fillId="0" borderId="0" xfId="1"/>
    <xf numFmtId="0" fontId="6" fillId="0" borderId="0" xfId="1" applyFont="1"/>
    <xf numFmtId="49" fontId="6" fillId="0" borderId="1" xfId="5" applyNumberFormat="1" applyFont="1" applyFill="1" applyBorder="1" applyAlignment="1">
      <alignment horizontal="left"/>
    </xf>
    <xf numFmtId="0" fontId="6" fillId="0" borderId="1" xfId="8" applyFont="1" applyFill="1" applyBorder="1" applyAlignment="1">
      <alignment horizontal="left"/>
    </xf>
    <xf numFmtId="49" fontId="6" fillId="0" borderId="1" xfId="8" applyNumberFormat="1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left"/>
    </xf>
    <xf numFmtId="49" fontId="6" fillId="0" borderId="1" xfId="1" applyNumberFormat="1" applyFont="1" applyFill="1" applyBorder="1" applyAlignment="1">
      <alignment horizontal="left" vertical="top"/>
    </xf>
    <xf numFmtId="0" fontId="1" fillId="0" borderId="0" xfId="1" applyFill="1"/>
    <xf numFmtId="0" fontId="4" fillId="0" borderId="1" xfId="1" applyFont="1" applyFill="1" applyBorder="1"/>
    <xf numFmtId="0" fontId="6" fillId="0" borderId="1" xfId="2" applyFont="1" applyFill="1" applyBorder="1"/>
    <xf numFmtId="0" fontId="1" fillId="0" borderId="0" xfId="1" applyFont="1"/>
    <xf numFmtId="0" fontId="5" fillId="0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4" fontId="4" fillId="0" borderId="1" xfId="2" applyNumberFormat="1" applyFont="1" applyFill="1" applyBorder="1" applyAlignment="1">
      <alignment horizontal="left"/>
    </xf>
    <xf numFmtId="0" fontId="6" fillId="0" borderId="0" xfId="1" applyFont="1" applyFill="1"/>
    <xf numFmtId="0" fontId="4" fillId="0" borderId="1" xfId="2" applyFont="1" applyFill="1" applyBorder="1"/>
    <xf numFmtId="0" fontId="1" fillId="0" borderId="1" xfId="1" applyFill="1" applyBorder="1"/>
    <xf numFmtId="0" fontId="1" fillId="0" borderId="0" xfId="1" applyFill="1" applyAlignment="1">
      <alignment horizontal="left"/>
    </xf>
    <xf numFmtId="0" fontId="5" fillId="0" borderId="1" xfId="2" applyFont="1" applyFill="1" applyBorder="1" applyAlignment="1">
      <alignment horizontal="center" vertical="center" textRotation="90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 textRotation="90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</cellXfs>
  <cellStyles count="12">
    <cellStyle name="Обычный" xfId="0" builtinId="0"/>
    <cellStyle name="Обычный 2" xfId="1"/>
    <cellStyle name="Обычный 2 2 2" xfId="8"/>
    <cellStyle name="Обычный 3" xfId="2"/>
    <cellStyle name="Обычный 3 2" xfId="5"/>
    <cellStyle name="Обычный 3 3" xfId="10"/>
    <cellStyle name="Обычный 3_№2 2010 2_Перепис Бекмуратова 01.02" xfId="7"/>
    <cellStyle name="Обычный 4" xfId="4"/>
    <cellStyle name="Обычный 4 2" xfId="9"/>
    <cellStyle name="Обычный 4_Аскат 13.01.2011" xfId="6"/>
    <cellStyle name="Обычный_Лист1" xfId="3"/>
    <cellStyle name="Процентный 2" xfId="1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9"/>
  <sheetViews>
    <sheetView tabSelected="1" zoomScaleNormal="100" workbookViewId="0">
      <pane ySplit="1" topLeftCell="A2" activePane="bottomLeft" state="frozen"/>
      <selection pane="bottomLeft" activeCell="H41" sqref="H41"/>
    </sheetView>
  </sheetViews>
  <sheetFormatPr defaultRowHeight="12.75" x14ac:dyDescent="0.2"/>
  <cols>
    <col min="1" max="1" width="5.1640625" style="46" bestFit="1" customWidth="1"/>
    <col min="2" max="2" width="10.33203125" style="39" bestFit="1" customWidth="1"/>
    <col min="3" max="3" width="4.1640625" style="46" bestFit="1" customWidth="1"/>
    <col min="4" max="4" width="18.5" style="39" customWidth="1"/>
    <col min="5" max="5" width="17.6640625" style="46" bestFit="1" customWidth="1"/>
    <col min="6" max="6" width="20.33203125" style="39" bestFit="1" customWidth="1"/>
    <col min="7" max="7" width="45.33203125" style="39" hidden="1" customWidth="1"/>
    <col min="8" max="8" width="10.1640625" style="46" bestFit="1" customWidth="1"/>
    <col min="9" max="9" width="6.1640625" style="39" customWidth="1"/>
    <col min="10" max="10" width="3.83203125" style="39" bestFit="1" customWidth="1"/>
    <col min="11" max="11" width="6.6640625" style="39" hidden="1" customWidth="1"/>
    <col min="12" max="12" width="14.5" style="39" bestFit="1" customWidth="1"/>
    <col min="13" max="13" width="16.5" style="46" hidden="1" customWidth="1"/>
    <col min="14" max="14" width="34.1640625" style="46" hidden="1" customWidth="1"/>
    <col min="15" max="15" width="6.6640625" style="39" hidden="1" customWidth="1"/>
    <col min="16" max="16" width="6.33203125" style="39" hidden="1" customWidth="1"/>
    <col min="17" max="17" width="5.83203125" style="39" hidden="1" customWidth="1"/>
    <col min="18" max="18" width="12.5" style="39" hidden="1" customWidth="1"/>
    <col min="19" max="19" width="4.6640625" style="39" hidden="1" customWidth="1"/>
    <col min="20" max="20" width="5.1640625" style="39" hidden="1" customWidth="1"/>
    <col min="21" max="21" width="3.83203125" style="39" hidden="1" customWidth="1"/>
    <col min="22" max="22" width="5.6640625" style="39" hidden="1" customWidth="1"/>
    <col min="23" max="23" width="9.1640625" style="39" hidden="1" customWidth="1"/>
    <col min="24" max="24" width="13" style="39" hidden="1" customWidth="1"/>
    <col min="25" max="25" width="15.33203125" style="39" hidden="1" customWidth="1"/>
    <col min="26" max="26" width="11.5" style="39" hidden="1" customWidth="1"/>
    <col min="27" max="27" width="12.1640625" style="39" hidden="1" customWidth="1"/>
    <col min="28" max="28" width="3.83203125" style="39" hidden="1" customWidth="1"/>
    <col min="29" max="29" width="5.83203125" style="49" hidden="1" customWidth="1"/>
    <col min="30" max="30" width="6.1640625" style="46" bestFit="1" customWidth="1"/>
    <col min="31" max="31" width="8.5" style="39" hidden="1" customWidth="1"/>
    <col min="32" max="32" width="6.83203125" style="39" hidden="1" customWidth="1"/>
    <col min="33" max="33" width="155.5" style="39" hidden="1" customWidth="1"/>
    <col min="34" max="34" width="12.83203125" style="39" hidden="1" customWidth="1"/>
    <col min="35" max="35" width="8.1640625" style="49" hidden="1" customWidth="1"/>
    <col min="36" max="36" width="6.83203125" style="49" hidden="1" customWidth="1"/>
    <col min="37" max="37" width="13.33203125" style="49" hidden="1" customWidth="1"/>
    <col min="38" max="38" width="16.6640625" style="40" bestFit="1" customWidth="1"/>
    <col min="39" max="39" width="12.83203125" style="40" bestFit="1" customWidth="1"/>
    <col min="40" max="16384" width="9.33203125" style="39"/>
  </cols>
  <sheetData>
    <row r="1" spans="1:39" s="10" customFormat="1" ht="29.25" x14ac:dyDescent="0.2">
      <c r="A1" s="1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7</v>
      </c>
      <c r="J1" s="4" t="s">
        <v>8</v>
      </c>
      <c r="K1" s="5" t="s">
        <v>9</v>
      </c>
      <c r="L1" s="65" t="s">
        <v>10</v>
      </c>
      <c r="M1" s="6" t="s">
        <v>11</v>
      </c>
      <c r="N1" s="6" t="s">
        <v>12</v>
      </c>
      <c r="O1" s="2" t="s">
        <v>13</v>
      </c>
      <c r="P1" s="2" t="s">
        <v>14</v>
      </c>
      <c r="Q1" s="7" t="s">
        <v>15</v>
      </c>
      <c r="R1" s="2" t="s">
        <v>16</v>
      </c>
      <c r="S1" s="7" t="s">
        <v>17</v>
      </c>
      <c r="T1" s="7" t="s">
        <v>18</v>
      </c>
      <c r="U1" s="4" t="s">
        <v>19</v>
      </c>
      <c r="V1" s="8" t="s">
        <v>20</v>
      </c>
      <c r="W1" s="59" t="s">
        <v>21</v>
      </c>
      <c r="X1" s="52" t="s">
        <v>22</v>
      </c>
      <c r="Y1" s="52" t="s">
        <v>21</v>
      </c>
      <c r="Z1" s="60">
        <f ca="1">TODAY()</f>
        <v>42843</v>
      </c>
      <c r="AA1" s="61" t="s">
        <v>23</v>
      </c>
      <c r="AB1" s="62" t="s">
        <v>24</v>
      </c>
      <c r="AC1" s="63" t="s">
        <v>25</v>
      </c>
      <c r="AD1" s="8" t="s">
        <v>26</v>
      </c>
      <c r="AE1" s="64" t="s">
        <v>27</v>
      </c>
      <c r="AF1" s="8" t="s">
        <v>28</v>
      </c>
      <c r="AG1" s="8" t="s">
        <v>29</v>
      </c>
      <c r="AH1" s="8" t="s">
        <v>30</v>
      </c>
      <c r="AI1" s="20" t="s">
        <v>31</v>
      </c>
      <c r="AJ1" s="63" t="s">
        <v>32</v>
      </c>
      <c r="AK1" s="8" t="s">
        <v>33</v>
      </c>
      <c r="AL1" s="8" t="s">
        <v>34</v>
      </c>
      <c r="AM1" s="9" t="s">
        <v>35</v>
      </c>
    </row>
    <row r="2" spans="1:39" s="23" customFormat="1" ht="12.75" customHeight="1" x14ac:dyDescent="0.2">
      <c r="A2" s="11">
        <f>ROW()</f>
        <v>2</v>
      </c>
      <c r="B2" s="26" t="s">
        <v>53</v>
      </c>
      <c r="C2" s="12">
        <v>121</v>
      </c>
      <c r="D2" s="16" t="s">
        <v>54</v>
      </c>
      <c r="E2" s="16" t="s">
        <v>55</v>
      </c>
      <c r="F2" s="16" t="s">
        <v>56</v>
      </c>
      <c r="G2" s="16" t="str">
        <f>TRIM(IF(D2="",#REF!,CONCATENATE(D2," ",E2," ",F2)))</f>
        <v>Абдуллаев Абдижалил Рашидович</v>
      </c>
      <c r="H2" s="25">
        <v>23245</v>
      </c>
      <c r="I2" s="16">
        <f t="shared" ref="I2:I20" si="0">YEAR(H2)</f>
        <v>1963</v>
      </c>
      <c r="J2" s="16" t="s">
        <v>36</v>
      </c>
      <c r="K2" s="16"/>
      <c r="L2" s="24" t="s">
        <v>57</v>
      </c>
      <c r="M2" s="24" t="s">
        <v>58</v>
      </c>
      <c r="N2" s="24" t="s">
        <v>59</v>
      </c>
      <c r="O2" s="11" t="s">
        <v>37</v>
      </c>
      <c r="P2" s="16"/>
      <c r="Q2" s="16" t="s">
        <v>38</v>
      </c>
      <c r="R2" s="16" t="s">
        <v>51</v>
      </c>
      <c r="S2" s="16">
        <v>14</v>
      </c>
      <c r="T2" s="16" t="s">
        <v>40</v>
      </c>
      <c r="U2" s="16"/>
      <c r="V2" s="20"/>
      <c r="W2" s="21">
        <f t="shared" ref="W2:W20" ca="1" si="1">DATEDIF(H2,TODAY(),"y")</f>
        <v>53</v>
      </c>
      <c r="X2" s="22"/>
      <c r="Y2" s="25" t="str">
        <f ca="1">DATEDIF(H2,Перепись!$Z$1,"y")&amp;" л. "&amp;DATEDIF(H2,Перепись!$Z$1,"ym")&amp;" м. "&amp;DATEDIF(H2,Перепись!$Z$1,"md")&amp;" д. "</f>
        <v xml:space="preserve">53 л. 7 м. 27 д. </v>
      </c>
      <c r="Z2" s="12"/>
      <c r="AA2" s="16">
        <v>77051734411</v>
      </c>
      <c r="AB2" s="12"/>
      <c r="AC2" s="22"/>
      <c r="AD2" s="12" t="s">
        <v>41</v>
      </c>
      <c r="AE2" s="12"/>
      <c r="AF2" s="12"/>
      <c r="AG2" s="12"/>
      <c r="AH2" s="12"/>
      <c r="AI2" s="34"/>
      <c r="AJ2" s="34"/>
      <c r="AK2" s="34" t="s">
        <v>60</v>
      </c>
      <c r="AL2" s="12"/>
      <c r="AM2" s="12"/>
    </row>
    <row r="3" spans="1:39" s="23" customFormat="1" ht="12.75" customHeight="1" x14ac:dyDescent="0.2">
      <c r="A3" s="11">
        <f>ROW()</f>
        <v>3</v>
      </c>
      <c r="B3" s="26" t="s">
        <v>61</v>
      </c>
      <c r="C3" s="12">
        <v>121</v>
      </c>
      <c r="D3" s="16" t="s">
        <v>62</v>
      </c>
      <c r="E3" s="16" t="s">
        <v>63</v>
      </c>
      <c r="F3" s="16" t="s">
        <v>64</v>
      </c>
      <c r="G3" s="16" t="str">
        <f t="shared" ref="G3:G20" si="2">TRIM(IF(D3="",G2,CONCATENATE(D3," ",E3," ",F3)))</f>
        <v>Абдуллаева Ибадат Тажибаевна</v>
      </c>
      <c r="H3" s="25">
        <v>24551</v>
      </c>
      <c r="I3" s="16">
        <f t="shared" si="0"/>
        <v>1967</v>
      </c>
      <c r="J3" s="16" t="s">
        <v>45</v>
      </c>
      <c r="K3" s="16"/>
      <c r="L3" s="24" t="s">
        <v>65</v>
      </c>
      <c r="M3" s="24" t="s">
        <v>66</v>
      </c>
      <c r="N3" s="24" t="s">
        <v>67</v>
      </c>
      <c r="O3" s="11"/>
      <c r="P3" s="16" t="s">
        <v>46</v>
      </c>
      <c r="Q3" s="16" t="s">
        <v>38</v>
      </c>
      <c r="R3" s="16" t="s">
        <v>51</v>
      </c>
      <c r="S3" s="16">
        <v>14</v>
      </c>
      <c r="T3" s="16" t="s">
        <v>40</v>
      </c>
      <c r="U3" s="16"/>
      <c r="V3" s="20"/>
      <c r="W3" s="21">
        <f t="shared" ca="1" si="1"/>
        <v>50</v>
      </c>
      <c r="X3" s="22"/>
      <c r="Y3" s="25" t="str">
        <f ca="1">DATEDIF(H3,Перепись!$Z$1,"y")&amp;" л. "&amp;DATEDIF(H3,Перепись!$Z$1,"ym")&amp;" м. "&amp;DATEDIF(H3,Перепись!$Z$1,"md")&amp;" д. "</f>
        <v xml:space="preserve">50 л. 0 м. 29 д. </v>
      </c>
      <c r="Z3" s="12"/>
      <c r="AA3" s="16">
        <v>77051734411</v>
      </c>
      <c r="AB3" s="12"/>
      <c r="AC3" s="22" t="s">
        <v>68</v>
      </c>
      <c r="AD3" s="12" t="s">
        <v>41</v>
      </c>
      <c r="AE3" s="12" t="s">
        <v>42</v>
      </c>
      <c r="AF3" s="12"/>
      <c r="AG3" s="12" t="s">
        <v>69</v>
      </c>
      <c r="AH3" s="12" t="s">
        <v>70</v>
      </c>
      <c r="AI3" s="34" t="s">
        <v>68</v>
      </c>
      <c r="AJ3" s="34"/>
      <c r="AK3" s="34" t="s">
        <v>71</v>
      </c>
      <c r="AL3" s="12"/>
      <c r="AM3" s="12" t="s">
        <v>72</v>
      </c>
    </row>
    <row r="4" spans="1:39" s="23" customFormat="1" ht="12.75" customHeight="1" x14ac:dyDescent="0.2">
      <c r="A4" s="11">
        <f>ROW()</f>
        <v>4</v>
      </c>
      <c r="B4" s="26" t="s">
        <v>73</v>
      </c>
      <c r="C4" s="12">
        <v>121</v>
      </c>
      <c r="D4" s="16" t="s">
        <v>74</v>
      </c>
      <c r="E4" s="16" t="s">
        <v>75</v>
      </c>
      <c r="F4" s="16" t="s">
        <v>76</v>
      </c>
      <c r="G4" s="16" t="str">
        <f t="shared" si="2"/>
        <v>Абдуллаев Гулам Абдижалил улы</v>
      </c>
      <c r="H4" s="25">
        <v>35767</v>
      </c>
      <c r="I4" s="16">
        <f t="shared" si="0"/>
        <v>1997</v>
      </c>
      <c r="J4" s="16" t="s">
        <v>36</v>
      </c>
      <c r="K4" s="16"/>
      <c r="L4" s="24" t="s">
        <v>77</v>
      </c>
      <c r="M4" s="24" t="s">
        <v>78</v>
      </c>
      <c r="N4" s="24"/>
      <c r="O4" s="11"/>
      <c r="P4" s="16" t="s">
        <v>79</v>
      </c>
      <c r="Q4" s="16" t="s">
        <v>38</v>
      </c>
      <c r="R4" s="16" t="s">
        <v>51</v>
      </c>
      <c r="S4" s="16">
        <v>14</v>
      </c>
      <c r="T4" s="16" t="s">
        <v>40</v>
      </c>
      <c r="U4" s="16"/>
      <c r="V4" s="20"/>
      <c r="W4" s="21">
        <f t="shared" ca="1" si="1"/>
        <v>19</v>
      </c>
      <c r="X4" s="22"/>
      <c r="Y4" s="25" t="str">
        <f ca="1">DATEDIF(H4,Перепись!$Z$1,"y")&amp;" л. "&amp;DATEDIF(H4,Перепись!$Z$1,"ym")&amp;" м. "&amp;DATEDIF(H4,Перепись!$Z$1,"md")&amp;" д. "</f>
        <v xml:space="preserve">19 л. 4 м. 15 д. </v>
      </c>
      <c r="Z4" s="12"/>
      <c r="AA4" s="16">
        <v>77051734411</v>
      </c>
      <c r="AB4" s="12"/>
      <c r="AC4" s="22"/>
      <c r="AD4" s="12" t="s">
        <v>41</v>
      </c>
      <c r="AE4" s="12" t="s">
        <v>80</v>
      </c>
      <c r="AF4" s="12"/>
      <c r="AG4" s="12"/>
      <c r="AH4" s="12"/>
      <c r="AI4" s="34"/>
      <c r="AJ4" s="34"/>
      <c r="AK4" s="34" t="s">
        <v>81</v>
      </c>
      <c r="AL4" s="12" t="s">
        <v>82</v>
      </c>
      <c r="AM4" s="12"/>
    </row>
    <row r="5" spans="1:39" s="23" customFormat="1" x14ac:dyDescent="0.2">
      <c r="A5" s="11">
        <f>ROW()</f>
        <v>5</v>
      </c>
      <c r="B5" s="26" t="s">
        <v>83</v>
      </c>
      <c r="C5" s="12">
        <v>121</v>
      </c>
      <c r="D5" s="16" t="s">
        <v>54</v>
      </c>
      <c r="E5" s="16" t="s">
        <v>84</v>
      </c>
      <c r="F5" s="16" t="s">
        <v>85</v>
      </c>
      <c r="G5" s="16" t="str">
        <f t="shared" si="2"/>
        <v>Абдуллаев Азиз Абдижалилович</v>
      </c>
      <c r="H5" s="25">
        <v>33409</v>
      </c>
      <c r="I5" s="16">
        <f t="shared" si="0"/>
        <v>1991</v>
      </c>
      <c r="J5" s="16" t="s">
        <v>36</v>
      </c>
      <c r="K5" s="16"/>
      <c r="L5" s="24" t="s">
        <v>86</v>
      </c>
      <c r="M5" s="24" t="s">
        <v>87</v>
      </c>
      <c r="N5" s="24" t="s">
        <v>88</v>
      </c>
      <c r="O5" s="11"/>
      <c r="P5" s="16"/>
      <c r="Q5" s="16" t="s">
        <v>38</v>
      </c>
      <c r="R5" s="16" t="s">
        <v>51</v>
      </c>
      <c r="S5" s="16">
        <v>14</v>
      </c>
      <c r="T5" s="16" t="s">
        <v>40</v>
      </c>
      <c r="U5" s="16"/>
      <c r="V5" s="20"/>
      <c r="W5" s="21">
        <f t="shared" ca="1" si="1"/>
        <v>25</v>
      </c>
      <c r="X5" s="22"/>
      <c r="Y5" s="25" t="str">
        <f ca="1">DATEDIF(H5,Перепись!$Z$1,"y")&amp;" л. "&amp;DATEDIF(H5,Перепись!$Z$1,"ym")&amp;" м. "&amp;DATEDIF(H5,Перепись!$Z$1,"md")&amp;" д. "</f>
        <v xml:space="preserve">25 л. 9 м. 29 д. </v>
      </c>
      <c r="Z5" s="12"/>
      <c r="AA5" s="16">
        <v>77051734411</v>
      </c>
      <c r="AB5" s="12"/>
      <c r="AC5" s="22"/>
      <c r="AD5" s="12" t="s">
        <v>41</v>
      </c>
      <c r="AE5" s="12" t="s">
        <v>42</v>
      </c>
      <c r="AF5" s="12"/>
      <c r="AG5" s="12"/>
      <c r="AH5" s="12"/>
      <c r="AI5" s="34"/>
      <c r="AJ5" s="34"/>
      <c r="AK5" s="34"/>
      <c r="AL5" s="12"/>
      <c r="AM5" s="12"/>
    </row>
    <row r="6" spans="1:39" s="23" customFormat="1" x14ac:dyDescent="0.2">
      <c r="A6" s="11">
        <f>ROW()</f>
        <v>6</v>
      </c>
      <c r="B6" s="26" t="s">
        <v>89</v>
      </c>
      <c r="C6" s="12">
        <v>121</v>
      </c>
      <c r="D6" s="16" t="s">
        <v>90</v>
      </c>
      <c r="E6" s="16" t="s">
        <v>91</v>
      </c>
      <c r="F6" s="16" t="s">
        <v>92</v>
      </c>
      <c r="G6" s="16" t="str">
        <f t="shared" si="2"/>
        <v>Абдираимова Дилафруз Ходжиакбаровна</v>
      </c>
      <c r="H6" s="25">
        <v>33262</v>
      </c>
      <c r="I6" s="16">
        <f t="shared" si="0"/>
        <v>1991</v>
      </c>
      <c r="J6" s="16" t="s">
        <v>45</v>
      </c>
      <c r="K6" s="16" t="s">
        <v>48</v>
      </c>
      <c r="L6" s="27" t="s">
        <v>93</v>
      </c>
      <c r="M6" s="28" t="s">
        <v>94</v>
      </c>
      <c r="N6" s="24" t="s">
        <v>95</v>
      </c>
      <c r="O6" s="11"/>
      <c r="P6" s="16"/>
      <c r="Q6" s="16" t="s">
        <v>38</v>
      </c>
      <c r="R6" s="16" t="s">
        <v>51</v>
      </c>
      <c r="S6" s="16">
        <v>82</v>
      </c>
      <c r="T6" s="16" t="s">
        <v>96</v>
      </c>
      <c r="U6" s="16"/>
      <c r="V6" s="20"/>
      <c r="W6" s="21">
        <f t="shared" ca="1" si="1"/>
        <v>26</v>
      </c>
      <c r="X6" s="22"/>
      <c r="Y6" s="25" t="str">
        <f ca="1">DATEDIF(H6,Перепись!$Z$1,"y")&amp;" л. "&amp;DATEDIF(H6,Перепись!$Z$1,"ym")&amp;" м. "&amp;DATEDIF(H6,Перепись!$Z$1,"md")&amp;" д. "</f>
        <v xml:space="preserve">26 л. 2 м. 25 д. </v>
      </c>
      <c r="Z6" s="12"/>
      <c r="AA6" s="12"/>
      <c r="AB6" s="12"/>
      <c r="AC6" s="22" t="s">
        <v>68</v>
      </c>
      <c r="AD6" s="12" t="s">
        <v>41</v>
      </c>
      <c r="AE6" s="12" t="s">
        <v>97</v>
      </c>
      <c r="AF6" s="12"/>
      <c r="AG6" s="12" t="s">
        <v>98</v>
      </c>
      <c r="AH6" s="12" t="s">
        <v>99</v>
      </c>
      <c r="AI6" s="34" t="s">
        <v>100</v>
      </c>
      <c r="AJ6" s="34"/>
      <c r="AK6" s="34"/>
      <c r="AL6" s="12" t="s">
        <v>101</v>
      </c>
      <c r="AM6" s="12" t="s">
        <v>102</v>
      </c>
    </row>
    <row r="7" spans="1:39" s="23" customFormat="1" ht="12.75" customHeight="1" x14ac:dyDescent="0.2">
      <c r="A7" s="11">
        <f>ROW()</f>
        <v>7</v>
      </c>
      <c r="B7" s="26" t="s">
        <v>107</v>
      </c>
      <c r="C7" s="12">
        <v>121</v>
      </c>
      <c r="D7" s="24" t="s">
        <v>108</v>
      </c>
      <c r="E7" s="16" t="s">
        <v>109</v>
      </c>
      <c r="F7" s="16" t="s">
        <v>110</v>
      </c>
      <c r="G7" s="16" t="str">
        <f>TRIM(IF(D7="",#REF!,CONCATENATE(D7," ",E7," ",F7)))</f>
        <v>Турешова Нилуфар Торахановна</v>
      </c>
      <c r="H7" s="25">
        <v>28194</v>
      </c>
      <c r="I7" s="16">
        <f t="shared" si="0"/>
        <v>1977</v>
      </c>
      <c r="J7" s="24" t="s">
        <v>45</v>
      </c>
      <c r="K7" s="16" t="s">
        <v>48</v>
      </c>
      <c r="L7" s="24" t="s">
        <v>111</v>
      </c>
      <c r="M7" s="24" t="s">
        <v>112</v>
      </c>
      <c r="N7" s="24" t="s">
        <v>113</v>
      </c>
      <c r="O7" s="11" t="s">
        <v>37</v>
      </c>
      <c r="P7" s="16" t="s">
        <v>46</v>
      </c>
      <c r="Q7" s="16" t="s">
        <v>38</v>
      </c>
      <c r="R7" s="16" t="s">
        <v>51</v>
      </c>
      <c r="S7" s="16">
        <v>2</v>
      </c>
      <c r="T7" s="16" t="s">
        <v>40</v>
      </c>
      <c r="U7" s="16"/>
      <c r="V7" s="20"/>
      <c r="W7" s="21">
        <f t="shared" ca="1" si="1"/>
        <v>40</v>
      </c>
      <c r="X7" s="22"/>
      <c r="Y7" s="25" t="str">
        <f ca="1">DATEDIF(H7,Перепись!$Z$1,"y")&amp;" л. "&amp;DATEDIF(H7,Перепись!$Z$1,"ym")&amp;" м. "&amp;DATEDIF(H7,Перепись!$Z$1,"md")&amp;" д. "</f>
        <v xml:space="preserve">40 л. 1 м. 8 д. </v>
      </c>
      <c r="Z7" s="12"/>
      <c r="AA7" s="12"/>
      <c r="AB7" s="12"/>
      <c r="AC7" s="22" t="s">
        <v>100</v>
      </c>
      <c r="AD7" s="12" t="s">
        <v>41</v>
      </c>
      <c r="AE7" s="12" t="s">
        <v>44</v>
      </c>
      <c r="AF7" s="12"/>
      <c r="AG7" s="12"/>
      <c r="AH7" s="12"/>
      <c r="AI7" s="34" t="s">
        <v>100</v>
      </c>
      <c r="AJ7" s="34"/>
      <c r="AK7" s="34"/>
      <c r="AL7" s="12" t="s">
        <v>114</v>
      </c>
      <c r="AM7" s="12"/>
    </row>
    <row r="8" spans="1:39" s="23" customFormat="1" ht="12.75" customHeight="1" x14ac:dyDescent="0.2">
      <c r="A8" s="11">
        <f>ROW()</f>
        <v>8</v>
      </c>
      <c r="B8" s="26" t="s">
        <v>115</v>
      </c>
      <c r="C8" s="12">
        <v>121</v>
      </c>
      <c r="D8" s="16" t="s">
        <v>116</v>
      </c>
      <c r="E8" s="16" t="s">
        <v>117</v>
      </c>
      <c r="F8" s="16" t="s">
        <v>118</v>
      </c>
      <c r="G8" s="16" t="str">
        <f t="shared" si="2"/>
        <v>Гайбуллаева Зулайха Бахадиркызы</v>
      </c>
      <c r="H8" s="25">
        <v>37286</v>
      </c>
      <c r="I8" s="16">
        <f t="shared" si="0"/>
        <v>2002</v>
      </c>
      <c r="J8" s="16" t="s">
        <v>45</v>
      </c>
      <c r="K8" s="16" t="s">
        <v>48</v>
      </c>
      <c r="L8" s="24" t="s">
        <v>119</v>
      </c>
      <c r="M8" s="24" t="s">
        <v>120</v>
      </c>
      <c r="N8" s="24"/>
      <c r="O8" s="11"/>
      <c r="P8" s="16"/>
      <c r="Q8" s="16" t="s">
        <v>38</v>
      </c>
      <c r="R8" s="16" t="s">
        <v>51</v>
      </c>
      <c r="S8" s="16">
        <v>2</v>
      </c>
      <c r="T8" s="16" t="s">
        <v>40</v>
      </c>
      <c r="U8" s="16"/>
      <c r="V8" s="20"/>
      <c r="W8" s="21">
        <f t="shared" ca="1" si="1"/>
        <v>15</v>
      </c>
      <c r="X8" s="22"/>
      <c r="Y8" s="25" t="str">
        <f ca="1">DATEDIF(H8,Перепись!$Z$1,"y")&amp;" л. "&amp;DATEDIF(H8,Перепись!$Z$1,"ym")&amp;" м. "&amp;DATEDIF(H8,Перепись!$Z$1,"md")&amp;" д. "</f>
        <v xml:space="preserve">15 л. 2 м. 19 д. </v>
      </c>
      <c r="Z8" s="12"/>
      <c r="AA8" s="12"/>
      <c r="AB8" s="12"/>
      <c r="AC8" s="22"/>
      <c r="AD8" s="12" t="s">
        <v>41</v>
      </c>
      <c r="AE8" s="12" t="s">
        <v>121</v>
      </c>
      <c r="AF8" s="12"/>
      <c r="AG8" s="12"/>
      <c r="AH8" s="12"/>
      <c r="AI8" s="34"/>
      <c r="AJ8" s="34"/>
      <c r="AK8" s="34"/>
      <c r="AL8" s="12"/>
      <c r="AM8" s="12" t="s">
        <v>122</v>
      </c>
    </row>
    <row r="9" spans="1:39" s="23" customFormat="1" ht="12.75" customHeight="1" x14ac:dyDescent="0.2">
      <c r="A9" s="11">
        <f>ROW()</f>
        <v>9</v>
      </c>
      <c r="B9" s="26" t="s">
        <v>125</v>
      </c>
      <c r="C9" s="12">
        <v>121</v>
      </c>
      <c r="D9" s="16" t="s">
        <v>126</v>
      </c>
      <c r="E9" s="16" t="s">
        <v>127</v>
      </c>
      <c r="F9" s="16" t="s">
        <v>128</v>
      </c>
      <c r="G9" s="16" t="str">
        <f>TRIM(IF(D9="",#REF!,CONCATENATE(D9," ",E9," ",F9)))</f>
        <v>Абдувалиева Малика Худайберганкызы</v>
      </c>
      <c r="H9" s="25">
        <v>36915</v>
      </c>
      <c r="I9" s="16">
        <f t="shared" si="0"/>
        <v>2001</v>
      </c>
      <c r="J9" s="16" t="s">
        <v>45</v>
      </c>
      <c r="K9" s="16" t="s">
        <v>48</v>
      </c>
      <c r="L9" s="24" t="s">
        <v>129</v>
      </c>
      <c r="M9" s="24" t="s">
        <v>130</v>
      </c>
      <c r="N9" s="24"/>
      <c r="O9" s="11"/>
      <c r="P9" s="16" t="s">
        <v>44</v>
      </c>
      <c r="Q9" s="16" t="s">
        <v>38</v>
      </c>
      <c r="R9" s="16" t="s">
        <v>39</v>
      </c>
      <c r="S9" s="16">
        <v>16</v>
      </c>
      <c r="T9" s="16" t="s">
        <v>40</v>
      </c>
      <c r="U9" s="16"/>
      <c r="V9" s="20"/>
      <c r="W9" s="21">
        <f t="shared" ca="1" si="1"/>
        <v>16</v>
      </c>
      <c r="X9" s="22"/>
      <c r="Y9" s="25" t="str">
        <f ca="1">DATEDIF(H9,Перепись!$Z$1,"y")&amp;" л. "&amp;DATEDIF(H9,Перепись!$Z$1,"ym")&amp;" м. "&amp;DATEDIF(H9,Перепись!$Z$1,"md")&amp;" д. "</f>
        <v xml:space="preserve">16 л. 2 м. 25 д. </v>
      </c>
      <c r="Z9" s="12"/>
      <c r="AA9" s="12"/>
      <c r="AB9" s="12"/>
      <c r="AC9" s="22"/>
      <c r="AD9" s="12" t="s">
        <v>41</v>
      </c>
      <c r="AE9" s="12" t="s">
        <v>121</v>
      </c>
      <c r="AF9" s="12"/>
      <c r="AG9" s="12"/>
      <c r="AH9" s="12"/>
      <c r="AI9" s="34"/>
      <c r="AJ9" s="34"/>
      <c r="AK9" s="34"/>
      <c r="AL9" s="12" t="s">
        <v>131</v>
      </c>
      <c r="AM9" s="12" t="s">
        <v>132</v>
      </c>
    </row>
    <row r="10" spans="1:39" s="23" customFormat="1" ht="12.75" customHeight="1" x14ac:dyDescent="0.2">
      <c r="A10" s="11">
        <f>ROW()</f>
        <v>10</v>
      </c>
      <c r="B10" s="26" t="s">
        <v>133</v>
      </c>
      <c r="C10" s="12">
        <v>121</v>
      </c>
      <c r="D10" s="16" t="s">
        <v>134</v>
      </c>
      <c r="E10" s="16" t="s">
        <v>135</v>
      </c>
      <c r="F10" s="16" t="s">
        <v>128</v>
      </c>
      <c r="G10" s="16" t="str">
        <f t="shared" si="2"/>
        <v>Темирханова Бону Худайберганкызы</v>
      </c>
      <c r="H10" s="25">
        <v>37655</v>
      </c>
      <c r="I10" s="16">
        <f t="shared" si="0"/>
        <v>2003</v>
      </c>
      <c r="J10" s="16" t="s">
        <v>45</v>
      </c>
      <c r="K10" s="16"/>
      <c r="L10" s="24" t="s">
        <v>136</v>
      </c>
      <c r="M10" s="24" t="s">
        <v>137</v>
      </c>
      <c r="N10" s="24"/>
      <c r="O10" s="11"/>
      <c r="P10" s="16" t="s">
        <v>44</v>
      </c>
      <c r="Q10" s="16" t="s">
        <v>38</v>
      </c>
      <c r="R10" s="16" t="s">
        <v>39</v>
      </c>
      <c r="S10" s="16">
        <v>16</v>
      </c>
      <c r="T10" s="16" t="s">
        <v>40</v>
      </c>
      <c r="U10" s="16"/>
      <c r="V10" s="20"/>
      <c r="W10" s="21">
        <f t="shared" ca="1" si="1"/>
        <v>14</v>
      </c>
      <c r="X10" s="22"/>
      <c r="Y10" s="25" t="str">
        <f ca="1">DATEDIF(H10,Перепись!$Z$1,"y")&amp;" л. "&amp;DATEDIF(H10,Перепись!$Z$1,"ym")&amp;" м. "&amp;DATEDIF(H10,Перепись!$Z$1,"md")&amp;" д. "</f>
        <v xml:space="preserve">14 л. 2 м. 15 д. </v>
      </c>
      <c r="Z10" s="12"/>
      <c r="AA10" s="12"/>
      <c r="AB10" s="12"/>
      <c r="AC10" s="22"/>
      <c r="AD10" s="12" t="s">
        <v>41</v>
      </c>
      <c r="AE10" s="12"/>
      <c r="AF10" s="12"/>
      <c r="AG10" s="12"/>
      <c r="AH10" s="12"/>
      <c r="AI10" s="34"/>
      <c r="AJ10" s="34"/>
      <c r="AK10" s="34"/>
      <c r="AL10" s="12"/>
      <c r="AM10" s="12"/>
    </row>
    <row r="11" spans="1:39" s="23" customFormat="1" ht="12.75" customHeight="1" x14ac:dyDescent="0.2">
      <c r="A11" s="11">
        <f>ROW()</f>
        <v>11</v>
      </c>
      <c r="B11" s="26" t="s">
        <v>138</v>
      </c>
      <c r="C11" s="12">
        <v>121</v>
      </c>
      <c r="D11" s="16" t="s">
        <v>134</v>
      </c>
      <c r="E11" s="16" t="s">
        <v>139</v>
      </c>
      <c r="F11" s="16" t="s">
        <v>128</v>
      </c>
      <c r="G11" s="16" t="str">
        <f t="shared" si="2"/>
        <v>Темирханова Огилжан Худайберганкызы</v>
      </c>
      <c r="H11" s="25">
        <v>39405</v>
      </c>
      <c r="I11" s="16">
        <f t="shared" si="0"/>
        <v>2007</v>
      </c>
      <c r="J11" s="16" t="s">
        <v>45</v>
      </c>
      <c r="K11" s="16"/>
      <c r="L11" s="24" t="s">
        <v>140</v>
      </c>
      <c r="M11" s="24" t="s">
        <v>141</v>
      </c>
      <c r="N11" s="24"/>
      <c r="O11" s="11"/>
      <c r="P11" s="16" t="s">
        <v>44</v>
      </c>
      <c r="Q11" s="16" t="s">
        <v>38</v>
      </c>
      <c r="R11" s="16" t="s">
        <v>39</v>
      </c>
      <c r="S11" s="16">
        <v>16</v>
      </c>
      <c r="T11" s="16" t="s">
        <v>40</v>
      </c>
      <c r="U11" s="16"/>
      <c r="V11" s="20"/>
      <c r="W11" s="21">
        <f t="shared" ca="1" si="1"/>
        <v>9</v>
      </c>
      <c r="X11" s="22"/>
      <c r="Y11" s="25" t="str">
        <f ca="1">DATEDIF(H11,Перепись!$Z$1,"y")&amp;" л. "&amp;DATEDIF(H11,Перепись!$Z$1,"ym")&amp;" м. "&amp;DATEDIF(H11,Перепись!$Z$1,"md")&amp;" д. "</f>
        <v xml:space="preserve">9 л. 4 м. 30 д. </v>
      </c>
      <c r="Z11" s="12"/>
      <c r="AA11" s="12"/>
      <c r="AB11" s="12"/>
      <c r="AC11" s="22"/>
      <c r="AD11" s="12" t="s">
        <v>41</v>
      </c>
      <c r="AE11" s="12"/>
      <c r="AF11" s="12"/>
      <c r="AG11" s="12"/>
      <c r="AH11" s="12"/>
      <c r="AI11" s="34"/>
      <c r="AJ11" s="34"/>
      <c r="AK11" s="34"/>
      <c r="AL11" s="12"/>
      <c r="AM11" s="12"/>
    </row>
    <row r="12" spans="1:39" s="23" customFormat="1" ht="12.75" customHeight="1" x14ac:dyDescent="0.2">
      <c r="A12" s="11">
        <f>ROW()</f>
        <v>12</v>
      </c>
      <c r="B12" s="26" t="s">
        <v>142</v>
      </c>
      <c r="C12" s="12">
        <v>121</v>
      </c>
      <c r="D12" s="16" t="s">
        <v>134</v>
      </c>
      <c r="E12" s="16" t="s">
        <v>105</v>
      </c>
      <c r="F12" s="16" t="s">
        <v>128</v>
      </c>
      <c r="G12" s="16" t="str">
        <f t="shared" si="2"/>
        <v>Темирханова Сарвиноз Худайберганкызы</v>
      </c>
      <c r="H12" s="25">
        <v>41557</v>
      </c>
      <c r="I12" s="16">
        <f t="shared" si="0"/>
        <v>2013</v>
      </c>
      <c r="J12" s="16" t="s">
        <v>45</v>
      </c>
      <c r="K12" s="16"/>
      <c r="L12" s="24" t="s">
        <v>143</v>
      </c>
      <c r="M12" s="24" t="s">
        <v>144</v>
      </c>
      <c r="N12" s="24"/>
      <c r="O12" s="11"/>
      <c r="P12" s="16" t="s">
        <v>44</v>
      </c>
      <c r="Q12" s="16" t="s">
        <v>38</v>
      </c>
      <c r="R12" s="16" t="s">
        <v>39</v>
      </c>
      <c r="S12" s="16">
        <v>16</v>
      </c>
      <c r="T12" s="16" t="s">
        <v>40</v>
      </c>
      <c r="U12" s="16"/>
      <c r="V12" s="20"/>
      <c r="W12" s="21">
        <f t="shared" ca="1" si="1"/>
        <v>3</v>
      </c>
      <c r="X12" s="22"/>
      <c r="Y12" s="25" t="str">
        <f ca="1">DATEDIF(H12,Перепись!$Z$1,"y")&amp;" л. "&amp;DATEDIF(H12,Перепись!$Z$1,"ym")&amp;" м. "&amp;DATEDIF(H12,Перепись!$Z$1,"md")&amp;" д. "</f>
        <v xml:space="preserve">3 л. 6 м. 8 д. </v>
      </c>
      <c r="Z12" s="12"/>
      <c r="AA12" s="12"/>
      <c r="AB12" s="12"/>
      <c r="AC12" s="22"/>
      <c r="AD12" s="12" t="s">
        <v>41</v>
      </c>
      <c r="AE12" s="12"/>
      <c r="AF12" s="12"/>
      <c r="AG12" s="12"/>
      <c r="AH12" s="12"/>
      <c r="AI12" s="34"/>
      <c r="AJ12" s="34"/>
      <c r="AK12" s="34"/>
      <c r="AL12" s="12"/>
      <c r="AM12" s="12"/>
    </row>
    <row r="13" spans="1:39" s="23" customFormat="1" ht="12.75" customHeight="1" x14ac:dyDescent="0.2">
      <c r="A13" s="11">
        <f>ROW()</f>
        <v>13</v>
      </c>
      <c r="B13" s="26" t="s">
        <v>146</v>
      </c>
      <c r="C13" s="12">
        <v>121</v>
      </c>
      <c r="D13" s="16" t="s">
        <v>147</v>
      </c>
      <c r="E13" s="16" t="s">
        <v>148</v>
      </c>
      <c r="F13" s="16" t="s">
        <v>149</v>
      </c>
      <c r="G13" s="16" t="str">
        <f>TRIM(IF(D13="",#REF!,CONCATENATE(D13," ",E13," ",F13)))</f>
        <v>Абдикадирова Севара Абдусаматкызы</v>
      </c>
      <c r="H13" s="25">
        <v>36935</v>
      </c>
      <c r="I13" s="16">
        <f t="shared" si="0"/>
        <v>2001</v>
      </c>
      <c r="J13" s="16" t="s">
        <v>45</v>
      </c>
      <c r="K13" s="16" t="s">
        <v>48</v>
      </c>
      <c r="L13" s="24" t="s">
        <v>150</v>
      </c>
      <c r="M13" s="24" t="s">
        <v>151</v>
      </c>
      <c r="N13" s="24"/>
      <c r="O13" s="11"/>
      <c r="P13" s="16"/>
      <c r="Q13" s="16" t="s">
        <v>38</v>
      </c>
      <c r="R13" s="16" t="s">
        <v>51</v>
      </c>
      <c r="S13" s="16">
        <v>4</v>
      </c>
      <c r="T13" s="16" t="s">
        <v>40</v>
      </c>
      <c r="U13" s="16"/>
      <c r="V13" s="20"/>
      <c r="W13" s="21">
        <f t="shared" ca="1" si="1"/>
        <v>16</v>
      </c>
      <c r="X13" s="22"/>
      <c r="Y13" s="25" t="str">
        <f ca="1">DATEDIF(H13,Перепись!$Z$1,"y")&amp;" л. "&amp;DATEDIF(H13,Перепись!$Z$1,"ym")&amp;" м. "&amp;DATEDIF(H13,Перепись!$Z$1,"md")&amp;" д. "</f>
        <v xml:space="preserve">16 л. 2 м. 5 д. </v>
      </c>
      <c r="Z13" s="12"/>
      <c r="AA13" s="12"/>
      <c r="AB13" s="12"/>
      <c r="AC13" s="22"/>
      <c r="AD13" s="12" t="s">
        <v>41</v>
      </c>
      <c r="AE13" s="12" t="s">
        <v>121</v>
      </c>
      <c r="AF13" s="12"/>
      <c r="AG13" s="12"/>
      <c r="AH13" s="12"/>
      <c r="AI13" s="34"/>
      <c r="AJ13" s="34"/>
      <c r="AK13" s="34"/>
      <c r="AL13" s="12"/>
      <c r="AM13" s="12" t="s">
        <v>152</v>
      </c>
    </row>
    <row r="14" spans="1:39" s="23" customFormat="1" ht="12.75" customHeight="1" x14ac:dyDescent="0.2">
      <c r="A14" s="11">
        <f>ROW()</f>
        <v>14</v>
      </c>
      <c r="B14" s="26" t="s">
        <v>153</v>
      </c>
      <c r="C14" s="12">
        <v>121</v>
      </c>
      <c r="D14" s="16" t="s">
        <v>154</v>
      </c>
      <c r="E14" s="16" t="s">
        <v>155</v>
      </c>
      <c r="F14" s="16" t="s">
        <v>149</v>
      </c>
      <c r="G14" s="16" t="str">
        <f t="shared" si="2"/>
        <v>Абдукадирова Сарвиназ Абдусаматкызы</v>
      </c>
      <c r="H14" s="25">
        <v>37608</v>
      </c>
      <c r="I14" s="16">
        <f t="shared" si="0"/>
        <v>2002</v>
      </c>
      <c r="J14" s="16" t="s">
        <v>45</v>
      </c>
      <c r="K14" s="16" t="s">
        <v>48</v>
      </c>
      <c r="L14" s="24" t="s">
        <v>156</v>
      </c>
      <c r="M14" s="24" t="s">
        <v>157</v>
      </c>
      <c r="N14" s="24"/>
      <c r="O14" s="11"/>
      <c r="P14" s="16"/>
      <c r="Q14" s="16" t="s">
        <v>38</v>
      </c>
      <c r="R14" s="16" t="s">
        <v>51</v>
      </c>
      <c r="S14" s="16">
        <v>4</v>
      </c>
      <c r="T14" s="16" t="s">
        <v>40</v>
      </c>
      <c r="U14" s="16"/>
      <c r="V14" s="20"/>
      <c r="W14" s="21">
        <f t="shared" ca="1" si="1"/>
        <v>14</v>
      </c>
      <c r="X14" s="22"/>
      <c r="Y14" s="25" t="str">
        <f ca="1">DATEDIF(H14,Перепись!$Z$1,"y")&amp;" л. "&amp;DATEDIF(H14,Перепись!$Z$1,"ym")&amp;" м. "&amp;DATEDIF(H14,Перепись!$Z$1,"md")&amp;" д. "</f>
        <v xml:space="preserve">14 л. 4 м. 0 д. </v>
      </c>
      <c r="Z14" s="12"/>
      <c r="AA14" s="12"/>
      <c r="AB14" s="12"/>
      <c r="AC14" s="22"/>
      <c r="AD14" s="12" t="s">
        <v>41</v>
      </c>
      <c r="AE14" s="12" t="s">
        <v>121</v>
      </c>
      <c r="AF14" s="12"/>
      <c r="AG14" s="12"/>
      <c r="AH14" s="12"/>
      <c r="AI14" s="34"/>
      <c r="AJ14" s="34"/>
      <c r="AK14" s="34"/>
      <c r="AL14" s="12"/>
      <c r="AM14" s="12"/>
    </row>
    <row r="15" spans="1:39" s="23" customFormat="1" ht="12.75" customHeight="1" x14ac:dyDescent="0.2">
      <c r="A15" s="11">
        <f>ROW()</f>
        <v>15</v>
      </c>
      <c r="B15" s="26" t="s">
        <v>158</v>
      </c>
      <c r="C15" s="12">
        <v>121</v>
      </c>
      <c r="D15" s="16" t="s">
        <v>159</v>
      </c>
      <c r="E15" s="16" t="s">
        <v>160</v>
      </c>
      <c r="F15" s="16" t="s">
        <v>106</v>
      </c>
      <c r="G15" s="16" t="str">
        <f t="shared" si="2"/>
        <v>Сейтбеков Садилла *</v>
      </c>
      <c r="H15" s="25">
        <v>18537</v>
      </c>
      <c r="I15" s="16">
        <f t="shared" si="0"/>
        <v>1950</v>
      </c>
      <c r="J15" s="16" t="s">
        <v>36</v>
      </c>
      <c r="K15" s="16"/>
      <c r="L15" s="24" t="s">
        <v>161</v>
      </c>
      <c r="M15" s="24" t="s">
        <v>162</v>
      </c>
      <c r="N15" s="24" t="s">
        <v>163</v>
      </c>
      <c r="O15" s="11" t="s">
        <v>37</v>
      </c>
      <c r="P15" s="16" t="s">
        <v>50</v>
      </c>
      <c r="Q15" s="16" t="s">
        <v>38</v>
      </c>
      <c r="R15" s="16" t="s">
        <v>39</v>
      </c>
      <c r="S15" s="16">
        <v>22</v>
      </c>
      <c r="T15" s="16" t="s">
        <v>164</v>
      </c>
      <c r="U15" s="16"/>
      <c r="V15" s="20"/>
      <c r="W15" s="21">
        <f t="shared" ca="1" si="1"/>
        <v>66</v>
      </c>
      <c r="X15" s="22"/>
      <c r="Y15" s="25" t="str">
        <f ca="1">DATEDIF(H15,Перепись!$Z$1,"y")&amp;" л. "&amp;DATEDIF(H15,Перепись!$Z$1,"ym")&amp;" м. "&amp;DATEDIF(H15,Перепись!$Z$1,"md")&amp;" д. "</f>
        <v xml:space="preserve">66 л. 6 м. 17 д. </v>
      </c>
      <c r="Z15" s="12"/>
      <c r="AA15" s="12"/>
      <c r="AB15" s="12"/>
      <c r="AC15" s="22"/>
      <c r="AD15" s="12" t="s">
        <v>41</v>
      </c>
      <c r="AE15" s="12" t="s">
        <v>42</v>
      </c>
      <c r="AF15" s="12"/>
      <c r="AG15" s="12" t="s">
        <v>165</v>
      </c>
      <c r="AH15" s="12" t="s">
        <v>52</v>
      </c>
      <c r="AI15" s="34"/>
      <c r="AJ15" s="34"/>
      <c r="AK15" s="34"/>
      <c r="AL15" s="12"/>
      <c r="AM15" s="12" t="s">
        <v>166</v>
      </c>
    </row>
    <row r="16" spans="1:39" s="23" customFormat="1" ht="12.75" customHeight="1" x14ac:dyDescent="0.2">
      <c r="A16" s="11">
        <f>ROW()</f>
        <v>16</v>
      </c>
      <c r="B16" s="26" t="s">
        <v>167</v>
      </c>
      <c r="C16" s="12">
        <v>121</v>
      </c>
      <c r="D16" s="16" t="s">
        <v>168</v>
      </c>
      <c r="E16" s="16" t="s">
        <v>169</v>
      </c>
      <c r="F16" s="16" t="s">
        <v>106</v>
      </c>
      <c r="G16" s="16" t="str">
        <f t="shared" si="2"/>
        <v>Сейтпекова Рауза *</v>
      </c>
      <c r="H16" s="25">
        <v>20319</v>
      </c>
      <c r="I16" s="16">
        <f t="shared" si="0"/>
        <v>1955</v>
      </c>
      <c r="J16" s="16" t="s">
        <v>45</v>
      </c>
      <c r="K16" s="16"/>
      <c r="L16" s="24" t="s">
        <v>170</v>
      </c>
      <c r="M16" s="24" t="s">
        <v>171</v>
      </c>
      <c r="N16" s="24" t="s">
        <v>172</v>
      </c>
      <c r="O16" s="11" t="s">
        <v>37</v>
      </c>
      <c r="P16" s="16" t="s">
        <v>46</v>
      </c>
      <c r="Q16" s="16" t="s">
        <v>38</v>
      </c>
      <c r="R16" s="16" t="s">
        <v>39</v>
      </c>
      <c r="S16" s="16">
        <v>22</v>
      </c>
      <c r="T16" s="16" t="s">
        <v>164</v>
      </c>
      <c r="U16" s="16"/>
      <c r="V16" s="20"/>
      <c r="W16" s="21">
        <f t="shared" ca="1" si="1"/>
        <v>61</v>
      </c>
      <c r="X16" s="22"/>
      <c r="Y16" s="25" t="str">
        <f ca="1">DATEDIF(H16,Перепись!$Z$1,"y")&amp;" л. "&amp;DATEDIF(H16,Перепись!$Z$1,"ym")&amp;" м. "&amp;DATEDIF(H16,Перепись!$Z$1,"md")&amp;" д. "</f>
        <v xml:space="preserve">61 л. 8 м. 0 д. </v>
      </c>
      <c r="Z16" s="12"/>
      <c r="AA16" s="12"/>
      <c r="AB16" s="12"/>
      <c r="AC16" s="22"/>
      <c r="AD16" s="12" t="s">
        <v>41</v>
      </c>
      <c r="AE16" s="12" t="s">
        <v>47</v>
      </c>
      <c r="AF16" s="12"/>
      <c r="AG16" s="12" t="s">
        <v>165</v>
      </c>
      <c r="AH16" s="12" t="s">
        <v>52</v>
      </c>
      <c r="AI16" s="34"/>
      <c r="AJ16" s="34"/>
      <c r="AK16" s="34"/>
      <c r="AL16" s="12" t="s">
        <v>173</v>
      </c>
      <c r="AM16" s="12" t="s">
        <v>174</v>
      </c>
    </row>
    <row r="17" spans="1:39" s="23" customFormat="1" ht="12.75" customHeight="1" x14ac:dyDescent="0.2">
      <c r="A17" s="11">
        <f>ROW()</f>
        <v>17</v>
      </c>
      <c r="B17" s="26" t="s">
        <v>175</v>
      </c>
      <c r="C17" s="12">
        <v>121</v>
      </c>
      <c r="D17" s="16" t="s">
        <v>176</v>
      </c>
      <c r="E17" s="16" t="s">
        <v>177</v>
      </c>
      <c r="F17" s="16" t="s">
        <v>178</v>
      </c>
      <c r="G17" s="16" t="str">
        <f t="shared" si="2"/>
        <v>Сейтпеков Канат Садиллаевич</v>
      </c>
      <c r="H17" s="25">
        <v>28929</v>
      </c>
      <c r="I17" s="16">
        <f t="shared" si="0"/>
        <v>1979</v>
      </c>
      <c r="J17" s="16" t="s">
        <v>36</v>
      </c>
      <c r="K17" s="16"/>
      <c r="L17" s="24" t="s">
        <v>179</v>
      </c>
      <c r="M17" s="24" t="s">
        <v>180</v>
      </c>
      <c r="N17" s="24" t="s">
        <v>181</v>
      </c>
      <c r="O17" s="11"/>
      <c r="P17" s="16"/>
      <c r="Q17" s="16" t="s">
        <v>38</v>
      </c>
      <c r="R17" s="16" t="s">
        <v>39</v>
      </c>
      <c r="S17" s="16">
        <v>22</v>
      </c>
      <c r="T17" s="16" t="s">
        <v>164</v>
      </c>
      <c r="U17" s="16"/>
      <c r="V17" s="20"/>
      <c r="W17" s="21">
        <f t="shared" ca="1" si="1"/>
        <v>38</v>
      </c>
      <c r="X17" s="22" t="s">
        <v>104</v>
      </c>
      <c r="Y17" s="25" t="str">
        <f ca="1">DATEDIF(H17,Перепись!$Z$1,"y")&amp;" л. "&amp;DATEDIF(H17,Перепись!$Z$1,"ym")&amp;" м. "&amp;DATEDIF(H17,Перепись!$Z$1,"md")&amp;" д. "</f>
        <v xml:space="preserve">38 л. 1 м. 3 д. </v>
      </c>
      <c r="Z17" s="12"/>
      <c r="AA17" s="12"/>
      <c r="AB17" s="12"/>
      <c r="AC17" s="22"/>
      <c r="AD17" s="12" t="s">
        <v>41</v>
      </c>
      <c r="AE17" s="12" t="s">
        <v>42</v>
      </c>
      <c r="AF17" s="12"/>
      <c r="AG17" s="12"/>
      <c r="AH17" s="12"/>
      <c r="AI17" s="34"/>
      <c r="AJ17" s="34"/>
      <c r="AK17" s="34"/>
      <c r="AL17" s="12"/>
      <c r="AM17" s="12"/>
    </row>
    <row r="18" spans="1:39" s="23" customFormat="1" ht="12.75" customHeight="1" x14ac:dyDescent="0.2">
      <c r="A18" s="11">
        <f>ROW()</f>
        <v>18</v>
      </c>
      <c r="B18" s="26" t="s">
        <v>182</v>
      </c>
      <c r="C18" s="12">
        <v>121</v>
      </c>
      <c r="D18" s="16" t="s">
        <v>183</v>
      </c>
      <c r="E18" s="16" t="s">
        <v>184</v>
      </c>
      <c r="F18" s="16" t="s">
        <v>185</v>
      </c>
      <c r="G18" s="16" t="str">
        <f t="shared" si="2"/>
        <v>Исматова Жанар Убайдлаевна</v>
      </c>
      <c r="H18" s="25">
        <v>30903</v>
      </c>
      <c r="I18" s="16">
        <f t="shared" si="0"/>
        <v>1984</v>
      </c>
      <c r="J18" s="16" t="s">
        <v>45</v>
      </c>
      <c r="K18" s="16" t="s">
        <v>48</v>
      </c>
      <c r="L18" s="24" t="s">
        <v>186</v>
      </c>
      <c r="M18" s="26" t="s">
        <v>187</v>
      </c>
      <c r="N18" s="24" t="s">
        <v>188</v>
      </c>
      <c r="O18" s="11"/>
      <c r="P18" s="16" t="s">
        <v>46</v>
      </c>
      <c r="Q18" s="16" t="s">
        <v>38</v>
      </c>
      <c r="R18" s="16" t="s">
        <v>39</v>
      </c>
      <c r="S18" s="16">
        <v>22</v>
      </c>
      <c r="T18" s="16" t="s">
        <v>164</v>
      </c>
      <c r="U18" s="16"/>
      <c r="V18" s="20"/>
      <c r="W18" s="21">
        <f t="shared" ca="1" si="1"/>
        <v>32</v>
      </c>
      <c r="X18" s="22"/>
      <c r="Y18" s="25" t="str">
        <f ca="1">DATEDIF(H18,Перепись!$Z$1,"y")&amp;" л. "&amp;DATEDIF(H18,Перепись!$Z$1,"ym")&amp;" м. "&amp;DATEDIF(H18,Перепись!$Z$1,"md")&amp;" д. "</f>
        <v xml:space="preserve">32 л. 8 м. 9 д. </v>
      </c>
      <c r="Z18" s="12"/>
      <c r="AA18" s="12"/>
      <c r="AB18" s="12"/>
      <c r="AC18" s="22" t="s">
        <v>100</v>
      </c>
      <c r="AD18" s="12" t="s">
        <v>41</v>
      </c>
      <c r="AE18" s="12" t="s">
        <v>189</v>
      </c>
      <c r="AF18" s="12"/>
      <c r="AG18" s="12" t="s">
        <v>190</v>
      </c>
      <c r="AH18" s="12" t="s">
        <v>191</v>
      </c>
      <c r="AI18" s="34" t="s">
        <v>49</v>
      </c>
      <c r="AJ18" s="34"/>
      <c r="AK18" s="34"/>
      <c r="AL18" s="12" t="s">
        <v>192</v>
      </c>
      <c r="AM18" s="12" t="s">
        <v>193</v>
      </c>
    </row>
    <row r="19" spans="1:39" s="23" customFormat="1" ht="12.75" customHeight="1" x14ac:dyDescent="0.2">
      <c r="A19" s="11">
        <f>ROW()</f>
        <v>19</v>
      </c>
      <c r="B19" s="26"/>
      <c r="C19" s="12">
        <v>121</v>
      </c>
      <c r="D19" s="16" t="s">
        <v>160</v>
      </c>
      <c r="E19" s="16" t="s">
        <v>194</v>
      </c>
      <c r="F19" s="16" t="s">
        <v>195</v>
      </c>
      <c r="G19" s="16" t="str">
        <f t="shared" si="2"/>
        <v>Садилла Меруерт Канаткызы</v>
      </c>
      <c r="H19" s="25">
        <v>40280</v>
      </c>
      <c r="I19" s="16">
        <f t="shared" si="0"/>
        <v>2010</v>
      </c>
      <c r="J19" s="16" t="s">
        <v>45</v>
      </c>
      <c r="K19" s="16"/>
      <c r="L19" s="31" t="s">
        <v>196</v>
      </c>
      <c r="M19" s="26"/>
      <c r="N19" s="24"/>
      <c r="O19" s="11"/>
      <c r="P19" s="16"/>
      <c r="Q19" s="16" t="s">
        <v>38</v>
      </c>
      <c r="R19" s="16" t="s">
        <v>39</v>
      </c>
      <c r="S19" s="16">
        <v>22</v>
      </c>
      <c r="T19" s="16" t="s">
        <v>164</v>
      </c>
      <c r="U19" s="16"/>
      <c r="V19" s="20"/>
      <c r="W19" s="21">
        <f t="shared" ca="1" si="1"/>
        <v>7</v>
      </c>
      <c r="X19" s="22"/>
      <c r="Y19" s="25" t="str">
        <f ca="1">DATEDIF(H19,Перепись!$Z$1,"y")&amp;" л. "&amp;DATEDIF(H19,Перепись!$Z$1,"ym")&amp;" м. "&amp;DATEDIF(H19,Перепись!$Z$1,"md")&amp;" д. "</f>
        <v xml:space="preserve">7 л. 0 м. 6 д. </v>
      </c>
      <c r="Z19" s="12"/>
      <c r="AA19" s="12"/>
      <c r="AB19" s="12"/>
      <c r="AC19" s="22" t="s">
        <v>100</v>
      </c>
      <c r="AD19" s="12" t="s">
        <v>41</v>
      </c>
      <c r="AE19" s="12"/>
      <c r="AF19" s="12"/>
      <c r="AG19" s="12"/>
      <c r="AH19" s="12"/>
      <c r="AI19" s="34"/>
      <c r="AJ19" s="34"/>
      <c r="AK19" s="34"/>
      <c r="AL19" s="12"/>
      <c r="AM19" s="12"/>
    </row>
    <row r="20" spans="1:39" s="23" customFormat="1" ht="12.75" customHeight="1" x14ac:dyDescent="0.2">
      <c r="A20" s="11">
        <f>ROW()</f>
        <v>20</v>
      </c>
      <c r="B20" s="26"/>
      <c r="C20" s="12">
        <v>121</v>
      </c>
      <c r="D20" s="16" t="s">
        <v>160</v>
      </c>
      <c r="E20" s="16" t="s">
        <v>197</v>
      </c>
      <c r="F20" s="16" t="s">
        <v>195</v>
      </c>
      <c r="G20" s="16" t="str">
        <f t="shared" si="2"/>
        <v>Садилла Молдир Канаткызы</v>
      </c>
      <c r="H20" s="25">
        <v>39466</v>
      </c>
      <c r="I20" s="16">
        <f t="shared" si="0"/>
        <v>2008</v>
      </c>
      <c r="J20" s="16" t="s">
        <v>45</v>
      </c>
      <c r="K20" s="16"/>
      <c r="L20" s="31" t="s">
        <v>198</v>
      </c>
      <c r="M20" s="26"/>
      <c r="N20" s="24"/>
      <c r="O20" s="11"/>
      <c r="P20" s="16"/>
      <c r="Q20" s="16" t="s">
        <v>38</v>
      </c>
      <c r="R20" s="16" t="s">
        <v>39</v>
      </c>
      <c r="S20" s="16">
        <v>22</v>
      </c>
      <c r="T20" s="16" t="s">
        <v>164</v>
      </c>
      <c r="U20" s="16"/>
      <c r="V20" s="20"/>
      <c r="W20" s="21">
        <f t="shared" ca="1" si="1"/>
        <v>9</v>
      </c>
      <c r="X20" s="22"/>
      <c r="Y20" s="25" t="str">
        <f ca="1">DATEDIF(H20,Перепись!$Z$1,"y")&amp;" л. "&amp;DATEDIF(H20,Перепись!$Z$1,"ym")&amp;" м. "&amp;DATEDIF(H20,Перепись!$Z$1,"md")&amp;" д. "</f>
        <v xml:space="preserve">9 л. 2 м. 30 д. </v>
      </c>
      <c r="Z20" s="12"/>
      <c r="AA20" s="12"/>
      <c r="AB20" s="12"/>
      <c r="AC20" s="22" t="s">
        <v>100</v>
      </c>
      <c r="AD20" s="12" t="s">
        <v>41</v>
      </c>
      <c r="AE20" s="12"/>
      <c r="AF20" s="12"/>
      <c r="AG20" s="12"/>
      <c r="AH20" s="12"/>
      <c r="AI20" s="34"/>
      <c r="AJ20" s="34"/>
      <c r="AK20" s="34"/>
      <c r="AL20" s="12"/>
      <c r="AM20" s="12"/>
    </row>
    <row r="21" spans="1:39" s="23" customFormat="1" ht="12.75" customHeight="1" x14ac:dyDescent="0.2">
      <c r="A21" s="11">
        <f>ROW()</f>
        <v>21</v>
      </c>
      <c r="B21" s="26" t="s">
        <v>199</v>
      </c>
      <c r="C21" s="12">
        <v>121</v>
      </c>
      <c r="D21" s="16" t="s">
        <v>200</v>
      </c>
      <c r="E21" s="16" t="s">
        <v>201</v>
      </c>
      <c r="F21" s="16" t="s">
        <v>178</v>
      </c>
      <c r="G21" s="16" t="str">
        <f t="shared" ref="G21:G25" si="3">TRIM(IF(D21="",G20,CONCATENATE(D21," ",E21," ",F21)))</f>
        <v>Сеитпеков Самат Садиллаевич</v>
      </c>
      <c r="H21" s="25">
        <v>28929</v>
      </c>
      <c r="I21" s="16">
        <f t="shared" ref="I21:I27" si="4">YEAR(H21)</f>
        <v>1979</v>
      </c>
      <c r="J21" s="16" t="s">
        <v>36</v>
      </c>
      <c r="K21" s="16"/>
      <c r="L21" s="24" t="s">
        <v>202</v>
      </c>
      <c r="M21" s="24" t="s">
        <v>203</v>
      </c>
      <c r="N21" s="24" t="s">
        <v>204</v>
      </c>
      <c r="O21" s="11"/>
      <c r="P21" s="16" t="s">
        <v>37</v>
      </c>
      <c r="Q21" s="16" t="s">
        <v>38</v>
      </c>
      <c r="R21" s="16" t="s">
        <v>39</v>
      </c>
      <c r="S21" s="16">
        <v>22</v>
      </c>
      <c r="T21" s="16" t="s">
        <v>164</v>
      </c>
      <c r="U21" s="16"/>
      <c r="V21" s="20"/>
      <c r="W21" s="21">
        <f t="shared" ref="W21:W27" ca="1" si="5">DATEDIF(H21,TODAY(),"y")</f>
        <v>38</v>
      </c>
      <c r="X21" s="22" t="s">
        <v>104</v>
      </c>
      <c r="Y21" s="25" t="str">
        <f ca="1">DATEDIF(H21,Перепись!$Z$1,"y")&amp;" л. "&amp;DATEDIF(H21,Перепись!$Z$1,"ym")&amp;" м. "&amp;DATEDIF(H21,Перепись!$Z$1,"md")&amp;" д. "</f>
        <v xml:space="preserve">38 л. 1 м. 3 д. </v>
      </c>
      <c r="Z21" s="12"/>
      <c r="AA21" s="12"/>
      <c r="AB21" s="12"/>
      <c r="AC21" s="22"/>
      <c r="AD21" s="12" t="s">
        <v>41</v>
      </c>
      <c r="AE21" s="12"/>
      <c r="AF21" s="12"/>
      <c r="AG21" s="12"/>
      <c r="AH21" s="12"/>
      <c r="AI21" s="34"/>
      <c r="AJ21" s="34"/>
      <c r="AK21" s="34" t="s">
        <v>205</v>
      </c>
      <c r="AL21" s="12"/>
      <c r="AM21" s="12"/>
    </row>
    <row r="22" spans="1:39" s="23" customFormat="1" ht="12.75" customHeight="1" x14ac:dyDescent="0.2">
      <c r="A22" s="11">
        <f>ROW()</f>
        <v>22</v>
      </c>
      <c r="B22" s="26" t="s">
        <v>206</v>
      </c>
      <c r="C22" s="12">
        <v>121</v>
      </c>
      <c r="D22" s="16" t="s">
        <v>207</v>
      </c>
      <c r="E22" s="16" t="s">
        <v>208</v>
      </c>
      <c r="F22" s="16" t="s">
        <v>209</v>
      </c>
      <c r="G22" s="16" t="str">
        <f t="shared" si="3"/>
        <v>Досанова Ботакоз Отегеновна</v>
      </c>
      <c r="H22" s="25">
        <v>29775</v>
      </c>
      <c r="I22" s="16">
        <f t="shared" si="4"/>
        <v>1981</v>
      </c>
      <c r="J22" s="16" t="s">
        <v>45</v>
      </c>
      <c r="K22" s="16" t="s">
        <v>48</v>
      </c>
      <c r="L22" s="24" t="s">
        <v>210</v>
      </c>
      <c r="M22" s="24" t="s">
        <v>211</v>
      </c>
      <c r="N22" s="24" t="s">
        <v>212</v>
      </c>
      <c r="O22" s="11" t="s">
        <v>37</v>
      </c>
      <c r="P22" s="16" t="s">
        <v>46</v>
      </c>
      <c r="Q22" s="16" t="s">
        <v>38</v>
      </c>
      <c r="R22" s="16" t="s">
        <v>39</v>
      </c>
      <c r="S22" s="16">
        <v>22</v>
      </c>
      <c r="T22" s="16" t="s">
        <v>164</v>
      </c>
      <c r="U22" s="16"/>
      <c r="V22" s="20"/>
      <c r="W22" s="21">
        <f t="shared" ca="1" si="5"/>
        <v>35</v>
      </c>
      <c r="X22" s="22"/>
      <c r="Y22" s="25" t="str">
        <f ca="1">DATEDIF(H22,Перепись!$Z$1,"y")&amp;" л. "&amp;DATEDIF(H22,Перепись!$Z$1,"ym")&amp;" м. "&amp;DATEDIF(H22,Перепись!$Z$1,"md")&amp;" д. "</f>
        <v xml:space="preserve">35 л. 9 м. 10 д. </v>
      </c>
      <c r="Z22" s="12"/>
      <c r="AA22" s="12"/>
      <c r="AB22" s="12"/>
      <c r="AC22" s="22" t="s">
        <v>213</v>
      </c>
      <c r="AD22" s="12" t="s">
        <v>41</v>
      </c>
      <c r="AE22" s="12" t="s">
        <v>44</v>
      </c>
      <c r="AF22" s="12"/>
      <c r="AG22" s="12" t="s">
        <v>214</v>
      </c>
      <c r="AH22" s="12" t="s">
        <v>215</v>
      </c>
      <c r="AI22" s="34" t="s">
        <v>100</v>
      </c>
      <c r="AJ22" s="34"/>
      <c r="AK22" s="34" t="s">
        <v>216</v>
      </c>
      <c r="AL22" s="12" t="s">
        <v>217</v>
      </c>
      <c r="AM22" s="12" t="s">
        <v>218</v>
      </c>
    </row>
    <row r="23" spans="1:39" s="23" customFormat="1" ht="12.75" customHeight="1" x14ac:dyDescent="0.2">
      <c r="A23" s="11">
        <f>ROW()</f>
        <v>23</v>
      </c>
      <c r="B23" s="26" t="s">
        <v>219</v>
      </c>
      <c r="C23" s="12">
        <v>121</v>
      </c>
      <c r="D23" s="16" t="s">
        <v>220</v>
      </c>
      <c r="E23" s="16" t="s">
        <v>221</v>
      </c>
      <c r="F23" s="16" t="s">
        <v>222</v>
      </c>
      <c r="G23" s="16" t="str">
        <f t="shared" si="3"/>
        <v>Садылла Майра Саматкызы</v>
      </c>
      <c r="H23" s="25">
        <v>37980</v>
      </c>
      <c r="I23" s="16">
        <f t="shared" si="4"/>
        <v>2003</v>
      </c>
      <c r="J23" s="16" t="s">
        <v>45</v>
      </c>
      <c r="K23" s="16"/>
      <c r="L23" s="24" t="s">
        <v>223</v>
      </c>
      <c r="M23" s="24" t="s">
        <v>224</v>
      </c>
      <c r="N23" s="24"/>
      <c r="O23" s="11"/>
      <c r="P23" s="16"/>
      <c r="Q23" s="16" t="s">
        <v>38</v>
      </c>
      <c r="R23" s="16" t="s">
        <v>39</v>
      </c>
      <c r="S23" s="16">
        <v>22</v>
      </c>
      <c r="T23" s="16" t="s">
        <v>164</v>
      </c>
      <c r="U23" s="16"/>
      <c r="V23" s="20"/>
      <c r="W23" s="21">
        <f t="shared" ca="1" si="5"/>
        <v>13</v>
      </c>
      <c r="X23" s="22"/>
      <c r="Y23" s="25" t="str">
        <f ca="1">DATEDIF(H23,Перепись!$Z$1,"y")&amp;" л. "&amp;DATEDIF(H23,Перепись!$Z$1,"ym")&amp;" м. "&amp;DATEDIF(H23,Перепись!$Z$1,"md")&amp;" д. "</f>
        <v xml:space="preserve">13 л. 3 м. 24 д. </v>
      </c>
      <c r="Z23" s="12"/>
      <c r="AA23" s="12"/>
      <c r="AB23" s="12"/>
      <c r="AC23" s="22"/>
      <c r="AD23" s="12" t="s">
        <v>41</v>
      </c>
      <c r="AE23" s="12"/>
      <c r="AF23" s="12"/>
      <c r="AG23" s="12"/>
      <c r="AH23" s="12"/>
      <c r="AI23" s="34"/>
      <c r="AJ23" s="34"/>
      <c r="AK23" s="34"/>
      <c r="AL23" s="12"/>
      <c r="AM23" s="12"/>
    </row>
    <row r="24" spans="1:39" s="23" customFormat="1" ht="12.75" customHeight="1" x14ac:dyDescent="0.2">
      <c r="A24" s="11">
        <f>ROW()</f>
        <v>24</v>
      </c>
      <c r="B24" s="26" t="s">
        <v>231</v>
      </c>
      <c r="C24" s="12">
        <v>121</v>
      </c>
      <c r="D24" s="16" t="s">
        <v>232</v>
      </c>
      <c r="E24" s="16" t="s">
        <v>233</v>
      </c>
      <c r="F24" s="16" t="s">
        <v>234</v>
      </c>
      <c r="G24" s="16" t="str">
        <f>TRIM(IF(D24="",#REF!,CONCATENATE(D24," ",E24," ",F24)))</f>
        <v>Маннапов Шерикбой Охапович</v>
      </c>
      <c r="H24" s="25">
        <v>29556</v>
      </c>
      <c r="I24" s="16">
        <f t="shared" si="4"/>
        <v>1980</v>
      </c>
      <c r="J24" s="16" t="s">
        <v>36</v>
      </c>
      <c r="K24" s="16"/>
      <c r="L24" s="24" t="s">
        <v>235</v>
      </c>
      <c r="M24" s="24" t="s">
        <v>236</v>
      </c>
      <c r="N24" s="24" t="s">
        <v>237</v>
      </c>
      <c r="O24" s="11" t="s">
        <v>37</v>
      </c>
      <c r="P24" s="16" t="s">
        <v>44</v>
      </c>
      <c r="Q24" s="16" t="s">
        <v>38</v>
      </c>
      <c r="R24" s="22" t="s">
        <v>230</v>
      </c>
      <c r="S24" s="16">
        <v>1</v>
      </c>
      <c r="T24" s="16" t="s">
        <v>40</v>
      </c>
      <c r="U24" s="16"/>
      <c r="V24" s="20"/>
      <c r="W24" s="21">
        <f t="shared" ca="1" si="5"/>
        <v>36</v>
      </c>
      <c r="X24" s="22"/>
      <c r="Y24" s="25" t="str">
        <f ca="1">DATEDIF(H24,Перепись!$Z$1,"y")&amp;" л. "&amp;DATEDIF(H24,Перепись!$Z$1,"ym")&amp;" м. "&amp;DATEDIF(H24,Перепись!$Z$1,"md")&amp;" д. "</f>
        <v xml:space="preserve">36 л. 4 м. 17 д. </v>
      </c>
      <c r="Z24" s="12"/>
      <c r="AA24" s="12"/>
      <c r="AB24" s="12"/>
      <c r="AC24" s="22"/>
      <c r="AD24" s="12" t="s">
        <v>41</v>
      </c>
      <c r="AE24" s="12" t="s">
        <v>42</v>
      </c>
      <c r="AF24" s="12"/>
      <c r="AG24" s="12"/>
      <c r="AH24" s="12"/>
      <c r="AI24" s="34"/>
      <c r="AJ24" s="34"/>
      <c r="AK24" s="34"/>
      <c r="AL24" s="12"/>
      <c r="AM24" s="12"/>
    </row>
    <row r="25" spans="1:39" s="23" customFormat="1" ht="12.75" customHeight="1" x14ac:dyDescent="0.2">
      <c r="A25" s="11">
        <f>ROW()</f>
        <v>25</v>
      </c>
      <c r="B25" s="26" t="s">
        <v>238</v>
      </c>
      <c r="C25" s="12">
        <v>121</v>
      </c>
      <c r="D25" s="16" t="s">
        <v>239</v>
      </c>
      <c r="E25" s="16" t="s">
        <v>240</v>
      </c>
      <c r="F25" s="16" t="s">
        <v>241</v>
      </c>
      <c r="G25" s="16" t="str">
        <f t="shared" si="3"/>
        <v>Гопурова Элмира Атажановна</v>
      </c>
      <c r="H25" s="25">
        <v>30169</v>
      </c>
      <c r="I25" s="16">
        <f t="shared" si="4"/>
        <v>1982</v>
      </c>
      <c r="J25" s="16" t="s">
        <v>45</v>
      </c>
      <c r="K25" s="16" t="s">
        <v>48</v>
      </c>
      <c r="L25" s="24" t="s">
        <v>242</v>
      </c>
      <c r="M25" s="24" t="s">
        <v>243</v>
      </c>
      <c r="N25" s="24" t="s">
        <v>244</v>
      </c>
      <c r="O25" s="11"/>
      <c r="P25" s="16" t="s">
        <v>44</v>
      </c>
      <c r="Q25" s="16" t="s">
        <v>38</v>
      </c>
      <c r="R25" s="22" t="s">
        <v>230</v>
      </c>
      <c r="S25" s="16">
        <v>1</v>
      </c>
      <c r="T25" s="16" t="s">
        <v>40</v>
      </c>
      <c r="U25" s="16"/>
      <c r="V25" s="20"/>
      <c r="W25" s="21">
        <f t="shared" ca="1" si="5"/>
        <v>34</v>
      </c>
      <c r="X25" s="22"/>
      <c r="Y25" s="25" t="str">
        <f ca="1">DATEDIF(H25,Перепись!$Z$1,"y")&amp;" л. "&amp;DATEDIF(H25,Перепись!$Z$1,"ym")&amp;" м. "&amp;DATEDIF(H25,Перепись!$Z$1,"md")&amp;" д. "</f>
        <v xml:space="preserve">34 л. 8 м. 12 д. </v>
      </c>
      <c r="Z25" s="12"/>
      <c r="AA25" s="12"/>
      <c r="AB25" s="12"/>
      <c r="AC25" s="22" t="s">
        <v>100</v>
      </c>
      <c r="AD25" s="12" t="s">
        <v>41</v>
      </c>
      <c r="AE25" s="12" t="s">
        <v>44</v>
      </c>
      <c r="AF25" s="12"/>
      <c r="AG25" s="12" t="s">
        <v>98</v>
      </c>
      <c r="AH25" s="12" t="s">
        <v>99</v>
      </c>
      <c r="AI25" s="34" t="s">
        <v>49</v>
      </c>
      <c r="AJ25" s="34"/>
      <c r="AK25" s="34"/>
      <c r="AL25" s="12" t="s">
        <v>245</v>
      </c>
      <c r="AM25" s="12" t="s">
        <v>246</v>
      </c>
    </row>
    <row r="26" spans="1:39" s="23" customFormat="1" ht="12.75" customHeight="1" x14ac:dyDescent="0.2">
      <c r="A26" s="11">
        <f>ROW()</f>
        <v>26</v>
      </c>
      <c r="B26" s="26" t="s">
        <v>249</v>
      </c>
      <c r="C26" s="12">
        <v>121</v>
      </c>
      <c r="D26" s="16" t="s">
        <v>247</v>
      </c>
      <c r="E26" s="16" t="s">
        <v>250</v>
      </c>
      <c r="F26" s="16" t="s">
        <v>248</v>
      </c>
      <c r="G26" s="16" t="str">
        <f>TRIM(IF(D26="",#REF!,CONCATENATE(D26," ",E26," ",F26)))</f>
        <v>Исмаилов Азизхан Гайратулы</v>
      </c>
      <c r="H26" s="25">
        <v>36233</v>
      </c>
      <c r="I26" s="16">
        <f t="shared" si="4"/>
        <v>1999</v>
      </c>
      <c r="J26" s="16" t="s">
        <v>36</v>
      </c>
      <c r="K26" s="16"/>
      <c r="L26" s="24" t="s">
        <v>251</v>
      </c>
      <c r="M26" s="24" t="s">
        <v>252</v>
      </c>
      <c r="N26" s="24"/>
      <c r="O26" s="11"/>
      <c r="P26" s="16"/>
      <c r="Q26" s="16" t="s">
        <v>38</v>
      </c>
      <c r="R26" s="22" t="s">
        <v>230</v>
      </c>
      <c r="S26" s="16">
        <v>4</v>
      </c>
      <c r="T26" s="16" t="s">
        <v>40</v>
      </c>
      <c r="U26" s="16"/>
      <c r="V26" s="20"/>
      <c r="W26" s="21">
        <f t="shared" ca="1" si="5"/>
        <v>18</v>
      </c>
      <c r="X26" s="22" t="s">
        <v>44</v>
      </c>
      <c r="Y26" s="25" t="str">
        <f ca="1">DATEDIF(H26,Перепись!$Z$1,"y")&amp;" л. "&amp;DATEDIF(H26,Перепись!$Z$1,"ym")&amp;" м. "&amp;DATEDIF(H26,Перепись!$Z$1,"md")&amp;" д. "</f>
        <v xml:space="preserve">18 л. 1 м. 4 д. </v>
      </c>
      <c r="Z26" s="12"/>
      <c r="AA26" s="12"/>
      <c r="AB26" s="12"/>
      <c r="AC26" s="22"/>
      <c r="AD26" s="12" t="s">
        <v>41</v>
      </c>
      <c r="AE26" s="12" t="s">
        <v>47</v>
      </c>
      <c r="AF26" s="12"/>
      <c r="AG26" s="26" t="s">
        <v>253</v>
      </c>
      <c r="AH26" s="12"/>
      <c r="AI26" s="34"/>
      <c r="AJ26" s="34"/>
      <c r="AK26" s="34" t="s">
        <v>254</v>
      </c>
      <c r="AL26" s="12" t="s">
        <v>255</v>
      </c>
      <c r="AM26" s="12" t="s">
        <v>256</v>
      </c>
    </row>
    <row r="27" spans="1:39" s="23" customFormat="1" ht="12.75" customHeight="1" x14ac:dyDescent="0.2">
      <c r="A27" s="11">
        <f>ROW()</f>
        <v>27</v>
      </c>
      <c r="B27" s="26" t="s">
        <v>257</v>
      </c>
      <c r="C27" s="12">
        <v>121</v>
      </c>
      <c r="D27" s="16" t="s">
        <v>247</v>
      </c>
      <c r="E27" s="16" t="s">
        <v>258</v>
      </c>
      <c r="F27" s="16" t="s">
        <v>248</v>
      </c>
      <c r="G27" s="16" t="str">
        <f t="shared" ref="G27:G31" si="6">TRIM(IF(D27="",G26,CONCATENATE(D27," ",E27," ",F27)))</f>
        <v>Исмаилов Шохрух Гайратулы</v>
      </c>
      <c r="H27" s="25">
        <v>36975</v>
      </c>
      <c r="I27" s="16">
        <f t="shared" si="4"/>
        <v>2001</v>
      </c>
      <c r="J27" s="16" t="s">
        <v>36</v>
      </c>
      <c r="K27" s="16"/>
      <c r="L27" s="24" t="s">
        <v>259</v>
      </c>
      <c r="M27" s="24" t="s">
        <v>260</v>
      </c>
      <c r="N27" s="24"/>
      <c r="O27" s="11"/>
      <c r="P27" s="16"/>
      <c r="Q27" s="16" t="s">
        <v>38</v>
      </c>
      <c r="R27" s="22" t="s">
        <v>230</v>
      </c>
      <c r="S27" s="16">
        <v>4</v>
      </c>
      <c r="T27" s="16" t="s">
        <v>40</v>
      </c>
      <c r="U27" s="16"/>
      <c r="V27" s="20"/>
      <c r="W27" s="21">
        <f t="shared" ca="1" si="5"/>
        <v>16</v>
      </c>
      <c r="X27" s="22" t="s">
        <v>44</v>
      </c>
      <c r="Y27" s="25" t="str">
        <f ca="1">DATEDIF(H27,Перепись!$Z$1,"y")&amp;" л. "&amp;DATEDIF(H27,Перепись!$Z$1,"ym")&amp;" м. "&amp;DATEDIF(H27,Перепись!$Z$1,"md")&amp;" д. "</f>
        <v xml:space="preserve">16 л. 0 м. 24 д. </v>
      </c>
      <c r="Z27" s="12"/>
      <c r="AA27" s="12"/>
      <c r="AB27" s="12"/>
      <c r="AC27" s="22"/>
      <c r="AD27" s="12" t="s">
        <v>41</v>
      </c>
      <c r="AE27" s="12" t="s">
        <v>121</v>
      </c>
      <c r="AF27" s="12"/>
      <c r="AG27" s="12"/>
      <c r="AH27" s="12"/>
      <c r="AI27" s="34"/>
      <c r="AJ27" s="34"/>
      <c r="AK27" s="34"/>
      <c r="AL27" s="12" t="s">
        <v>261</v>
      </c>
      <c r="AM27" s="12" t="s">
        <v>262</v>
      </c>
    </row>
    <row r="28" spans="1:39" s="23" customFormat="1" ht="12.75" customHeight="1" x14ac:dyDescent="0.2">
      <c r="A28" s="11">
        <f>ROW()</f>
        <v>28</v>
      </c>
      <c r="B28" s="26" t="s">
        <v>280</v>
      </c>
      <c r="C28" s="12">
        <v>121</v>
      </c>
      <c r="D28" s="16" t="s">
        <v>277</v>
      </c>
      <c r="E28" s="16" t="s">
        <v>281</v>
      </c>
      <c r="F28" s="16"/>
      <c r="G28" s="16" t="str">
        <f>TRIM(IF(D28="",#REF!,CONCATENATE(D28," ",E28," ",F28)))</f>
        <v>Темирбеков Сирожиддин</v>
      </c>
      <c r="H28" s="25">
        <v>15292</v>
      </c>
      <c r="I28" s="16">
        <f t="shared" ref="I28:I31" si="7">YEAR(H28)</f>
        <v>1941</v>
      </c>
      <c r="J28" s="16" t="s">
        <v>36</v>
      </c>
      <c r="K28" s="16"/>
      <c r="L28" s="24" t="s">
        <v>282</v>
      </c>
      <c r="M28" s="24" t="s">
        <v>283</v>
      </c>
      <c r="N28" s="24"/>
      <c r="O28" s="11"/>
      <c r="P28" s="16" t="s">
        <v>50</v>
      </c>
      <c r="Q28" s="16" t="s">
        <v>38</v>
      </c>
      <c r="R28" s="30" t="s">
        <v>145</v>
      </c>
      <c r="S28" s="16">
        <v>46</v>
      </c>
      <c r="T28" s="16" t="s">
        <v>40</v>
      </c>
      <c r="U28" s="16"/>
      <c r="V28" s="20"/>
      <c r="W28" s="21">
        <f t="shared" ref="W28:W31" ca="1" si="8">DATEDIF(H28,TODAY(),"y")</f>
        <v>75</v>
      </c>
      <c r="X28" s="22"/>
      <c r="Y28" s="25" t="str">
        <f ca="1">DATEDIF(H28,Перепись!$Z$1,"y")&amp;" л. "&amp;DATEDIF(H28,Перепись!$Z$1,"ym")&amp;" м. "&amp;DATEDIF(H28,Перепись!$Z$1,"md")&amp;" д. "</f>
        <v xml:space="preserve">75 л. 5 м. 6 д. </v>
      </c>
      <c r="Z28" s="12"/>
      <c r="AA28" s="12">
        <v>79408</v>
      </c>
      <c r="AB28" s="12"/>
      <c r="AC28" s="22"/>
      <c r="AD28" s="12" t="s">
        <v>41</v>
      </c>
      <c r="AE28" s="12" t="s">
        <v>42</v>
      </c>
      <c r="AF28" s="12"/>
      <c r="AG28" s="12"/>
      <c r="AH28" s="12"/>
      <c r="AI28" s="34"/>
      <c r="AJ28" s="34"/>
      <c r="AK28" s="34"/>
      <c r="AL28" s="12"/>
      <c r="AM28" s="12" t="s">
        <v>284</v>
      </c>
    </row>
    <row r="29" spans="1:39" s="23" customFormat="1" ht="12.75" customHeight="1" x14ac:dyDescent="0.2">
      <c r="A29" s="11">
        <f>ROW()</f>
        <v>29</v>
      </c>
      <c r="B29" s="26" t="s">
        <v>285</v>
      </c>
      <c r="C29" s="12">
        <v>121</v>
      </c>
      <c r="D29" s="16" t="s">
        <v>277</v>
      </c>
      <c r="E29" s="16" t="s">
        <v>286</v>
      </c>
      <c r="F29" s="16" t="s">
        <v>287</v>
      </c>
      <c r="G29" s="16" t="str">
        <f t="shared" si="6"/>
        <v>Темирбеков Рузибай Сирожиддинович</v>
      </c>
      <c r="H29" s="25">
        <v>28004</v>
      </c>
      <c r="I29" s="16">
        <f t="shared" si="7"/>
        <v>1976</v>
      </c>
      <c r="J29" s="16" t="s">
        <v>36</v>
      </c>
      <c r="K29" s="16"/>
      <c r="L29" s="24" t="s">
        <v>288</v>
      </c>
      <c r="M29" s="24" t="s">
        <v>289</v>
      </c>
      <c r="N29" s="24" t="s">
        <v>290</v>
      </c>
      <c r="O29" s="11" t="s">
        <v>229</v>
      </c>
      <c r="P29" s="16"/>
      <c r="Q29" s="16" t="s">
        <v>38</v>
      </c>
      <c r="R29" s="30" t="s">
        <v>145</v>
      </c>
      <c r="S29" s="16">
        <v>46</v>
      </c>
      <c r="T29" s="16" t="s">
        <v>40</v>
      </c>
      <c r="U29" s="16"/>
      <c r="V29" s="20"/>
      <c r="W29" s="21">
        <f t="shared" ca="1" si="8"/>
        <v>40</v>
      </c>
      <c r="X29" s="22" t="s">
        <v>104</v>
      </c>
      <c r="Y29" s="25" t="str">
        <f ca="1">DATEDIF(H29,Перепись!$Z$1,"y")&amp;" л. "&amp;DATEDIF(H29,Перепись!$Z$1,"ym")&amp;" м. "&amp;DATEDIF(H29,Перепись!$Z$1,"md")&amp;" д. "</f>
        <v xml:space="preserve">40 л. 7 м. 17 д. </v>
      </c>
      <c r="Z29" s="12"/>
      <c r="AA29" s="12">
        <v>79408</v>
      </c>
      <c r="AB29" s="12"/>
      <c r="AC29" s="22"/>
      <c r="AD29" s="12" t="s">
        <v>41</v>
      </c>
      <c r="AE29" s="12" t="s">
        <v>47</v>
      </c>
      <c r="AF29" s="12"/>
      <c r="AG29" s="12" t="s">
        <v>291</v>
      </c>
      <c r="AH29" s="12" t="s">
        <v>292</v>
      </c>
      <c r="AI29" s="34"/>
      <c r="AJ29" s="34"/>
      <c r="AK29" s="34"/>
      <c r="AL29" s="12" t="s">
        <v>293</v>
      </c>
      <c r="AM29" s="12" t="s">
        <v>294</v>
      </c>
    </row>
    <row r="30" spans="1:39" s="23" customFormat="1" ht="12.75" customHeight="1" x14ac:dyDescent="0.2">
      <c r="A30" s="11">
        <f>ROW()</f>
        <v>30</v>
      </c>
      <c r="B30" s="26" t="s">
        <v>295</v>
      </c>
      <c r="C30" s="12">
        <v>121</v>
      </c>
      <c r="D30" s="16" t="s">
        <v>296</v>
      </c>
      <c r="E30" s="16" t="s">
        <v>297</v>
      </c>
      <c r="F30" s="16" t="s">
        <v>298</v>
      </c>
      <c r="G30" s="16" t="str">
        <f t="shared" si="6"/>
        <v>Артыкбаева Маклия Калдарбековна</v>
      </c>
      <c r="H30" s="25">
        <v>29204</v>
      </c>
      <c r="I30" s="16">
        <f t="shared" si="7"/>
        <v>1979</v>
      </c>
      <c r="J30" s="16" t="s">
        <v>45</v>
      </c>
      <c r="K30" s="16" t="s">
        <v>48</v>
      </c>
      <c r="L30" s="24" t="s">
        <v>299</v>
      </c>
      <c r="M30" s="24" t="s">
        <v>300</v>
      </c>
      <c r="N30" s="24" t="s">
        <v>301</v>
      </c>
      <c r="O30" s="11" t="s">
        <v>37</v>
      </c>
      <c r="P30" s="16" t="s">
        <v>46</v>
      </c>
      <c r="Q30" s="16" t="s">
        <v>38</v>
      </c>
      <c r="R30" s="30" t="s">
        <v>145</v>
      </c>
      <c r="S30" s="16">
        <v>46</v>
      </c>
      <c r="T30" s="16" t="s">
        <v>40</v>
      </c>
      <c r="U30" s="16"/>
      <c r="V30" s="20"/>
      <c r="W30" s="21">
        <f t="shared" ca="1" si="8"/>
        <v>37</v>
      </c>
      <c r="X30" s="22"/>
      <c r="Y30" s="25" t="str">
        <f ca="1">DATEDIF(H30,Перепись!$Z$1,"y")&amp;" л. "&amp;DATEDIF(H30,Перепись!$Z$1,"ym")&amp;" м. "&amp;DATEDIF(H30,Перепись!$Z$1,"md")&amp;" д. "</f>
        <v xml:space="preserve">37 л. 4 м. 3 д. </v>
      </c>
      <c r="Z30" s="12"/>
      <c r="AA30" s="12">
        <v>79408</v>
      </c>
      <c r="AB30" s="12"/>
      <c r="AC30" s="22" t="s">
        <v>68</v>
      </c>
      <c r="AD30" s="12" t="s">
        <v>41</v>
      </c>
      <c r="AE30" s="12" t="s">
        <v>47</v>
      </c>
      <c r="AF30" s="12"/>
      <c r="AG30" s="12" t="s">
        <v>302</v>
      </c>
      <c r="AH30" s="12" t="s">
        <v>303</v>
      </c>
      <c r="AI30" s="34" t="s">
        <v>100</v>
      </c>
      <c r="AJ30" s="34"/>
      <c r="AK30" s="34"/>
      <c r="AL30" s="12" t="s">
        <v>304</v>
      </c>
      <c r="AM30" s="12" t="s">
        <v>305</v>
      </c>
    </row>
    <row r="31" spans="1:39" s="23" customFormat="1" ht="12.75" customHeight="1" x14ac:dyDescent="0.2">
      <c r="A31" s="11">
        <f>ROW()</f>
        <v>31</v>
      </c>
      <c r="B31" s="26" t="s">
        <v>306</v>
      </c>
      <c r="C31" s="12">
        <v>121</v>
      </c>
      <c r="D31" s="16" t="s">
        <v>278</v>
      </c>
      <c r="E31" s="16" t="s">
        <v>109</v>
      </c>
      <c r="F31" s="16" t="s">
        <v>307</v>
      </c>
      <c r="G31" s="16" t="str">
        <f t="shared" si="6"/>
        <v>Темирбекова Нилуфар Розбайкызы</v>
      </c>
      <c r="H31" s="25">
        <v>36337</v>
      </c>
      <c r="I31" s="16">
        <f t="shared" si="7"/>
        <v>1999</v>
      </c>
      <c r="J31" s="16" t="s">
        <v>45</v>
      </c>
      <c r="K31" s="16" t="s">
        <v>48</v>
      </c>
      <c r="L31" s="24" t="s">
        <v>308</v>
      </c>
      <c r="M31" s="24" t="s">
        <v>309</v>
      </c>
      <c r="N31" s="24"/>
      <c r="O31" s="11"/>
      <c r="P31" s="16"/>
      <c r="Q31" s="16" t="s">
        <v>38</v>
      </c>
      <c r="R31" s="30" t="s">
        <v>145</v>
      </c>
      <c r="S31" s="16">
        <v>46</v>
      </c>
      <c r="T31" s="16" t="s">
        <v>40</v>
      </c>
      <c r="U31" s="16"/>
      <c r="V31" s="20"/>
      <c r="W31" s="21">
        <f t="shared" ca="1" si="8"/>
        <v>17</v>
      </c>
      <c r="X31" s="22"/>
      <c r="Y31" s="25" t="str">
        <f ca="1">DATEDIF(H31,Перепись!$Z$1,"y")&amp;" л. "&amp;DATEDIF(H31,Перепись!$Z$1,"ym")&amp;" м. "&amp;DATEDIF(H31,Перепись!$Z$1,"md")&amp;" д. "</f>
        <v xml:space="preserve">17 л. 9 м. 23 д. </v>
      </c>
      <c r="Z31" s="12"/>
      <c r="AA31" s="12">
        <v>79408</v>
      </c>
      <c r="AB31" s="12"/>
      <c r="AC31" s="22"/>
      <c r="AD31" s="12" t="s">
        <v>41</v>
      </c>
      <c r="AE31" s="12"/>
      <c r="AF31" s="12"/>
      <c r="AG31" s="12"/>
      <c r="AH31" s="12"/>
      <c r="AI31" s="34" t="s">
        <v>100</v>
      </c>
      <c r="AJ31" s="34"/>
      <c r="AK31" s="34" t="s">
        <v>310</v>
      </c>
      <c r="AL31" s="12">
        <v>42411</v>
      </c>
      <c r="AM31" s="12" t="s">
        <v>311</v>
      </c>
    </row>
    <row r="32" spans="1:39" s="36" customFormat="1" ht="12.75" customHeight="1" x14ac:dyDescent="0.2">
      <c r="A32" s="11">
        <f>ROW()</f>
        <v>32</v>
      </c>
      <c r="B32" s="26" t="s">
        <v>356</v>
      </c>
      <c r="C32" s="22">
        <v>121</v>
      </c>
      <c r="D32" s="17" t="s">
        <v>355</v>
      </c>
      <c r="E32" s="17" t="s">
        <v>357</v>
      </c>
      <c r="F32" s="17"/>
      <c r="G32" s="16" t="str">
        <f>TRIM(IF(D32="",#REF!,CONCATENATE(D32," ",E32," ",F32)))</f>
        <v>Акешов Махаммад</v>
      </c>
      <c r="H32" s="15">
        <v>15428</v>
      </c>
      <c r="I32" s="16">
        <f t="shared" ref="I32:I34" si="9">YEAR(H32)</f>
        <v>1942</v>
      </c>
      <c r="J32" s="17" t="s">
        <v>36</v>
      </c>
      <c r="K32" s="18"/>
      <c r="L32" s="27" t="s">
        <v>358</v>
      </c>
      <c r="M32" s="35" t="s">
        <v>359</v>
      </c>
      <c r="N32" s="18" t="s">
        <v>360</v>
      </c>
      <c r="O32" s="19"/>
      <c r="P32" s="17" t="s">
        <v>354</v>
      </c>
      <c r="Q32" s="16" t="s">
        <v>124</v>
      </c>
      <c r="R32" s="30" t="s">
        <v>145</v>
      </c>
      <c r="S32" s="16">
        <v>67</v>
      </c>
      <c r="T32" s="16" t="s">
        <v>40</v>
      </c>
      <c r="U32" s="16"/>
      <c r="V32" s="20"/>
      <c r="W32" s="21">
        <f t="shared" ref="W32:W34" ca="1" si="10">DATEDIF(H32,TODAY(),"y")</f>
        <v>75</v>
      </c>
      <c r="X32" s="22"/>
      <c r="Y32" s="25" t="str">
        <f ca="1">DATEDIF(H32,Перепись!$Z$1,"y")&amp;" л. "&amp;DATEDIF(H32,Перепись!$Z$1,"ym")&amp;" м. "&amp;DATEDIF(H32,Перепись!$Z$1,"md")&amp;" д. "</f>
        <v xml:space="preserve">75 л. 0 м. 21 д. </v>
      </c>
      <c r="Z32" s="12"/>
      <c r="AA32" s="22">
        <v>45390</v>
      </c>
      <c r="AB32" s="22"/>
      <c r="AC32" s="22"/>
      <c r="AD32" s="22" t="s">
        <v>353</v>
      </c>
      <c r="AE32" s="12" t="s">
        <v>319</v>
      </c>
      <c r="AF32" s="22"/>
      <c r="AG32" s="22" t="s">
        <v>361</v>
      </c>
      <c r="AH32" s="22" t="s">
        <v>362</v>
      </c>
      <c r="AI32" s="22"/>
      <c r="AJ32" s="22"/>
      <c r="AK32" s="34" t="s">
        <v>363</v>
      </c>
      <c r="AL32" s="22" t="s">
        <v>364</v>
      </c>
      <c r="AM32" s="22" t="s">
        <v>365</v>
      </c>
    </row>
    <row r="33" spans="1:39" s="36" customFormat="1" ht="12.75" customHeight="1" x14ac:dyDescent="0.2">
      <c r="A33" s="11">
        <f>ROW()</f>
        <v>33</v>
      </c>
      <c r="B33" s="26" t="s">
        <v>369</v>
      </c>
      <c r="C33" s="22">
        <v>121</v>
      </c>
      <c r="D33" s="17" t="s">
        <v>366</v>
      </c>
      <c r="E33" s="13" t="s">
        <v>370</v>
      </c>
      <c r="F33" s="14" t="s">
        <v>367</v>
      </c>
      <c r="G33" s="16" t="str">
        <f>TRIM(IF(D33="",#REF!,CONCATENATE(D33," ",E33," ",F33)))</f>
        <v>Акешов Фархад Махаммадович</v>
      </c>
      <c r="H33" s="15">
        <v>25219</v>
      </c>
      <c r="I33" s="16">
        <f t="shared" si="9"/>
        <v>1969</v>
      </c>
      <c r="J33" s="17" t="s">
        <v>36</v>
      </c>
      <c r="K33" s="18"/>
      <c r="L33" s="24" t="s">
        <v>371</v>
      </c>
      <c r="M33" s="38" t="s">
        <v>372</v>
      </c>
      <c r="N33" s="18" t="s">
        <v>373</v>
      </c>
      <c r="O33" s="19"/>
      <c r="P33" s="17"/>
      <c r="Q33" s="16" t="s">
        <v>124</v>
      </c>
      <c r="R33" s="30" t="s">
        <v>145</v>
      </c>
      <c r="S33" s="16">
        <v>89</v>
      </c>
      <c r="T33" s="16" t="s">
        <v>40</v>
      </c>
      <c r="U33" s="16"/>
      <c r="V33" s="20"/>
      <c r="W33" s="21">
        <f t="shared" ca="1" si="10"/>
        <v>48</v>
      </c>
      <c r="X33" s="22" t="s">
        <v>104</v>
      </c>
      <c r="Y33" s="25" t="str">
        <f ca="1">DATEDIF(H33,Перепись!$Z$1,"y")&amp;" л. "&amp;DATEDIF(H33,Перепись!$Z$1,"ym")&amp;" м. "&amp;DATEDIF(H33,Перепись!$Z$1,"md")&amp;" д. "</f>
        <v xml:space="preserve">48 л. 3 м. 2 д. </v>
      </c>
      <c r="Z33" s="12"/>
      <c r="AA33" s="22">
        <v>77058861958</v>
      </c>
      <c r="AB33" s="22"/>
      <c r="AC33" s="22"/>
      <c r="AD33" s="22" t="s">
        <v>353</v>
      </c>
      <c r="AE33" s="12" t="s">
        <v>339</v>
      </c>
      <c r="AF33" s="22"/>
      <c r="AG33" s="22" t="s">
        <v>340</v>
      </c>
      <c r="AH33" s="22" t="s">
        <v>341</v>
      </c>
      <c r="AI33" s="22"/>
      <c r="AJ33" s="22"/>
      <c r="AK33" s="34" t="s">
        <v>374</v>
      </c>
      <c r="AL33" s="22" t="s">
        <v>375</v>
      </c>
      <c r="AM33" s="22" t="s">
        <v>376</v>
      </c>
    </row>
    <row r="34" spans="1:39" s="36" customFormat="1" ht="12.75" customHeight="1" x14ac:dyDescent="0.2">
      <c r="A34" s="11">
        <f>ROW()</f>
        <v>34</v>
      </c>
      <c r="B34" s="26" t="s">
        <v>377</v>
      </c>
      <c r="C34" s="22">
        <v>121</v>
      </c>
      <c r="D34" s="17" t="s">
        <v>378</v>
      </c>
      <c r="E34" s="13" t="s">
        <v>379</v>
      </c>
      <c r="F34" s="14" t="s">
        <v>380</v>
      </c>
      <c r="G34" s="16" t="str">
        <f t="shared" ref="G34" si="11">TRIM(IF(D34="",G33,CONCATENATE(D34," ",E34," ",F34)))</f>
        <v>Акешова Нигара Ташпулатовна</v>
      </c>
      <c r="H34" s="15">
        <v>26060</v>
      </c>
      <c r="I34" s="16">
        <f t="shared" si="9"/>
        <v>1971</v>
      </c>
      <c r="J34" s="17" t="s">
        <v>45</v>
      </c>
      <c r="K34" s="18" t="s">
        <v>48</v>
      </c>
      <c r="L34" s="24" t="s">
        <v>381</v>
      </c>
      <c r="M34" s="38" t="s">
        <v>382</v>
      </c>
      <c r="N34" s="18" t="s">
        <v>383</v>
      </c>
      <c r="O34" s="19" t="s">
        <v>37</v>
      </c>
      <c r="P34" s="17" t="s">
        <v>46</v>
      </c>
      <c r="Q34" s="16" t="s">
        <v>124</v>
      </c>
      <c r="R34" s="30" t="s">
        <v>145</v>
      </c>
      <c r="S34" s="16">
        <v>89</v>
      </c>
      <c r="T34" s="16" t="s">
        <v>40</v>
      </c>
      <c r="U34" s="16"/>
      <c r="V34" s="20"/>
      <c r="W34" s="21">
        <f t="shared" ca="1" si="10"/>
        <v>45</v>
      </c>
      <c r="X34" s="22"/>
      <c r="Y34" s="25" t="str">
        <f ca="1">DATEDIF(H34,Перепись!$Z$1,"y")&amp;" л. "&amp;DATEDIF(H34,Перепись!$Z$1,"ym")&amp;" м. "&amp;DATEDIF(H34,Перепись!$Z$1,"md")&amp;" д. "</f>
        <v xml:space="preserve">45 л. 11 м. 11 д. </v>
      </c>
      <c r="Z34" s="12"/>
      <c r="AA34" s="22">
        <v>77058861958</v>
      </c>
      <c r="AB34" s="22"/>
      <c r="AC34" s="22" t="s">
        <v>68</v>
      </c>
      <c r="AD34" s="22" t="s">
        <v>353</v>
      </c>
      <c r="AE34" s="12" t="s">
        <v>42</v>
      </c>
      <c r="AF34" s="22"/>
      <c r="AG34" s="22" t="s">
        <v>384</v>
      </c>
      <c r="AH34" s="22" t="s">
        <v>52</v>
      </c>
      <c r="AI34" s="22" t="s">
        <v>68</v>
      </c>
      <c r="AJ34" s="22"/>
      <c r="AK34" s="34"/>
      <c r="AL34" s="22"/>
      <c r="AM34" s="22" t="s">
        <v>385</v>
      </c>
    </row>
    <row r="35" spans="1:39" s="36" customFormat="1" ht="12.75" customHeight="1" x14ac:dyDescent="0.2">
      <c r="A35" s="11">
        <f>ROW()</f>
        <v>35</v>
      </c>
      <c r="B35" s="26" t="s">
        <v>388</v>
      </c>
      <c r="C35" s="22">
        <v>121</v>
      </c>
      <c r="D35" s="17" t="s">
        <v>389</v>
      </c>
      <c r="E35" s="13" t="s">
        <v>390</v>
      </c>
      <c r="F35" s="14" t="s">
        <v>391</v>
      </c>
      <c r="G35" s="16" t="str">
        <f>TRIM(IF(D35="",#REF!,CONCATENATE(D35," ",E35," ",F35)))</f>
        <v>Маматкаримова Мияссер Лакимовна</v>
      </c>
      <c r="H35" s="15">
        <v>27732</v>
      </c>
      <c r="I35" s="16">
        <f t="shared" ref="I35:I39" si="12">YEAR(H35)</f>
        <v>1975</v>
      </c>
      <c r="J35" s="17" t="s">
        <v>45</v>
      </c>
      <c r="K35" s="18" t="s">
        <v>48</v>
      </c>
      <c r="L35" s="18" t="s">
        <v>392</v>
      </c>
      <c r="M35" s="18" t="s">
        <v>393</v>
      </c>
      <c r="N35" s="18" t="s">
        <v>394</v>
      </c>
      <c r="O35" s="19"/>
      <c r="P35" s="17" t="s">
        <v>273</v>
      </c>
      <c r="Q35" s="16" t="s">
        <v>124</v>
      </c>
      <c r="R35" s="30" t="s">
        <v>145</v>
      </c>
      <c r="S35" s="16">
        <v>87</v>
      </c>
      <c r="T35" s="16" t="s">
        <v>40</v>
      </c>
      <c r="U35" s="16"/>
      <c r="V35" s="20"/>
      <c r="W35" s="21">
        <f t="shared" ref="W35:W39" ca="1" si="13">DATEDIF(H35,TODAY(),"y")</f>
        <v>41</v>
      </c>
      <c r="X35" s="22"/>
      <c r="Y35" s="25" t="str">
        <f ca="1">DATEDIF(H35,Перепись!$Z$1,"y")&amp;" л. "&amp;DATEDIF(H35,Перепись!$Z$1,"ym")&amp;" м. "&amp;DATEDIF(H35,Перепись!$Z$1,"md")&amp;" д. "</f>
        <v xml:space="preserve">41 л. 4 м. 14 д. </v>
      </c>
      <c r="Z35" s="12"/>
      <c r="AA35" s="22">
        <v>77053739086</v>
      </c>
      <c r="AB35" s="22"/>
      <c r="AC35" s="22" t="s">
        <v>68</v>
      </c>
      <c r="AD35" s="22" t="s">
        <v>353</v>
      </c>
      <c r="AE35" s="12" t="s">
        <v>319</v>
      </c>
      <c r="AF35" s="22"/>
      <c r="AG35" s="22" t="s">
        <v>227</v>
      </c>
      <c r="AH35" s="22" t="s">
        <v>228</v>
      </c>
      <c r="AI35" s="22" t="s">
        <v>68</v>
      </c>
      <c r="AJ35" s="22"/>
      <c r="AK35" s="34" t="s">
        <v>395</v>
      </c>
      <c r="AL35" s="22" t="s">
        <v>396</v>
      </c>
      <c r="AM35" s="22" t="s">
        <v>397</v>
      </c>
    </row>
    <row r="36" spans="1:39" s="36" customFormat="1" ht="12.75" customHeight="1" x14ac:dyDescent="0.2">
      <c r="A36" s="11">
        <f>ROW()</f>
        <v>36</v>
      </c>
      <c r="B36" s="26" t="s">
        <v>398</v>
      </c>
      <c r="C36" s="22">
        <v>121</v>
      </c>
      <c r="D36" s="17" t="s">
        <v>387</v>
      </c>
      <c r="E36" s="13" t="s">
        <v>103</v>
      </c>
      <c r="F36" s="14" t="s">
        <v>399</v>
      </c>
      <c r="G36" s="16" t="str">
        <f t="shared" ref="G36:G39" si="14">TRIM(IF(D36="",G35,CONCATENATE(D36," ",E36," ",F36)))</f>
        <v>Каримбекова Мадина Улугбеккызы</v>
      </c>
      <c r="H36" s="15">
        <v>37216</v>
      </c>
      <c r="I36" s="16">
        <f t="shared" si="12"/>
        <v>2001</v>
      </c>
      <c r="J36" s="17" t="s">
        <v>45</v>
      </c>
      <c r="K36" s="18" t="s">
        <v>48</v>
      </c>
      <c r="L36" s="24" t="s">
        <v>400</v>
      </c>
      <c r="M36" s="18" t="s">
        <v>401</v>
      </c>
      <c r="N36" s="24" t="s">
        <v>402</v>
      </c>
      <c r="O36" s="19"/>
      <c r="P36" s="17"/>
      <c r="Q36" s="16" t="s">
        <v>124</v>
      </c>
      <c r="R36" s="30" t="s">
        <v>145</v>
      </c>
      <c r="S36" s="16">
        <v>87</v>
      </c>
      <c r="T36" s="16" t="s">
        <v>40</v>
      </c>
      <c r="U36" s="16"/>
      <c r="V36" s="20"/>
      <c r="W36" s="21">
        <f t="shared" ca="1" si="13"/>
        <v>15</v>
      </c>
      <c r="X36" s="22"/>
      <c r="Y36" s="25" t="str">
        <f ca="1">DATEDIF(H36,Перепись!$Z$1,"y")&amp;" л. "&amp;DATEDIF(H36,Перепись!$Z$1,"ym")&amp;" м. "&amp;DATEDIF(H36,Перепись!$Z$1,"md")&amp;" д. "</f>
        <v xml:space="preserve">15 л. 4 м. 28 д. </v>
      </c>
      <c r="Z36" s="12"/>
      <c r="AA36" s="22">
        <v>77053739086</v>
      </c>
      <c r="AB36" s="22"/>
      <c r="AC36" s="22"/>
      <c r="AD36" s="22" t="s">
        <v>353</v>
      </c>
      <c r="AE36" s="12" t="s">
        <v>121</v>
      </c>
      <c r="AF36" s="22"/>
      <c r="AG36" s="22"/>
      <c r="AH36" s="22"/>
      <c r="AI36" s="22" t="s">
        <v>100</v>
      </c>
      <c r="AJ36" s="22"/>
      <c r="AK36" s="34"/>
      <c r="AL36" s="22" t="s">
        <v>403</v>
      </c>
      <c r="AM36" s="22"/>
    </row>
    <row r="37" spans="1:39" s="36" customFormat="1" ht="12.75" customHeight="1" x14ac:dyDescent="0.2">
      <c r="A37" s="11">
        <f>ROW()</f>
        <v>37</v>
      </c>
      <c r="B37" s="26" t="s">
        <v>404</v>
      </c>
      <c r="C37" s="22">
        <v>121</v>
      </c>
      <c r="D37" s="17" t="s">
        <v>43</v>
      </c>
      <c r="E37" s="13" t="s">
        <v>330</v>
      </c>
      <c r="F37" s="14" t="s">
        <v>405</v>
      </c>
      <c r="G37" s="16" t="str">
        <f t="shared" si="14"/>
        <v>Каримбеков Нурбек Улугбекулы</v>
      </c>
      <c r="H37" s="15">
        <v>36512</v>
      </c>
      <c r="I37" s="16">
        <f t="shared" si="12"/>
        <v>1999</v>
      </c>
      <c r="J37" s="17" t="s">
        <v>36</v>
      </c>
      <c r="K37" s="18"/>
      <c r="L37" s="24" t="s">
        <v>406</v>
      </c>
      <c r="M37" s="18" t="s">
        <v>407</v>
      </c>
      <c r="N37" s="24" t="s">
        <v>408</v>
      </c>
      <c r="O37" s="19"/>
      <c r="P37" s="17"/>
      <c r="Q37" s="16" t="s">
        <v>124</v>
      </c>
      <c r="R37" s="30" t="s">
        <v>145</v>
      </c>
      <c r="S37" s="16">
        <v>87</v>
      </c>
      <c r="T37" s="16" t="s">
        <v>40</v>
      </c>
      <c r="U37" s="16"/>
      <c r="V37" s="20"/>
      <c r="W37" s="21">
        <f t="shared" ca="1" si="13"/>
        <v>17</v>
      </c>
      <c r="X37" s="22"/>
      <c r="Y37" s="25" t="str">
        <f ca="1">DATEDIF(H37,Перепись!$Z$1,"y")&amp;" л. "&amp;DATEDIF(H37,Перепись!$Z$1,"ym")&amp;" м. "&amp;DATEDIF(H37,Перепись!$Z$1,"md")&amp;" д. "</f>
        <v xml:space="preserve">17 л. 4 м. 0 д. </v>
      </c>
      <c r="Z37" s="12"/>
      <c r="AA37" s="22">
        <v>77053739086</v>
      </c>
      <c r="AB37" s="22"/>
      <c r="AC37" s="22"/>
      <c r="AD37" s="22" t="s">
        <v>353</v>
      </c>
      <c r="AE37" s="12"/>
      <c r="AF37" s="22"/>
      <c r="AG37" s="22"/>
      <c r="AH37" s="22"/>
      <c r="AI37" s="22"/>
      <c r="AJ37" s="22"/>
      <c r="AK37" s="34" t="s">
        <v>409</v>
      </c>
      <c r="AL37" s="22" t="s">
        <v>410</v>
      </c>
      <c r="AM37" s="22"/>
    </row>
    <row r="38" spans="1:39" s="36" customFormat="1" ht="12.75" customHeight="1" x14ac:dyDescent="0.2">
      <c r="A38" s="11">
        <f>ROW()</f>
        <v>38</v>
      </c>
      <c r="B38" s="26" t="s">
        <v>416</v>
      </c>
      <c r="C38" s="22">
        <v>121</v>
      </c>
      <c r="D38" s="17" t="s">
        <v>417</v>
      </c>
      <c r="E38" s="13" t="s">
        <v>368</v>
      </c>
      <c r="F38" s="13" t="s">
        <v>418</v>
      </c>
      <c r="G38" s="16" t="str">
        <f>TRIM(IF(D38="",#REF!,CONCATENATE(D38," ",E38," ",F38)))</f>
        <v>Абдуллаева Феруза Жумадуллаевна</v>
      </c>
      <c r="H38" s="15">
        <v>27288</v>
      </c>
      <c r="I38" s="16">
        <f t="shared" si="12"/>
        <v>1974</v>
      </c>
      <c r="J38" s="13" t="s">
        <v>45</v>
      </c>
      <c r="K38" s="18" t="s">
        <v>48</v>
      </c>
      <c r="L38" s="24" t="s">
        <v>419</v>
      </c>
      <c r="M38" s="18" t="s">
        <v>420</v>
      </c>
      <c r="N38" s="18" t="s">
        <v>421</v>
      </c>
      <c r="O38" s="29" t="s">
        <v>229</v>
      </c>
      <c r="P38" s="14" t="s">
        <v>422</v>
      </c>
      <c r="Q38" s="16" t="s">
        <v>124</v>
      </c>
      <c r="R38" s="16" t="s">
        <v>386</v>
      </c>
      <c r="S38" s="16">
        <v>16</v>
      </c>
      <c r="T38" s="16" t="s">
        <v>40</v>
      </c>
      <c r="U38" s="16"/>
      <c r="V38" s="20"/>
      <c r="W38" s="21">
        <f t="shared" ca="1" si="13"/>
        <v>42</v>
      </c>
      <c r="X38" s="22"/>
      <c r="Y38" s="25" t="str">
        <f ca="1">DATEDIF(H38,Перепись!$Z$1,"y")&amp;" л. "&amp;DATEDIF(H38,Перепись!$Z$1,"ym")&amp;" м. "&amp;DATEDIF(H38,Перепись!$Z$1,"md")&amp;" д. "</f>
        <v xml:space="preserve">42 л. 7 м. 2 д. </v>
      </c>
      <c r="Z38" s="12"/>
      <c r="AA38" s="22">
        <v>77053739187</v>
      </c>
      <c r="AB38" s="22"/>
      <c r="AC38" s="22" t="s">
        <v>123</v>
      </c>
      <c r="AD38" s="22" t="s">
        <v>353</v>
      </c>
      <c r="AE38" s="12" t="s">
        <v>266</v>
      </c>
      <c r="AF38" s="22">
        <v>626</v>
      </c>
      <c r="AG38" s="22" t="s">
        <v>322</v>
      </c>
      <c r="AH38" s="22" t="s">
        <v>267</v>
      </c>
      <c r="AI38" s="22" t="s">
        <v>123</v>
      </c>
      <c r="AJ38" s="22"/>
      <c r="AK38" s="34" t="s">
        <v>423</v>
      </c>
      <c r="AL38" s="22" t="s">
        <v>424</v>
      </c>
      <c r="AM38" s="22" t="s">
        <v>425</v>
      </c>
    </row>
    <row r="39" spans="1:39" s="36" customFormat="1" ht="12.75" customHeight="1" x14ac:dyDescent="0.2">
      <c r="A39" s="11">
        <f>ROW()</f>
        <v>39</v>
      </c>
      <c r="B39" s="26" t="s">
        <v>426</v>
      </c>
      <c r="C39" s="22">
        <v>121</v>
      </c>
      <c r="D39" s="17" t="s">
        <v>427</v>
      </c>
      <c r="E39" s="13" t="s">
        <v>428</v>
      </c>
      <c r="F39" s="14" t="s">
        <v>429</v>
      </c>
      <c r="G39" s="16" t="str">
        <f t="shared" si="14"/>
        <v>Абдувахапов Уринбасар Абдувахапулы</v>
      </c>
      <c r="H39" s="25">
        <v>36396</v>
      </c>
      <c r="I39" s="16">
        <f t="shared" si="12"/>
        <v>1999</v>
      </c>
      <c r="J39" s="16" t="s">
        <v>36</v>
      </c>
      <c r="K39" s="16"/>
      <c r="L39" s="24" t="s">
        <v>430</v>
      </c>
      <c r="M39" s="24" t="s">
        <v>431</v>
      </c>
      <c r="N39" s="24"/>
      <c r="O39" s="29"/>
      <c r="P39" s="14" t="s">
        <v>432</v>
      </c>
      <c r="Q39" s="16" t="s">
        <v>124</v>
      </c>
      <c r="R39" s="16" t="s">
        <v>386</v>
      </c>
      <c r="S39" s="16">
        <v>16</v>
      </c>
      <c r="T39" s="16" t="s">
        <v>40</v>
      </c>
      <c r="U39" s="16"/>
      <c r="V39" s="20"/>
      <c r="W39" s="21">
        <f t="shared" ca="1" si="13"/>
        <v>17</v>
      </c>
      <c r="X39" s="22"/>
      <c r="Y39" s="25" t="str">
        <f ca="1">DATEDIF(H39,Перепись!$Z$1,"y")&amp;" л. "&amp;DATEDIF(H39,Перепись!$Z$1,"ym")&amp;" м. "&amp;DATEDIF(H39,Перепись!$Z$1,"md")&amp;" д. "</f>
        <v xml:space="preserve">17 л. 7 м. 25 д. </v>
      </c>
      <c r="Z39" s="12"/>
      <c r="AA39" s="22">
        <v>77053739187</v>
      </c>
      <c r="AB39" s="22"/>
      <c r="AC39" s="22"/>
      <c r="AD39" s="22" t="s">
        <v>353</v>
      </c>
      <c r="AE39" s="12"/>
      <c r="AF39" s="22"/>
      <c r="AG39" s="22"/>
      <c r="AH39" s="22"/>
      <c r="AI39" s="22"/>
      <c r="AJ39" s="22"/>
      <c r="AK39" s="34"/>
      <c r="AL39" s="22" t="s">
        <v>433</v>
      </c>
      <c r="AM39" s="22"/>
    </row>
  </sheetData>
  <conditionalFormatting sqref="L1:L1048576">
    <cfRule type="duplicateValues" dxfId="39" priority="46"/>
  </conditionalFormatting>
  <conditionalFormatting sqref="L1:L39">
    <cfRule type="duplicateValues" dxfId="38" priority="49"/>
    <cfRule type="duplicateValues" dxfId="37" priority="50"/>
  </conditionalFormatting>
  <conditionalFormatting sqref="L1:L39">
    <cfRule type="duplicateValues" dxfId="36" priority="51"/>
  </conditionalFormatting>
  <conditionalFormatting sqref="L1:L39">
    <cfRule type="duplicateValues" dxfId="35" priority="52"/>
  </conditionalFormatting>
  <conditionalFormatting sqref="L1:L39">
    <cfRule type="duplicateValues" dxfId="34" priority="53"/>
  </conditionalFormatting>
  <conditionalFormatting sqref="L1:L39">
    <cfRule type="duplicateValues" dxfId="33" priority="54"/>
  </conditionalFormatting>
  <conditionalFormatting sqref="L1:L1048576">
    <cfRule type="duplicateValues" dxfId="32" priority="55"/>
  </conditionalFormatting>
  <pageMargins left="0.45" right="0.17" top="0.27559055118110237" bottom="0.23622047244094491" header="0.19685039370078741" footer="0.19685039370078741"/>
  <pageSetup paperSize="9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6"/>
  <sheetViews>
    <sheetView zoomScaleNormal="100" workbookViewId="0">
      <pane ySplit="1" topLeftCell="A2" activePane="bottomLeft" state="frozen"/>
      <selection activeCell="J2" sqref="J2"/>
      <selection pane="bottomLeft" activeCell="H1" sqref="H1"/>
    </sheetView>
  </sheetViews>
  <sheetFormatPr defaultRowHeight="12.75" x14ac:dyDescent="0.2"/>
  <cols>
    <col min="1" max="1" width="5.1640625" style="46" bestFit="1" customWidth="1"/>
    <col min="2" max="2" width="44.6640625" style="46" bestFit="1" customWidth="1"/>
    <col min="3" max="3" width="13.1640625" style="46" bestFit="1" customWidth="1"/>
    <col min="4" max="4" width="7.83203125" style="46" bestFit="1" customWidth="1"/>
    <col min="5" max="5" width="15.83203125" style="55" bestFit="1" customWidth="1"/>
    <col min="6" max="6" width="9.1640625" style="58" bestFit="1" customWidth="1"/>
    <col min="7" max="7" width="6.1640625" style="46" customWidth="1"/>
    <col min="8" max="8" width="12.83203125" style="46" bestFit="1" customWidth="1"/>
    <col min="9" max="16384" width="9.33203125" style="46"/>
  </cols>
  <sheetData>
    <row r="1" spans="1:8" s="53" customFormat="1" ht="25.5" x14ac:dyDescent="0.2">
      <c r="A1" s="1" t="s">
        <v>725</v>
      </c>
      <c r="B1" s="1" t="s">
        <v>5</v>
      </c>
      <c r="C1" s="65" t="s">
        <v>10</v>
      </c>
      <c r="D1" s="50" t="s">
        <v>726</v>
      </c>
      <c r="E1" s="50" t="s">
        <v>727</v>
      </c>
      <c r="F1" s="51" t="s">
        <v>728</v>
      </c>
      <c r="G1" s="52" t="s">
        <v>1</v>
      </c>
      <c r="H1" s="9">
        <v>2017</v>
      </c>
    </row>
    <row r="2" spans="1:8" s="32" customFormat="1" ht="12.75" customHeight="1" x14ac:dyDescent="0.2">
      <c r="A2" s="11">
        <v>1</v>
      </c>
      <c r="B2" s="14" t="s">
        <v>729</v>
      </c>
      <c r="C2" s="24" t="s">
        <v>450</v>
      </c>
      <c r="D2" s="12" t="s">
        <v>730</v>
      </c>
      <c r="E2" s="44">
        <v>42508</v>
      </c>
      <c r="F2" s="22">
        <v>1</v>
      </c>
      <c r="G2" s="22" t="s">
        <v>353</v>
      </c>
      <c r="H2" s="22" t="s">
        <v>451</v>
      </c>
    </row>
    <row r="3" spans="1:8" s="32" customFormat="1" ht="12.75" customHeight="1" x14ac:dyDescent="0.2">
      <c r="A3" s="11">
        <v>2</v>
      </c>
      <c r="B3" s="16" t="s">
        <v>731</v>
      </c>
      <c r="C3" s="24" t="s">
        <v>315</v>
      </c>
      <c r="D3" s="12" t="s">
        <v>732</v>
      </c>
      <c r="E3" s="12" t="s">
        <v>316</v>
      </c>
      <c r="F3" s="12">
        <v>1</v>
      </c>
      <c r="G3" s="12" t="s">
        <v>41</v>
      </c>
      <c r="H3" s="12" t="s">
        <v>317</v>
      </c>
    </row>
    <row r="4" spans="1:8" s="32" customFormat="1" ht="12.75" customHeight="1" x14ac:dyDescent="0.2">
      <c r="A4" s="11">
        <v>3</v>
      </c>
      <c r="B4" s="16" t="s">
        <v>733</v>
      </c>
      <c r="C4" s="24" t="s">
        <v>734</v>
      </c>
      <c r="D4" s="12" t="s">
        <v>732</v>
      </c>
      <c r="E4" s="34" t="s">
        <v>735</v>
      </c>
      <c r="F4" s="12">
        <v>1</v>
      </c>
      <c r="G4" s="12" t="s">
        <v>544</v>
      </c>
      <c r="H4" s="22"/>
    </row>
    <row r="5" spans="1:8" s="32" customFormat="1" ht="12.75" customHeight="1" x14ac:dyDescent="0.2">
      <c r="A5" s="11">
        <v>4</v>
      </c>
      <c r="B5" s="16" t="s">
        <v>736</v>
      </c>
      <c r="C5" s="24" t="s">
        <v>651</v>
      </c>
      <c r="D5" s="12" t="s">
        <v>732</v>
      </c>
      <c r="E5" s="22" t="s">
        <v>652</v>
      </c>
      <c r="F5" s="22">
        <v>1</v>
      </c>
      <c r="G5" s="12" t="s">
        <v>226</v>
      </c>
      <c r="H5" s="22" t="s">
        <v>653</v>
      </c>
    </row>
    <row r="6" spans="1:8" s="32" customFormat="1" ht="12.75" customHeight="1" x14ac:dyDescent="0.2">
      <c r="A6" s="11">
        <v>5</v>
      </c>
      <c r="B6" s="16" t="s">
        <v>737</v>
      </c>
      <c r="C6" s="24" t="s">
        <v>666</v>
      </c>
      <c r="D6" s="12" t="s">
        <v>732</v>
      </c>
      <c r="E6" s="12" t="s">
        <v>667</v>
      </c>
      <c r="F6" s="12">
        <v>1</v>
      </c>
      <c r="G6" s="12" t="s">
        <v>226</v>
      </c>
      <c r="H6" s="22" t="s">
        <v>668</v>
      </c>
    </row>
    <row r="7" spans="1:8" s="32" customFormat="1" ht="12.75" customHeight="1" x14ac:dyDescent="0.2">
      <c r="A7" s="11">
        <v>6</v>
      </c>
      <c r="B7" s="16" t="s">
        <v>738</v>
      </c>
      <c r="C7" s="24" t="s">
        <v>129</v>
      </c>
      <c r="D7" s="12" t="s">
        <v>121</v>
      </c>
      <c r="E7" s="12" t="s">
        <v>131</v>
      </c>
      <c r="F7" s="12">
        <v>1</v>
      </c>
      <c r="G7" s="12" t="s">
        <v>41</v>
      </c>
      <c r="H7" s="26" t="s">
        <v>132</v>
      </c>
    </row>
    <row r="8" spans="1:8" s="32" customFormat="1" ht="12.75" customHeight="1" x14ac:dyDescent="0.2">
      <c r="A8" s="11">
        <v>7</v>
      </c>
      <c r="B8" s="16" t="s">
        <v>739</v>
      </c>
      <c r="C8" s="24" t="s">
        <v>263</v>
      </c>
      <c r="D8" s="12" t="s">
        <v>121</v>
      </c>
      <c r="E8" s="54">
        <v>42487</v>
      </c>
      <c r="F8" s="12">
        <v>1</v>
      </c>
      <c r="G8" s="12" t="s">
        <v>41</v>
      </c>
      <c r="H8" s="22" t="s">
        <v>264</v>
      </c>
    </row>
    <row r="9" spans="1:8" s="32" customFormat="1" ht="12.75" customHeight="1" x14ac:dyDescent="0.2">
      <c r="A9" s="11">
        <v>8</v>
      </c>
      <c r="B9" s="17" t="s">
        <v>740</v>
      </c>
      <c r="C9" s="24" t="s">
        <v>463</v>
      </c>
      <c r="D9" s="12" t="s">
        <v>121</v>
      </c>
      <c r="E9" s="22" t="s">
        <v>464</v>
      </c>
      <c r="F9" s="22">
        <v>1</v>
      </c>
      <c r="G9" s="22" t="s">
        <v>353</v>
      </c>
      <c r="H9" s="22" t="s">
        <v>741</v>
      </c>
    </row>
    <row r="10" spans="1:8" s="32" customFormat="1" ht="12.75" customHeight="1" x14ac:dyDescent="0.2">
      <c r="A10" s="11">
        <v>9</v>
      </c>
      <c r="B10" s="14" t="s">
        <v>742</v>
      </c>
      <c r="C10" s="24" t="s">
        <v>508</v>
      </c>
      <c r="D10" s="12" t="s">
        <v>121</v>
      </c>
      <c r="E10" s="22" t="s">
        <v>509</v>
      </c>
      <c r="F10" s="22">
        <v>1</v>
      </c>
      <c r="G10" s="22" t="s">
        <v>353</v>
      </c>
      <c r="H10" s="22" t="s">
        <v>510</v>
      </c>
    </row>
    <row r="11" spans="1:8" s="32" customFormat="1" ht="12.75" customHeight="1" x14ac:dyDescent="0.2">
      <c r="A11" s="11">
        <v>10</v>
      </c>
      <c r="B11" s="17" t="s">
        <v>743</v>
      </c>
      <c r="C11" s="24" t="s">
        <v>513</v>
      </c>
      <c r="D11" s="12" t="s">
        <v>121</v>
      </c>
      <c r="E11" s="22"/>
      <c r="F11" s="22">
        <v>1</v>
      </c>
      <c r="G11" s="22" t="s">
        <v>353</v>
      </c>
      <c r="H11" s="22" t="s">
        <v>514</v>
      </c>
    </row>
    <row r="12" spans="1:8" s="32" customFormat="1" ht="12.75" customHeight="1" x14ac:dyDescent="0.2">
      <c r="A12" s="11">
        <v>11</v>
      </c>
      <c r="B12" s="14" t="s">
        <v>744</v>
      </c>
      <c r="C12" s="24" t="s">
        <v>522</v>
      </c>
      <c r="D12" s="12" t="s">
        <v>121</v>
      </c>
      <c r="E12" s="22" t="s">
        <v>523</v>
      </c>
      <c r="F12" s="22">
        <v>1</v>
      </c>
      <c r="G12" s="22" t="s">
        <v>353</v>
      </c>
      <c r="H12" s="12" t="s">
        <v>524</v>
      </c>
    </row>
    <row r="13" spans="1:8" s="32" customFormat="1" ht="12.75" customHeight="1" x14ac:dyDescent="0.2">
      <c r="A13" s="11">
        <v>12</v>
      </c>
      <c r="B13" s="14" t="s">
        <v>745</v>
      </c>
      <c r="C13" s="24" t="s">
        <v>545</v>
      </c>
      <c r="D13" s="12" t="s">
        <v>121</v>
      </c>
      <c r="E13" s="22" t="s">
        <v>546</v>
      </c>
      <c r="F13" s="22">
        <v>1</v>
      </c>
      <c r="G13" s="22" t="s">
        <v>413</v>
      </c>
      <c r="H13" s="22" t="s">
        <v>547</v>
      </c>
    </row>
    <row r="14" spans="1:8" s="32" customFormat="1" ht="12.75" customHeight="1" x14ac:dyDescent="0.2">
      <c r="A14" s="11">
        <v>13</v>
      </c>
      <c r="B14" s="16" t="s">
        <v>746</v>
      </c>
      <c r="C14" s="24" t="s">
        <v>587</v>
      </c>
      <c r="D14" s="12" t="s">
        <v>121</v>
      </c>
      <c r="E14" s="34"/>
      <c r="F14" s="12">
        <v>1</v>
      </c>
      <c r="G14" s="12" t="s">
        <v>544</v>
      </c>
      <c r="H14" s="12"/>
    </row>
    <row r="15" spans="1:8" s="32" customFormat="1" ht="12.75" customHeight="1" x14ac:dyDescent="0.2">
      <c r="A15" s="11">
        <v>14</v>
      </c>
      <c r="B15" s="16" t="s">
        <v>747</v>
      </c>
      <c r="C15" s="24" t="s">
        <v>612</v>
      </c>
      <c r="D15" s="12" t="s">
        <v>121</v>
      </c>
      <c r="E15" s="34"/>
      <c r="F15" s="12">
        <v>1</v>
      </c>
      <c r="G15" s="12" t="s">
        <v>544</v>
      </c>
      <c r="H15" s="12" t="s">
        <v>613</v>
      </c>
    </row>
    <row r="16" spans="1:8" s="32" customFormat="1" ht="12.75" customHeight="1" x14ac:dyDescent="0.2">
      <c r="A16" s="11">
        <v>15</v>
      </c>
      <c r="B16" s="16" t="s">
        <v>748</v>
      </c>
      <c r="C16" s="24" t="s">
        <v>617</v>
      </c>
      <c r="D16" s="12" t="s">
        <v>121</v>
      </c>
      <c r="E16" s="34" t="s">
        <v>618</v>
      </c>
      <c r="F16" s="12">
        <v>1</v>
      </c>
      <c r="G16" s="12" t="s">
        <v>544</v>
      </c>
      <c r="H16" s="12" t="s">
        <v>619</v>
      </c>
    </row>
    <row r="17" spans="1:8" s="32" customFormat="1" ht="12.75" customHeight="1" x14ac:dyDescent="0.2">
      <c r="A17" s="11">
        <v>16</v>
      </c>
      <c r="B17" s="16" t="s">
        <v>749</v>
      </c>
      <c r="C17" s="24" t="s">
        <v>629</v>
      </c>
      <c r="D17" s="12" t="s">
        <v>121</v>
      </c>
      <c r="E17" s="34"/>
      <c r="F17" s="12">
        <v>1</v>
      </c>
      <c r="G17" s="12" t="s">
        <v>544</v>
      </c>
      <c r="H17" s="12"/>
    </row>
    <row r="18" spans="1:8" s="32" customFormat="1" ht="12.75" customHeight="1" x14ac:dyDescent="0.2">
      <c r="A18" s="11">
        <v>17</v>
      </c>
      <c r="B18" s="16" t="s">
        <v>750</v>
      </c>
      <c r="C18" s="24" t="s">
        <v>714</v>
      </c>
      <c r="D18" s="12" t="s">
        <v>121</v>
      </c>
      <c r="E18" s="34"/>
      <c r="F18" s="12">
        <v>1</v>
      </c>
      <c r="G18" s="12" t="s">
        <v>679</v>
      </c>
      <c r="H18" s="22" t="s">
        <v>715</v>
      </c>
    </row>
    <row r="19" spans="1:8" s="32" customFormat="1" ht="12.75" customHeight="1" x14ac:dyDescent="0.2">
      <c r="A19" s="11">
        <v>18</v>
      </c>
      <c r="B19" s="16" t="s">
        <v>751</v>
      </c>
      <c r="C19" s="24" t="s">
        <v>119</v>
      </c>
      <c r="D19" s="25" t="s">
        <v>121</v>
      </c>
      <c r="E19" s="16"/>
      <c r="F19" s="12">
        <v>1</v>
      </c>
      <c r="G19" s="16" t="s">
        <v>41</v>
      </c>
      <c r="H19" s="12" t="s">
        <v>122</v>
      </c>
    </row>
    <row r="20" spans="1:8" s="32" customFormat="1" ht="12.75" customHeight="1" x14ac:dyDescent="0.2">
      <c r="A20" s="11">
        <v>19</v>
      </c>
      <c r="B20" s="16" t="s">
        <v>752</v>
      </c>
      <c r="C20" s="24" t="s">
        <v>614</v>
      </c>
      <c r="D20" s="47" t="s">
        <v>753</v>
      </c>
      <c r="E20" s="26" t="s">
        <v>615</v>
      </c>
      <c r="F20" s="16">
        <v>1</v>
      </c>
      <c r="G20" s="12" t="s">
        <v>544</v>
      </c>
      <c r="H20" s="22" t="s">
        <v>616</v>
      </c>
    </row>
    <row r="21" spans="1:8" s="32" customFormat="1" ht="12.75" customHeight="1" x14ac:dyDescent="0.2">
      <c r="A21" s="11">
        <v>20</v>
      </c>
      <c r="B21" s="16" t="s">
        <v>754</v>
      </c>
      <c r="C21" s="24" t="s">
        <v>719</v>
      </c>
      <c r="D21" s="12" t="s">
        <v>753</v>
      </c>
      <c r="E21" s="34" t="s">
        <v>720</v>
      </c>
      <c r="F21" s="12">
        <v>1</v>
      </c>
      <c r="G21" s="12" t="s">
        <v>679</v>
      </c>
      <c r="H21" s="12" t="s">
        <v>721</v>
      </c>
    </row>
    <row r="22" spans="1:8" s="32" customFormat="1" ht="12.75" customHeight="1" x14ac:dyDescent="0.2">
      <c r="A22" s="11">
        <v>21</v>
      </c>
      <c r="B22" s="16" t="s">
        <v>755</v>
      </c>
      <c r="C22" s="24" t="s">
        <v>707</v>
      </c>
      <c r="D22" s="12" t="s">
        <v>753</v>
      </c>
      <c r="E22" s="34" t="s">
        <v>708</v>
      </c>
      <c r="F22" s="12">
        <v>1</v>
      </c>
      <c r="G22" s="12" t="s">
        <v>679</v>
      </c>
      <c r="H22" s="12" t="s">
        <v>709</v>
      </c>
    </row>
    <row r="23" spans="1:8" s="32" customFormat="1" ht="12.75" customHeight="1" x14ac:dyDescent="0.2">
      <c r="A23" s="11">
        <v>22</v>
      </c>
      <c r="B23" s="16" t="s">
        <v>756</v>
      </c>
      <c r="C23" s="24" t="s">
        <v>701</v>
      </c>
      <c r="D23" s="12" t="s">
        <v>753</v>
      </c>
      <c r="E23" s="34" t="s">
        <v>702</v>
      </c>
      <c r="F23" s="12">
        <v>1</v>
      </c>
      <c r="G23" s="12" t="s">
        <v>679</v>
      </c>
      <c r="H23" s="12" t="s">
        <v>703</v>
      </c>
    </row>
    <row r="24" spans="1:8" s="32" customFormat="1" ht="12.75" customHeight="1" x14ac:dyDescent="0.2">
      <c r="A24" s="11">
        <v>23</v>
      </c>
      <c r="B24" s="14" t="s">
        <v>757</v>
      </c>
      <c r="C24" s="24" t="s">
        <v>371</v>
      </c>
      <c r="D24" s="12" t="s">
        <v>758</v>
      </c>
      <c r="E24" s="44">
        <v>42479</v>
      </c>
      <c r="F24" s="22">
        <v>1</v>
      </c>
      <c r="G24" s="22" t="s">
        <v>353</v>
      </c>
      <c r="H24" s="12" t="s">
        <v>376</v>
      </c>
    </row>
    <row r="25" spans="1:8" s="32" customFormat="1" ht="12.75" customHeight="1" x14ac:dyDescent="0.2">
      <c r="A25" s="11">
        <v>24</v>
      </c>
      <c r="B25" s="17" t="s">
        <v>759</v>
      </c>
      <c r="C25" s="27" t="s">
        <v>411</v>
      </c>
      <c r="D25" s="12" t="s">
        <v>758</v>
      </c>
      <c r="E25" s="22" t="s">
        <v>412</v>
      </c>
      <c r="F25" s="22">
        <v>1</v>
      </c>
      <c r="G25" s="22" t="s">
        <v>353</v>
      </c>
      <c r="H25" s="12"/>
    </row>
    <row r="26" spans="1:8" s="32" customFormat="1" ht="12.75" customHeight="1" x14ac:dyDescent="0.2">
      <c r="A26" s="11">
        <v>25</v>
      </c>
      <c r="B26" s="14" t="s">
        <v>760</v>
      </c>
      <c r="C26" s="24" t="s">
        <v>482</v>
      </c>
      <c r="D26" s="12" t="s">
        <v>758</v>
      </c>
      <c r="E26" s="44">
        <v>42687</v>
      </c>
      <c r="F26" s="22">
        <v>1</v>
      </c>
      <c r="G26" s="22" t="s">
        <v>353</v>
      </c>
      <c r="H26" s="12" t="s">
        <v>761</v>
      </c>
    </row>
    <row r="27" spans="1:8" s="32" customFormat="1" ht="12.75" customHeight="1" x14ac:dyDescent="0.2">
      <c r="A27" s="11">
        <v>26</v>
      </c>
      <c r="B27" s="16" t="s">
        <v>762</v>
      </c>
      <c r="C27" s="24" t="s">
        <v>717</v>
      </c>
      <c r="D27" s="12" t="s">
        <v>758</v>
      </c>
      <c r="E27" s="34" t="s">
        <v>718</v>
      </c>
      <c r="F27" s="12">
        <v>1</v>
      </c>
      <c r="G27" s="12" t="s">
        <v>679</v>
      </c>
      <c r="H27" s="12"/>
    </row>
    <row r="28" spans="1:8" s="32" customFormat="1" ht="12.75" customHeight="1" x14ac:dyDescent="0.2">
      <c r="A28" s="11">
        <v>27</v>
      </c>
      <c r="B28" s="16" t="s">
        <v>763</v>
      </c>
      <c r="C28" s="24" t="s">
        <v>566</v>
      </c>
      <c r="D28" s="12" t="s">
        <v>764</v>
      </c>
      <c r="E28" s="34" t="s">
        <v>567</v>
      </c>
      <c r="F28" s="12">
        <v>2</v>
      </c>
      <c r="G28" s="12" t="s">
        <v>544</v>
      </c>
      <c r="H28" s="12"/>
    </row>
    <row r="29" spans="1:8" s="32" customFormat="1" ht="12.75" customHeight="1" x14ac:dyDescent="0.2">
      <c r="A29" s="11">
        <v>28</v>
      </c>
      <c r="B29" s="16" t="s">
        <v>765</v>
      </c>
      <c r="C29" s="24" t="s">
        <v>150</v>
      </c>
      <c r="D29" s="12" t="s">
        <v>121</v>
      </c>
      <c r="E29" s="12"/>
      <c r="F29" s="12">
        <v>2</v>
      </c>
      <c r="G29" s="12" t="s">
        <v>41</v>
      </c>
      <c r="H29" s="22" t="s">
        <v>152</v>
      </c>
    </row>
    <row r="30" spans="1:8" s="32" customFormat="1" ht="12.75" customHeight="1" x14ac:dyDescent="0.2">
      <c r="A30" s="11">
        <v>29</v>
      </c>
      <c r="B30" s="16" t="s">
        <v>766</v>
      </c>
      <c r="C30" s="24" t="s">
        <v>333</v>
      </c>
      <c r="D30" s="12" t="s">
        <v>121</v>
      </c>
      <c r="E30" s="54">
        <v>42487</v>
      </c>
      <c r="F30" s="12">
        <v>2</v>
      </c>
      <c r="G30" s="12" t="s">
        <v>41</v>
      </c>
      <c r="H30" s="12"/>
    </row>
    <row r="31" spans="1:8" s="32" customFormat="1" ht="12.75" customHeight="1" x14ac:dyDescent="0.2">
      <c r="A31" s="11">
        <v>30</v>
      </c>
      <c r="B31" s="16" t="s">
        <v>767</v>
      </c>
      <c r="C31" s="24" t="s">
        <v>343</v>
      </c>
      <c r="D31" s="12" t="s">
        <v>121</v>
      </c>
      <c r="E31" s="12"/>
      <c r="F31" s="12">
        <v>2</v>
      </c>
      <c r="G31" s="12" t="s">
        <v>336</v>
      </c>
      <c r="H31" s="12" t="s">
        <v>344</v>
      </c>
    </row>
    <row r="32" spans="1:8" s="32" customFormat="1" ht="12.75" customHeight="1" x14ac:dyDescent="0.2">
      <c r="A32" s="11">
        <v>31</v>
      </c>
      <c r="B32" s="14" t="s">
        <v>768</v>
      </c>
      <c r="C32" s="24" t="s">
        <v>495</v>
      </c>
      <c r="D32" s="12" t="s">
        <v>121</v>
      </c>
      <c r="E32" s="22" t="s">
        <v>496</v>
      </c>
      <c r="F32" s="22">
        <v>2</v>
      </c>
      <c r="G32" s="22" t="s">
        <v>353</v>
      </c>
      <c r="H32" s="22" t="s">
        <v>497</v>
      </c>
    </row>
    <row r="33" spans="1:8" s="37" customFormat="1" ht="12.75" customHeight="1" x14ac:dyDescent="0.2">
      <c r="A33" s="11">
        <v>32</v>
      </c>
      <c r="B33" s="16" t="s">
        <v>769</v>
      </c>
      <c r="C33" s="24" t="s">
        <v>713</v>
      </c>
      <c r="D33" s="12" t="s">
        <v>121</v>
      </c>
      <c r="E33" s="12"/>
      <c r="F33" s="12">
        <v>2</v>
      </c>
      <c r="G33" s="12" t="s">
        <v>679</v>
      </c>
      <c r="H33" s="12" t="s">
        <v>619</v>
      </c>
    </row>
    <row r="34" spans="1:8" s="37" customFormat="1" ht="12.75" customHeight="1" x14ac:dyDescent="0.2">
      <c r="A34" s="11">
        <v>33</v>
      </c>
      <c r="B34" s="16" t="s">
        <v>770</v>
      </c>
      <c r="C34" s="24" t="s">
        <v>318</v>
      </c>
      <c r="D34" s="12" t="s">
        <v>753</v>
      </c>
      <c r="E34" s="54">
        <v>42391</v>
      </c>
      <c r="F34" s="12">
        <v>2</v>
      </c>
      <c r="G34" s="12" t="s">
        <v>41</v>
      </c>
      <c r="H34" s="12" t="s">
        <v>320</v>
      </c>
    </row>
    <row r="35" spans="1:8" s="37" customFormat="1" ht="12.75" customHeight="1" x14ac:dyDescent="0.2">
      <c r="A35" s="11">
        <v>34</v>
      </c>
      <c r="B35" s="14" t="s">
        <v>771</v>
      </c>
      <c r="C35" s="18" t="s">
        <v>772</v>
      </c>
      <c r="D35" s="12" t="s">
        <v>758</v>
      </c>
      <c r="E35" s="44">
        <v>42485</v>
      </c>
      <c r="F35" s="22">
        <v>2</v>
      </c>
      <c r="G35" s="22" t="s">
        <v>353</v>
      </c>
      <c r="H35" s="12" t="s">
        <v>773</v>
      </c>
    </row>
    <row r="36" spans="1:8" s="37" customFormat="1" ht="12.75" customHeight="1" x14ac:dyDescent="0.2">
      <c r="A36" s="11">
        <v>35</v>
      </c>
      <c r="B36" s="16" t="s">
        <v>774</v>
      </c>
      <c r="C36" s="24" t="s">
        <v>468</v>
      </c>
      <c r="D36" s="22" t="s">
        <v>577</v>
      </c>
      <c r="E36" s="44">
        <v>42678</v>
      </c>
      <c r="F36" s="22">
        <v>3</v>
      </c>
      <c r="G36" s="22" t="s">
        <v>353</v>
      </c>
      <c r="H36" s="22" t="s">
        <v>469</v>
      </c>
    </row>
    <row r="37" spans="1:8" s="37" customFormat="1" ht="12.75" customHeight="1" x14ac:dyDescent="0.2">
      <c r="A37" s="11">
        <v>36</v>
      </c>
      <c r="B37" s="14" t="s">
        <v>775</v>
      </c>
      <c r="C37" s="24" t="s">
        <v>435</v>
      </c>
      <c r="D37" s="12" t="s">
        <v>730</v>
      </c>
      <c r="E37" s="22" t="s">
        <v>436</v>
      </c>
      <c r="F37" s="22">
        <v>3</v>
      </c>
      <c r="G37" s="22" t="s">
        <v>353</v>
      </c>
      <c r="H37" s="22" t="s">
        <v>437</v>
      </c>
    </row>
    <row r="38" spans="1:8" s="37" customFormat="1" ht="12.75" customHeight="1" x14ac:dyDescent="0.2">
      <c r="A38" s="11">
        <v>37</v>
      </c>
      <c r="B38" s="14" t="s">
        <v>776</v>
      </c>
      <c r="C38" s="24" t="s">
        <v>480</v>
      </c>
      <c r="D38" s="12" t="s">
        <v>730</v>
      </c>
      <c r="E38" s="22" t="s">
        <v>777</v>
      </c>
      <c r="F38" s="22">
        <v>3</v>
      </c>
      <c r="G38" s="22" t="s">
        <v>353</v>
      </c>
      <c r="H38" s="22" t="s">
        <v>481</v>
      </c>
    </row>
    <row r="39" spans="1:8" s="37" customFormat="1" ht="12.75" customHeight="1" x14ac:dyDescent="0.2">
      <c r="A39" s="11">
        <v>38</v>
      </c>
      <c r="B39" s="16" t="s">
        <v>778</v>
      </c>
      <c r="C39" s="24" t="s">
        <v>571</v>
      </c>
      <c r="D39" s="12" t="s">
        <v>730</v>
      </c>
      <c r="E39" s="34" t="s">
        <v>779</v>
      </c>
      <c r="F39" s="12">
        <v>3</v>
      </c>
      <c r="G39" s="12" t="s">
        <v>544</v>
      </c>
      <c r="H39" s="12" t="s">
        <v>572</v>
      </c>
    </row>
    <row r="40" spans="1:8" s="37" customFormat="1" ht="12.75" customHeight="1" x14ac:dyDescent="0.2">
      <c r="A40" s="11">
        <v>39</v>
      </c>
      <c r="B40" s="16" t="s">
        <v>780</v>
      </c>
      <c r="C40" s="24" t="s">
        <v>259</v>
      </c>
      <c r="D40" s="12" t="s">
        <v>121</v>
      </c>
      <c r="E40" s="12" t="s">
        <v>261</v>
      </c>
      <c r="F40" s="12">
        <v>3</v>
      </c>
      <c r="G40" s="12" t="s">
        <v>41</v>
      </c>
      <c r="H40" s="12" t="s">
        <v>262</v>
      </c>
    </row>
    <row r="41" spans="1:8" s="55" customFormat="1" x14ac:dyDescent="0.2">
      <c r="A41" s="11">
        <v>40</v>
      </c>
      <c r="B41" s="16" t="s">
        <v>781</v>
      </c>
      <c r="C41" s="24" t="s">
        <v>345</v>
      </c>
      <c r="D41" s="12" t="s">
        <v>121</v>
      </c>
      <c r="E41" s="34" t="s">
        <v>346</v>
      </c>
      <c r="F41" s="12">
        <v>3</v>
      </c>
      <c r="G41" s="12" t="s">
        <v>336</v>
      </c>
      <c r="H41" s="22" t="s">
        <v>347</v>
      </c>
    </row>
    <row r="42" spans="1:8" s="37" customFormat="1" ht="12.75" customHeight="1" x14ac:dyDescent="0.2">
      <c r="A42" s="11">
        <v>41</v>
      </c>
      <c r="B42" s="16" t="s">
        <v>782</v>
      </c>
      <c r="C42" s="24" t="s">
        <v>352</v>
      </c>
      <c r="D42" s="12" t="s">
        <v>121</v>
      </c>
      <c r="E42" s="12"/>
      <c r="F42" s="12">
        <v>3</v>
      </c>
      <c r="G42" s="12" t="s">
        <v>336</v>
      </c>
      <c r="H42" s="12"/>
    </row>
    <row r="43" spans="1:8" s="37" customFormat="1" ht="12.75" customHeight="1" x14ac:dyDescent="0.2">
      <c r="A43" s="11">
        <v>42</v>
      </c>
      <c r="B43" s="14" t="s">
        <v>783</v>
      </c>
      <c r="C43" s="24" t="s">
        <v>471</v>
      </c>
      <c r="D43" s="12" t="s">
        <v>121</v>
      </c>
      <c r="E43" s="22" t="s">
        <v>472</v>
      </c>
      <c r="F43" s="22">
        <v>3</v>
      </c>
      <c r="G43" s="22" t="s">
        <v>353</v>
      </c>
      <c r="H43" s="22"/>
    </row>
    <row r="44" spans="1:8" s="37" customFormat="1" ht="12.75" customHeight="1" x14ac:dyDescent="0.2">
      <c r="A44" s="11">
        <v>43</v>
      </c>
      <c r="B44" s="16" t="s">
        <v>784</v>
      </c>
      <c r="C44" s="24" t="s">
        <v>478</v>
      </c>
      <c r="D44" s="12" t="s">
        <v>121</v>
      </c>
      <c r="E44" s="22"/>
      <c r="F44" s="22">
        <v>3</v>
      </c>
      <c r="G44" s="22" t="s">
        <v>413</v>
      </c>
      <c r="H44" s="12"/>
    </row>
    <row r="45" spans="1:8" s="37" customFormat="1" ht="12.75" customHeight="1" x14ac:dyDescent="0.2">
      <c r="A45" s="11">
        <v>44</v>
      </c>
      <c r="B45" s="14" t="s">
        <v>785</v>
      </c>
      <c r="C45" s="24" t="s">
        <v>500</v>
      </c>
      <c r="D45" s="12" t="s">
        <v>121</v>
      </c>
      <c r="E45" s="22"/>
      <c r="F45" s="22">
        <v>3</v>
      </c>
      <c r="G45" s="22" t="s">
        <v>353</v>
      </c>
      <c r="H45" s="22" t="s">
        <v>501</v>
      </c>
    </row>
    <row r="46" spans="1:8" s="37" customFormat="1" ht="12.75" customHeight="1" x14ac:dyDescent="0.2">
      <c r="A46" s="11">
        <v>45</v>
      </c>
      <c r="B46" s="17" t="s">
        <v>786</v>
      </c>
      <c r="C46" s="24" t="s">
        <v>537</v>
      </c>
      <c r="D46" s="12" t="s">
        <v>121</v>
      </c>
      <c r="E46" s="22" t="s">
        <v>538</v>
      </c>
      <c r="F46" s="22">
        <v>3</v>
      </c>
      <c r="G46" s="22" t="s">
        <v>413</v>
      </c>
      <c r="H46" s="12"/>
    </row>
    <row r="47" spans="1:8" s="37" customFormat="1" ht="12.75" customHeight="1" x14ac:dyDescent="0.2">
      <c r="A47" s="11">
        <v>46</v>
      </c>
      <c r="B47" s="16" t="s">
        <v>787</v>
      </c>
      <c r="C47" s="24" t="s">
        <v>564</v>
      </c>
      <c r="D47" s="12" t="s">
        <v>121</v>
      </c>
      <c r="E47" s="34"/>
      <c r="F47" s="12">
        <v>3</v>
      </c>
      <c r="G47" s="12" t="s">
        <v>544</v>
      </c>
      <c r="H47" s="12"/>
    </row>
    <row r="48" spans="1:8" s="37" customFormat="1" ht="12.75" customHeight="1" x14ac:dyDescent="0.2">
      <c r="A48" s="11">
        <v>47</v>
      </c>
      <c r="B48" s="16" t="s">
        <v>788</v>
      </c>
      <c r="C48" s="24" t="s">
        <v>593</v>
      </c>
      <c r="D48" s="12" t="s">
        <v>121</v>
      </c>
      <c r="E48" s="34" t="s">
        <v>594</v>
      </c>
      <c r="F48" s="12">
        <v>3</v>
      </c>
      <c r="G48" s="12" t="s">
        <v>544</v>
      </c>
      <c r="H48" s="12"/>
    </row>
    <row r="49" spans="1:8" s="37" customFormat="1" ht="12.75" customHeight="1" x14ac:dyDescent="0.2">
      <c r="A49" s="11">
        <v>48</v>
      </c>
      <c r="B49" s="16" t="s">
        <v>789</v>
      </c>
      <c r="C49" s="24" t="s">
        <v>600</v>
      </c>
      <c r="D49" s="12" t="s">
        <v>121</v>
      </c>
      <c r="E49" s="34"/>
      <c r="F49" s="12">
        <v>3</v>
      </c>
      <c r="G49" s="12" t="s">
        <v>544</v>
      </c>
      <c r="H49" s="12" t="s">
        <v>601</v>
      </c>
    </row>
    <row r="50" spans="1:8" s="37" customFormat="1" ht="12.75" customHeight="1" x14ac:dyDescent="0.2">
      <c r="A50" s="11">
        <v>49</v>
      </c>
      <c r="B50" s="16" t="s">
        <v>790</v>
      </c>
      <c r="C50" s="24" t="s">
        <v>602</v>
      </c>
      <c r="D50" s="12" t="s">
        <v>121</v>
      </c>
      <c r="E50" s="34"/>
      <c r="F50" s="12">
        <v>3</v>
      </c>
      <c r="G50" s="12" t="s">
        <v>544</v>
      </c>
      <c r="H50" s="12"/>
    </row>
    <row r="51" spans="1:8" s="37" customFormat="1" ht="12.75" customHeight="1" x14ac:dyDescent="0.2">
      <c r="A51" s="11">
        <v>50</v>
      </c>
      <c r="B51" s="16" t="s">
        <v>791</v>
      </c>
      <c r="C51" s="24" t="s">
        <v>657</v>
      </c>
      <c r="D51" s="12" t="s">
        <v>121</v>
      </c>
      <c r="E51" s="12"/>
      <c r="F51" s="12">
        <v>3</v>
      </c>
      <c r="G51" s="12" t="s">
        <v>226</v>
      </c>
      <c r="H51" s="12"/>
    </row>
    <row r="52" spans="1:8" s="37" customFormat="1" ht="12.75" customHeight="1" x14ac:dyDescent="0.2">
      <c r="A52" s="11">
        <v>51</v>
      </c>
      <c r="B52" s="16" t="s">
        <v>792</v>
      </c>
      <c r="C52" s="24" t="s">
        <v>659</v>
      </c>
      <c r="D52" s="12" t="s">
        <v>121</v>
      </c>
      <c r="E52" s="12" t="s">
        <v>660</v>
      </c>
      <c r="F52" s="12">
        <v>3</v>
      </c>
      <c r="G52" s="12" t="s">
        <v>226</v>
      </c>
      <c r="H52" s="12" t="s">
        <v>661</v>
      </c>
    </row>
    <row r="53" spans="1:8" s="37" customFormat="1" x14ac:dyDescent="0.2">
      <c r="A53" s="11">
        <v>52</v>
      </c>
      <c r="B53" s="16" t="s">
        <v>793</v>
      </c>
      <c r="C53" s="24" t="s">
        <v>697</v>
      </c>
      <c r="D53" s="12" t="s">
        <v>121</v>
      </c>
      <c r="E53" s="34"/>
      <c r="F53" s="12">
        <v>3</v>
      </c>
      <c r="G53" s="12" t="s">
        <v>679</v>
      </c>
      <c r="H53" s="12" t="s">
        <v>698</v>
      </c>
    </row>
    <row r="54" spans="1:8" s="37" customFormat="1" ht="12.75" customHeight="1" x14ac:dyDescent="0.2">
      <c r="A54" s="11">
        <v>53</v>
      </c>
      <c r="B54" s="16" t="s">
        <v>794</v>
      </c>
      <c r="C54" s="24" t="s">
        <v>699</v>
      </c>
      <c r="D54" s="12" t="s">
        <v>121</v>
      </c>
      <c r="E54" s="12"/>
      <c r="F54" s="12">
        <v>3</v>
      </c>
      <c r="G54" s="12" t="s">
        <v>679</v>
      </c>
      <c r="H54" s="12" t="s">
        <v>700</v>
      </c>
    </row>
    <row r="55" spans="1:8" s="37" customFormat="1" ht="12.75" customHeight="1" x14ac:dyDescent="0.2">
      <c r="A55" s="11">
        <v>54</v>
      </c>
      <c r="B55" s="17" t="s">
        <v>795</v>
      </c>
      <c r="C55" s="27" t="s">
        <v>358</v>
      </c>
      <c r="D55" s="12" t="s">
        <v>753</v>
      </c>
      <c r="E55" s="44">
        <v>42481</v>
      </c>
      <c r="F55" s="22">
        <v>3</v>
      </c>
      <c r="G55" s="22" t="s">
        <v>353</v>
      </c>
      <c r="H55" s="22" t="s">
        <v>365</v>
      </c>
    </row>
    <row r="56" spans="1:8" s="37" customFormat="1" ht="12.75" customHeight="1" x14ac:dyDescent="0.2">
      <c r="A56" s="11">
        <v>55</v>
      </c>
      <c r="B56" s="16" t="s">
        <v>796</v>
      </c>
      <c r="C56" s="27" t="s">
        <v>608</v>
      </c>
      <c r="D56" s="12" t="s">
        <v>753</v>
      </c>
      <c r="E56" s="34" t="s">
        <v>609</v>
      </c>
      <c r="F56" s="12">
        <v>3</v>
      </c>
      <c r="G56" s="12" t="s">
        <v>544</v>
      </c>
      <c r="H56" s="12"/>
    </row>
    <row r="57" spans="1:8" s="37" customFormat="1" ht="12.75" customHeight="1" x14ac:dyDescent="0.2">
      <c r="A57" s="11">
        <v>56</v>
      </c>
      <c r="B57" s="16" t="s">
        <v>797</v>
      </c>
      <c r="C57" s="24" t="s">
        <v>563</v>
      </c>
      <c r="D57" s="12" t="s">
        <v>753</v>
      </c>
      <c r="E57" s="34" t="s">
        <v>798</v>
      </c>
      <c r="F57" s="12">
        <v>3</v>
      </c>
      <c r="G57" s="12" t="s">
        <v>544</v>
      </c>
      <c r="H57" s="12"/>
    </row>
    <row r="58" spans="1:8" s="37" customFormat="1" ht="12.75" customHeight="1" x14ac:dyDescent="0.2">
      <c r="A58" s="11">
        <v>57</v>
      </c>
      <c r="B58" s="14" t="s">
        <v>799</v>
      </c>
      <c r="C58" s="24" t="s">
        <v>454</v>
      </c>
      <c r="D58" s="12" t="s">
        <v>753</v>
      </c>
      <c r="E58" s="22" t="s">
        <v>455</v>
      </c>
      <c r="F58" s="22">
        <v>3</v>
      </c>
      <c r="G58" s="22" t="s">
        <v>353</v>
      </c>
      <c r="H58" s="22" t="s">
        <v>456</v>
      </c>
    </row>
    <row r="59" spans="1:8" s="37" customFormat="1" ht="12.75" customHeight="1" x14ac:dyDescent="0.2">
      <c r="A59" s="11">
        <v>58</v>
      </c>
      <c r="B59" s="16" t="s">
        <v>800</v>
      </c>
      <c r="C59" s="24" t="s">
        <v>595</v>
      </c>
      <c r="D59" s="12" t="s">
        <v>753</v>
      </c>
      <c r="E59" s="34" t="s">
        <v>596</v>
      </c>
      <c r="F59" s="12">
        <v>3</v>
      </c>
      <c r="G59" s="12" t="s">
        <v>544</v>
      </c>
      <c r="H59" s="12"/>
    </row>
    <row r="60" spans="1:8" s="37" customFormat="1" ht="12.75" customHeight="1" x14ac:dyDescent="0.2">
      <c r="A60" s="11">
        <v>59</v>
      </c>
      <c r="B60" s="16" t="s">
        <v>801</v>
      </c>
      <c r="C60" s="24" t="s">
        <v>573</v>
      </c>
      <c r="D60" s="12" t="s">
        <v>758</v>
      </c>
      <c r="E60" s="34"/>
      <c r="F60" s="12">
        <v>3</v>
      </c>
      <c r="G60" s="12" t="s">
        <v>544</v>
      </c>
      <c r="H60" s="12" t="s">
        <v>574</v>
      </c>
    </row>
    <row r="61" spans="1:8" s="37" customFormat="1" ht="12.75" customHeight="1" x14ac:dyDescent="0.2">
      <c r="A61" s="11">
        <v>60</v>
      </c>
      <c r="B61" s="16" t="s">
        <v>802</v>
      </c>
      <c r="C61" s="27" t="s">
        <v>605</v>
      </c>
      <c r="D61" s="12" t="s">
        <v>758</v>
      </c>
      <c r="E61" s="34" t="s">
        <v>606</v>
      </c>
      <c r="F61" s="12">
        <v>3</v>
      </c>
      <c r="G61" s="12" t="s">
        <v>544</v>
      </c>
      <c r="H61" s="12"/>
    </row>
    <row r="62" spans="1:8" s="37" customFormat="1" ht="12.75" customHeight="1" x14ac:dyDescent="0.2">
      <c r="A62" s="11">
        <v>61</v>
      </c>
      <c r="B62" s="16" t="s">
        <v>803</v>
      </c>
      <c r="C62" s="24" t="s">
        <v>692</v>
      </c>
      <c r="D62" s="12" t="s">
        <v>758</v>
      </c>
      <c r="E62" s="34" t="s">
        <v>693</v>
      </c>
      <c r="F62" s="12">
        <v>3</v>
      </c>
      <c r="G62" s="12" t="s">
        <v>679</v>
      </c>
      <c r="H62" s="12" t="s">
        <v>694</v>
      </c>
    </row>
    <row r="63" spans="1:8" s="37" customFormat="1" ht="12.75" customHeight="1" x14ac:dyDescent="0.2">
      <c r="A63" s="11">
        <v>62</v>
      </c>
      <c r="B63" s="42" t="s">
        <v>804</v>
      </c>
      <c r="C63" s="43" t="s">
        <v>483</v>
      </c>
      <c r="D63" s="22" t="s">
        <v>577</v>
      </c>
      <c r="E63" s="22"/>
      <c r="F63" s="22">
        <v>4</v>
      </c>
      <c r="G63" s="22" t="s">
        <v>353</v>
      </c>
      <c r="H63" s="22" t="s">
        <v>484</v>
      </c>
    </row>
    <row r="64" spans="1:8" s="37" customFormat="1" ht="12.75" customHeight="1" x14ac:dyDescent="0.2">
      <c r="A64" s="11">
        <v>63</v>
      </c>
      <c r="B64" s="16" t="s">
        <v>805</v>
      </c>
      <c r="C64" s="24" t="s">
        <v>806</v>
      </c>
      <c r="D64" s="12" t="s">
        <v>730</v>
      </c>
      <c r="E64" s="34" t="s">
        <v>807</v>
      </c>
      <c r="F64" s="12">
        <v>4</v>
      </c>
      <c r="G64" s="12" t="s">
        <v>41</v>
      </c>
      <c r="H64" s="12" t="s">
        <v>578</v>
      </c>
    </row>
    <row r="65" spans="1:8" s="37" customFormat="1" ht="12.75" customHeight="1" x14ac:dyDescent="0.2">
      <c r="A65" s="11">
        <v>64</v>
      </c>
      <c r="B65" s="16" t="s">
        <v>808</v>
      </c>
      <c r="C65" s="24" t="s">
        <v>575</v>
      </c>
      <c r="D65" s="12" t="s">
        <v>732</v>
      </c>
      <c r="E65" s="34" t="s">
        <v>576</v>
      </c>
      <c r="F65" s="12">
        <v>4</v>
      </c>
      <c r="G65" s="12" t="s">
        <v>544</v>
      </c>
      <c r="H65" s="22"/>
    </row>
    <row r="66" spans="1:8" s="37" customFormat="1" ht="12.75" customHeight="1" x14ac:dyDescent="0.2">
      <c r="A66" s="11">
        <v>65</v>
      </c>
      <c r="B66" s="16" t="s">
        <v>809</v>
      </c>
      <c r="C66" s="24" t="s">
        <v>274</v>
      </c>
      <c r="D66" s="12" t="s">
        <v>121</v>
      </c>
      <c r="E66" s="12" t="s">
        <v>275</v>
      </c>
      <c r="F66" s="12">
        <v>4</v>
      </c>
      <c r="G66" s="12" t="s">
        <v>41</v>
      </c>
      <c r="H66" s="66" t="s">
        <v>276</v>
      </c>
    </row>
    <row r="67" spans="1:8" s="37" customFormat="1" ht="12.75" customHeight="1" x14ac:dyDescent="0.2">
      <c r="A67" s="11">
        <v>66</v>
      </c>
      <c r="B67" s="14" t="s">
        <v>810</v>
      </c>
      <c r="C67" s="24" t="s">
        <v>446</v>
      </c>
      <c r="D67" s="12" t="s">
        <v>121</v>
      </c>
      <c r="E67" s="22"/>
      <c r="F67" s="22">
        <v>4</v>
      </c>
      <c r="G67" s="22" t="s">
        <v>353</v>
      </c>
      <c r="H67" s="22" t="s">
        <v>447</v>
      </c>
    </row>
    <row r="68" spans="1:8" s="37" customFormat="1" ht="12.75" customHeight="1" x14ac:dyDescent="0.2">
      <c r="A68" s="11">
        <v>67</v>
      </c>
      <c r="B68" s="14" t="s">
        <v>811</v>
      </c>
      <c r="C68" s="43" t="s">
        <v>488</v>
      </c>
      <c r="D68" s="12" t="s">
        <v>121</v>
      </c>
      <c r="E68" s="22"/>
      <c r="F68" s="22">
        <v>4</v>
      </c>
      <c r="G68" s="22" t="s">
        <v>353</v>
      </c>
      <c r="H68" s="22"/>
    </row>
    <row r="69" spans="1:8" s="37" customFormat="1" ht="12.75" customHeight="1" x14ac:dyDescent="0.2">
      <c r="A69" s="11">
        <v>68</v>
      </c>
      <c r="B69" s="17" t="s">
        <v>812</v>
      </c>
      <c r="C69" s="24" t="s">
        <v>551</v>
      </c>
      <c r="D69" s="12" t="s">
        <v>121</v>
      </c>
      <c r="E69" s="22"/>
      <c r="F69" s="22">
        <v>4</v>
      </c>
      <c r="G69" s="22" t="s">
        <v>413</v>
      </c>
      <c r="H69" s="22"/>
    </row>
    <row r="70" spans="1:8" s="37" customFormat="1" x14ac:dyDescent="0.2">
      <c r="A70" s="11">
        <v>69</v>
      </c>
      <c r="B70" s="16" t="s">
        <v>813</v>
      </c>
      <c r="C70" s="24" t="s">
        <v>588</v>
      </c>
      <c r="D70" s="12" t="s">
        <v>121</v>
      </c>
      <c r="E70" s="34"/>
      <c r="F70" s="12">
        <v>4</v>
      </c>
      <c r="G70" s="12" t="s">
        <v>544</v>
      </c>
      <c r="H70" s="12"/>
    </row>
    <row r="71" spans="1:8" s="37" customFormat="1" ht="12.75" customHeight="1" x14ac:dyDescent="0.2">
      <c r="A71" s="11">
        <v>70</v>
      </c>
      <c r="B71" s="16" t="s">
        <v>814</v>
      </c>
      <c r="C71" s="24" t="s">
        <v>654</v>
      </c>
      <c r="D71" s="12" t="s">
        <v>121</v>
      </c>
      <c r="E71" s="12" t="s">
        <v>655</v>
      </c>
      <c r="F71" s="12">
        <v>4</v>
      </c>
      <c r="G71" s="12" t="s">
        <v>226</v>
      </c>
      <c r="H71" s="12" t="s">
        <v>656</v>
      </c>
    </row>
    <row r="72" spans="1:8" s="37" customFormat="1" ht="12.75" customHeight="1" x14ac:dyDescent="0.2">
      <c r="A72" s="11">
        <v>71</v>
      </c>
      <c r="B72" s="16" t="s">
        <v>815</v>
      </c>
      <c r="C72" s="24" t="s">
        <v>675</v>
      </c>
      <c r="D72" s="12" t="s">
        <v>121</v>
      </c>
      <c r="E72" s="12"/>
      <c r="F72" s="12">
        <v>4</v>
      </c>
      <c r="G72" s="12" t="s">
        <v>226</v>
      </c>
      <c r="H72" s="12"/>
    </row>
    <row r="73" spans="1:8" s="37" customFormat="1" ht="12.75" customHeight="1" x14ac:dyDescent="0.2">
      <c r="A73" s="11">
        <v>72</v>
      </c>
      <c r="B73" s="16" t="s">
        <v>816</v>
      </c>
      <c r="C73" s="24" t="s">
        <v>678</v>
      </c>
      <c r="D73" s="12" t="s">
        <v>121</v>
      </c>
      <c r="E73" s="12"/>
      <c r="F73" s="12">
        <v>4</v>
      </c>
      <c r="G73" s="12" t="s">
        <v>226</v>
      </c>
      <c r="H73" s="12"/>
    </row>
    <row r="74" spans="1:8" s="37" customFormat="1" ht="12.75" customHeight="1" x14ac:dyDescent="0.2">
      <c r="A74" s="11">
        <v>73</v>
      </c>
      <c r="B74" s="56" t="s">
        <v>817</v>
      </c>
      <c r="C74" s="33" t="s">
        <v>582</v>
      </c>
      <c r="D74" s="12" t="s">
        <v>753</v>
      </c>
      <c r="E74" s="34" t="s">
        <v>583</v>
      </c>
      <c r="F74" s="12">
        <v>4</v>
      </c>
      <c r="G74" s="12" t="s">
        <v>544</v>
      </c>
      <c r="H74" s="22" t="s">
        <v>818</v>
      </c>
    </row>
    <row r="75" spans="1:8" s="37" customFormat="1" ht="12.75" customHeight="1" x14ac:dyDescent="0.2">
      <c r="A75" s="11">
        <v>74</v>
      </c>
      <c r="B75" s="56" t="s">
        <v>819</v>
      </c>
      <c r="C75" s="24" t="s">
        <v>688</v>
      </c>
      <c r="D75" s="12" t="s">
        <v>753</v>
      </c>
      <c r="E75" s="22" t="s">
        <v>689</v>
      </c>
      <c r="F75" s="12">
        <v>4</v>
      </c>
      <c r="G75" s="12" t="s">
        <v>544</v>
      </c>
      <c r="H75" s="22"/>
    </row>
    <row r="76" spans="1:8" s="37" customFormat="1" ht="12.75" customHeight="1" x14ac:dyDescent="0.2">
      <c r="A76" s="11">
        <v>75</v>
      </c>
      <c r="B76" s="56" t="s">
        <v>820</v>
      </c>
      <c r="C76" s="24" t="s">
        <v>558</v>
      </c>
      <c r="D76" s="12" t="s">
        <v>753</v>
      </c>
      <c r="E76" s="22" t="s">
        <v>559</v>
      </c>
      <c r="F76" s="12">
        <v>4</v>
      </c>
      <c r="G76" s="12" t="s">
        <v>413</v>
      </c>
      <c r="H76" s="22" t="s">
        <v>560</v>
      </c>
    </row>
    <row r="77" spans="1:8" s="37" customFormat="1" ht="12.75" customHeight="1" x14ac:dyDescent="0.2">
      <c r="A77" s="11">
        <v>76</v>
      </c>
      <c r="B77" s="56" t="s">
        <v>821</v>
      </c>
      <c r="C77" s="24" t="s">
        <v>337</v>
      </c>
      <c r="D77" s="12" t="s">
        <v>753</v>
      </c>
      <c r="E77" s="54" t="s">
        <v>822</v>
      </c>
      <c r="F77" s="12">
        <v>4</v>
      </c>
      <c r="G77" s="12" t="s">
        <v>336</v>
      </c>
      <c r="H77" s="22"/>
    </row>
    <row r="78" spans="1:8" s="37" customFormat="1" ht="12.75" customHeight="1" x14ac:dyDescent="0.2">
      <c r="A78" s="11">
        <v>77</v>
      </c>
      <c r="B78" s="16" t="s">
        <v>823</v>
      </c>
      <c r="C78" s="27" t="s">
        <v>710</v>
      </c>
      <c r="D78" s="12" t="s">
        <v>753</v>
      </c>
      <c r="E78" s="12" t="s">
        <v>711</v>
      </c>
      <c r="F78" s="12">
        <v>4</v>
      </c>
      <c r="G78" s="12" t="s">
        <v>679</v>
      </c>
      <c r="H78" s="12" t="s">
        <v>712</v>
      </c>
    </row>
    <row r="79" spans="1:8" s="37" customFormat="1" ht="12.75" customHeight="1" x14ac:dyDescent="0.2">
      <c r="A79" s="11">
        <v>78</v>
      </c>
      <c r="B79" s="56" t="s">
        <v>824</v>
      </c>
      <c r="C79" s="18" t="s">
        <v>392</v>
      </c>
      <c r="D79" s="12" t="s">
        <v>753</v>
      </c>
      <c r="E79" s="22" t="s">
        <v>396</v>
      </c>
      <c r="F79" s="12">
        <v>4</v>
      </c>
      <c r="G79" s="12" t="s">
        <v>353</v>
      </c>
      <c r="H79" s="22" t="s">
        <v>397</v>
      </c>
    </row>
    <row r="80" spans="1:8" s="37" customFormat="1" ht="12.75" customHeight="1" x14ac:dyDescent="0.2">
      <c r="A80" s="11">
        <v>79</v>
      </c>
      <c r="B80" s="14" t="s">
        <v>825</v>
      </c>
      <c r="C80" s="24"/>
      <c r="D80" s="12" t="s">
        <v>826</v>
      </c>
      <c r="E80" s="24">
        <v>4</v>
      </c>
      <c r="F80" s="16">
        <v>4</v>
      </c>
      <c r="G80" s="16" t="s">
        <v>353</v>
      </c>
      <c r="H80" s="22" t="s">
        <v>507</v>
      </c>
    </row>
    <row r="81" spans="1:8" s="37" customFormat="1" ht="12.75" customHeight="1" x14ac:dyDescent="0.2">
      <c r="A81" s="11">
        <v>80</v>
      </c>
      <c r="B81" s="14" t="s">
        <v>827</v>
      </c>
      <c r="C81" s="24" t="s">
        <v>470</v>
      </c>
      <c r="D81" s="22" t="s">
        <v>577</v>
      </c>
      <c r="E81" s="22" t="s">
        <v>828</v>
      </c>
      <c r="F81" s="22">
        <v>5</v>
      </c>
      <c r="G81" s="22" t="s">
        <v>353</v>
      </c>
      <c r="H81" s="12"/>
    </row>
    <row r="82" spans="1:8" s="37" customFormat="1" ht="12.75" customHeight="1" x14ac:dyDescent="0.2">
      <c r="A82" s="11">
        <v>81</v>
      </c>
      <c r="B82" s="14" t="s">
        <v>829</v>
      </c>
      <c r="C82" s="24" t="s">
        <v>530</v>
      </c>
      <c r="D82" s="12" t="s">
        <v>730</v>
      </c>
      <c r="E82" s="22" t="s">
        <v>531</v>
      </c>
      <c r="F82" s="22">
        <v>5</v>
      </c>
      <c r="G82" s="22" t="s">
        <v>353</v>
      </c>
      <c r="H82" s="12"/>
    </row>
    <row r="83" spans="1:8" s="37" customFormat="1" ht="12.75" customHeight="1" x14ac:dyDescent="0.2">
      <c r="A83" s="11">
        <v>82</v>
      </c>
      <c r="B83" s="16" t="s">
        <v>830</v>
      </c>
      <c r="C83" s="24" t="s">
        <v>722</v>
      </c>
      <c r="D83" s="12" t="s">
        <v>730</v>
      </c>
      <c r="E83" s="34" t="s">
        <v>723</v>
      </c>
      <c r="F83" s="12">
        <v>5</v>
      </c>
      <c r="G83" s="12" t="s">
        <v>679</v>
      </c>
      <c r="H83" s="12"/>
    </row>
    <row r="84" spans="1:8" s="37" customFormat="1" ht="12.75" customHeight="1" x14ac:dyDescent="0.2">
      <c r="A84" s="11">
        <v>83</v>
      </c>
      <c r="B84" s="14" t="s">
        <v>831</v>
      </c>
      <c r="C84" s="24" t="s">
        <v>477</v>
      </c>
      <c r="D84" s="12" t="s">
        <v>732</v>
      </c>
      <c r="E84" s="22"/>
      <c r="F84" s="22">
        <v>5</v>
      </c>
      <c r="G84" s="22" t="s">
        <v>413</v>
      </c>
      <c r="H84" s="12"/>
    </row>
    <row r="85" spans="1:8" s="37" customFormat="1" ht="12.75" customHeight="1" x14ac:dyDescent="0.2">
      <c r="A85" s="11">
        <v>84</v>
      </c>
      <c r="B85" s="16" t="s">
        <v>832</v>
      </c>
      <c r="C85" s="24" t="s">
        <v>314</v>
      </c>
      <c r="D85" s="12" t="s">
        <v>121</v>
      </c>
      <c r="E85" s="12"/>
      <c r="F85" s="12">
        <v>5</v>
      </c>
      <c r="G85" s="12" t="s">
        <v>41</v>
      </c>
      <c r="H85" s="22"/>
    </row>
    <row r="86" spans="1:8" s="37" customFormat="1" ht="12.75" customHeight="1" x14ac:dyDescent="0.2">
      <c r="A86" s="11">
        <v>85</v>
      </c>
      <c r="B86" s="16" t="s">
        <v>833</v>
      </c>
      <c r="C86" s="24" t="s">
        <v>324</v>
      </c>
      <c r="D86" s="12" t="s">
        <v>121</v>
      </c>
      <c r="E86" s="12"/>
      <c r="F86" s="12">
        <v>5</v>
      </c>
      <c r="G86" s="12" t="s">
        <v>41</v>
      </c>
      <c r="H86" s="22"/>
    </row>
    <row r="87" spans="1:8" s="37" customFormat="1" ht="12.75" customHeight="1" x14ac:dyDescent="0.2">
      <c r="A87" s="11">
        <v>86</v>
      </c>
      <c r="B87" s="14" t="s">
        <v>834</v>
      </c>
      <c r="C87" s="24" t="s">
        <v>442</v>
      </c>
      <c r="D87" s="12" t="s">
        <v>121</v>
      </c>
      <c r="E87" s="22"/>
      <c r="F87" s="22">
        <v>5</v>
      </c>
      <c r="G87" s="22" t="s">
        <v>353</v>
      </c>
      <c r="H87" s="22"/>
    </row>
    <row r="88" spans="1:8" s="37" customFormat="1" ht="12.75" customHeight="1" x14ac:dyDescent="0.2">
      <c r="A88" s="11">
        <v>87</v>
      </c>
      <c r="B88" s="14" t="s">
        <v>835</v>
      </c>
      <c r="C88" s="24" t="s">
        <v>460</v>
      </c>
      <c r="D88" s="12" t="s">
        <v>121</v>
      </c>
      <c r="E88" s="22" t="s">
        <v>461</v>
      </c>
      <c r="F88" s="22">
        <v>5</v>
      </c>
      <c r="G88" s="22" t="s">
        <v>353</v>
      </c>
      <c r="H88" s="22"/>
    </row>
    <row r="89" spans="1:8" s="37" customFormat="1" ht="12.75" customHeight="1" x14ac:dyDescent="0.2">
      <c r="A89" s="11">
        <v>88</v>
      </c>
      <c r="B89" s="14" t="s">
        <v>836</v>
      </c>
      <c r="C89" s="24" t="s">
        <v>491</v>
      </c>
      <c r="D89" s="12" t="s">
        <v>121</v>
      </c>
      <c r="E89" s="22" t="s">
        <v>492</v>
      </c>
      <c r="F89" s="22">
        <v>5</v>
      </c>
      <c r="G89" s="22" t="s">
        <v>353</v>
      </c>
      <c r="H89" s="67" t="s">
        <v>493</v>
      </c>
    </row>
    <row r="90" spans="1:8" s="37" customFormat="1" ht="12.75" customHeight="1" x14ac:dyDescent="0.2">
      <c r="A90" s="11">
        <v>89</v>
      </c>
      <c r="B90" s="14" t="s">
        <v>837</v>
      </c>
      <c r="C90" s="24" t="s">
        <v>552</v>
      </c>
      <c r="D90" s="12" t="s">
        <v>121</v>
      </c>
      <c r="E90" s="22"/>
      <c r="F90" s="22">
        <v>5</v>
      </c>
      <c r="G90" s="22" t="s">
        <v>413</v>
      </c>
      <c r="H90" s="22" t="s">
        <v>553</v>
      </c>
    </row>
    <row r="91" spans="1:8" s="37" customFormat="1" ht="12.75" customHeight="1" x14ac:dyDescent="0.2">
      <c r="A91" s="11">
        <v>90</v>
      </c>
      <c r="B91" s="13" t="s">
        <v>838</v>
      </c>
      <c r="C91" s="24" t="s">
        <v>554</v>
      </c>
      <c r="D91" s="12" t="s">
        <v>121</v>
      </c>
      <c r="E91" s="22"/>
      <c r="F91" s="22">
        <v>5</v>
      </c>
      <c r="G91" s="22" t="s">
        <v>413</v>
      </c>
      <c r="H91" s="22"/>
    </row>
    <row r="92" spans="1:8" s="37" customFormat="1" ht="12.75" customHeight="1" x14ac:dyDescent="0.2">
      <c r="A92" s="11">
        <v>91</v>
      </c>
      <c r="B92" s="16" t="s">
        <v>839</v>
      </c>
      <c r="C92" s="24" t="s">
        <v>579</v>
      </c>
      <c r="D92" s="12" t="s">
        <v>121</v>
      </c>
      <c r="E92" s="34"/>
      <c r="F92" s="12">
        <v>5</v>
      </c>
      <c r="G92" s="12" t="s">
        <v>544</v>
      </c>
      <c r="H92" s="12"/>
    </row>
    <row r="93" spans="1:8" s="37" customFormat="1" ht="12.75" customHeight="1" x14ac:dyDescent="0.2">
      <c r="A93" s="11">
        <v>92</v>
      </c>
      <c r="B93" s="16" t="s">
        <v>840</v>
      </c>
      <c r="C93" s="24" t="s">
        <v>584</v>
      </c>
      <c r="D93" s="12" t="s">
        <v>121</v>
      </c>
      <c r="E93" s="34" t="s">
        <v>585</v>
      </c>
      <c r="F93" s="12">
        <v>5</v>
      </c>
      <c r="G93" s="12" t="s">
        <v>544</v>
      </c>
      <c r="H93" s="12"/>
    </row>
    <row r="94" spans="1:8" s="32" customFormat="1" ht="12.75" customHeight="1" x14ac:dyDescent="0.2">
      <c r="A94" s="11">
        <v>93</v>
      </c>
      <c r="B94" s="16" t="s">
        <v>841</v>
      </c>
      <c r="C94" s="24" t="s">
        <v>610</v>
      </c>
      <c r="D94" s="12" t="s">
        <v>121</v>
      </c>
      <c r="E94" s="34" t="s">
        <v>611</v>
      </c>
      <c r="F94" s="12">
        <v>5</v>
      </c>
      <c r="G94" s="12" t="s">
        <v>544</v>
      </c>
      <c r="H94" s="12"/>
    </row>
    <row r="95" spans="1:8" s="37" customFormat="1" ht="12.75" customHeight="1" x14ac:dyDescent="0.2">
      <c r="A95" s="11">
        <v>94</v>
      </c>
      <c r="B95" s="14" t="s">
        <v>842</v>
      </c>
      <c r="C95" s="24" t="s">
        <v>626</v>
      </c>
      <c r="D95" s="12" t="s">
        <v>121</v>
      </c>
      <c r="E95" s="34" t="s">
        <v>627</v>
      </c>
      <c r="F95" s="12">
        <v>5</v>
      </c>
      <c r="G95" s="12" t="s">
        <v>544</v>
      </c>
      <c r="H95" s="12"/>
    </row>
    <row r="96" spans="1:8" s="37" customFormat="1" ht="12.75" customHeight="1" x14ac:dyDescent="0.2">
      <c r="A96" s="11">
        <v>95</v>
      </c>
      <c r="B96" s="14" t="s">
        <v>843</v>
      </c>
      <c r="C96" s="24" t="s">
        <v>635</v>
      </c>
      <c r="D96" s="12" t="s">
        <v>121</v>
      </c>
      <c r="E96" s="12"/>
      <c r="F96" s="12">
        <v>5</v>
      </c>
      <c r="G96" s="12" t="s">
        <v>226</v>
      </c>
      <c r="H96" s="12"/>
    </row>
    <row r="97" spans="1:8" s="37" customFormat="1" ht="12.75" customHeight="1" x14ac:dyDescent="0.2">
      <c r="A97" s="11">
        <v>96</v>
      </c>
      <c r="B97" s="56" t="s">
        <v>844</v>
      </c>
      <c r="C97" s="24" t="s">
        <v>681</v>
      </c>
      <c r="D97" s="12" t="s">
        <v>753</v>
      </c>
      <c r="E97" s="34" t="s">
        <v>682</v>
      </c>
      <c r="F97" s="12">
        <v>5</v>
      </c>
      <c r="G97" s="12" t="s">
        <v>679</v>
      </c>
      <c r="H97" s="22"/>
    </row>
    <row r="98" spans="1:8" s="37" customFormat="1" x14ac:dyDescent="0.2">
      <c r="A98" s="11">
        <v>97</v>
      </c>
      <c r="B98" s="16" t="s">
        <v>845</v>
      </c>
      <c r="C98" s="24" t="s">
        <v>338</v>
      </c>
      <c r="D98" s="12" t="s">
        <v>758</v>
      </c>
      <c r="E98" s="34" t="s">
        <v>342</v>
      </c>
      <c r="F98" s="12">
        <v>5</v>
      </c>
      <c r="G98" s="12" t="s">
        <v>336</v>
      </c>
      <c r="H98" s="12"/>
    </row>
    <row r="99" spans="1:8" s="37" customFormat="1" ht="12.75" customHeight="1" x14ac:dyDescent="0.2">
      <c r="A99" s="11">
        <v>98</v>
      </c>
      <c r="B99" s="16" t="s">
        <v>846</v>
      </c>
      <c r="C99" s="24" t="s">
        <v>676</v>
      </c>
      <c r="D99" s="12" t="s">
        <v>758</v>
      </c>
      <c r="E99" s="54">
        <v>42375</v>
      </c>
      <c r="F99" s="12">
        <v>5</v>
      </c>
      <c r="G99" s="12" t="s">
        <v>226</v>
      </c>
      <c r="H99" s="12" t="s">
        <v>677</v>
      </c>
    </row>
    <row r="100" spans="1:8" s="37" customFormat="1" ht="12.75" customHeight="1" x14ac:dyDescent="0.2">
      <c r="A100" s="11">
        <v>99</v>
      </c>
      <c r="B100" s="14" t="s">
        <v>847</v>
      </c>
      <c r="C100" s="24" t="s">
        <v>473</v>
      </c>
      <c r="D100" s="22" t="s">
        <v>577</v>
      </c>
      <c r="E100" s="22"/>
      <c r="F100" s="22">
        <v>6</v>
      </c>
      <c r="G100" s="22" t="s">
        <v>413</v>
      </c>
      <c r="H100" s="12"/>
    </row>
    <row r="101" spans="1:8" s="37" customFormat="1" ht="12.75" customHeight="1" x14ac:dyDescent="0.2">
      <c r="A101" s="11">
        <v>100</v>
      </c>
      <c r="B101" s="14" t="s">
        <v>848</v>
      </c>
      <c r="C101" s="24" t="s">
        <v>637</v>
      </c>
      <c r="D101" s="26" t="s">
        <v>577</v>
      </c>
      <c r="E101" s="26" t="s">
        <v>638</v>
      </c>
      <c r="F101" s="16">
        <v>6</v>
      </c>
      <c r="G101" s="12" t="s">
        <v>226</v>
      </c>
      <c r="H101" s="26" t="s">
        <v>639</v>
      </c>
    </row>
    <row r="102" spans="1:8" s="37" customFormat="1" ht="12.75" customHeight="1" x14ac:dyDescent="0.2">
      <c r="A102" s="11">
        <v>101</v>
      </c>
      <c r="B102" s="13" t="s">
        <v>849</v>
      </c>
      <c r="C102" s="24" t="s">
        <v>555</v>
      </c>
      <c r="D102" s="12" t="s">
        <v>732</v>
      </c>
      <c r="E102" s="22" t="s">
        <v>556</v>
      </c>
      <c r="F102" s="22">
        <v>6</v>
      </c>
      <c r="G102" s="22" t="s">
        <v>413</v>
      </c>
      <c r="H102" s="22"/>
    </row>
    <row r="103" spans="1:8" s="37" customFormat="1" ht="12.75" customHeight="1" x14ac:dyDescent="0.2">
      <c r="A103" s="11">
        <v>102</v>
      </c>
      <c r="B103" s="16" t="s">
        <v>850</v>
      </c>
      <c r="C103" s="24" t="s">
        <v>695</v>
      </c>
      <c r="D103" s="12" t="s">
        <v>732</v>
      </c>
      <c r="E103" s="34" t="s">
        <v>696</v>
      </c>
      <c r="F103" s="12">
        <v>6</v>
      </c>
      <c r="G103" s="12" t="s">
        <v>679</v>
      </c>
      <c r="H103" s="22"/>
    </row>
    <row r="104" spans="1:8" s="37" customFormat="1" ht="12.75" customHeight="1" x14ac:dyDescent="0.2">
      <c r="A104" s="11">
        <v>103</v>
      </c>
      <c r="B104" s="14" t="s">
        <v>851</v>
      </c>
      <c r="C104" s="24" t="s">
        <v>443</v>
      </c>
      <c r="D104" s="12" t="s">
        <v>121</v>
      </c>
      <c r="E104" s="22" t="s">
        <v>444</v>
      </c>
      <c r="F104" s="22">
        <v>6</v>
      </c>
      <c r="G104" s="22" t="s">
        <v>353</v>
      </c>
      <c r="H104" s="22"/>
    </row>
    <row r="105" spans="1:8" s="37" customFormat="1" ht="12.75" customHeight="1" x14ac:dyDescent="0.2">
      <c r="A105" s="11">
        <v>104</v>
      </c>
      <c r="B105" s="14" t="s">
        <v>852</v>
      </c>
      <c r="C105" s="24" t="s">
        <v>504</v>
      </c>
      <c r="D105" s="12" t="s">
        <v>121</v>
      </c>
      <c r="E105" s="22" t="s">
        <v>505</v>
      </c>
      <c r="F105" s="22">
        <v>6</v>
      </c>
      <c r="G105" s="22" t="s">
        <v>353</v>
      </c>
      <c r="H105" s="22"/>
    </row>
    <row r="106" spans="1:8" s="37" customFormat="1" ht="12.75" customHeight="1" x14ac:dyDescent="0.2">
      <c r="A106" s="11">
        <v>105</v>
      </c>
      <c r="B106" s="13" t="s">
        <v>853</v>
      </c>
      <c r="C106" s="24" t="s">
        <v>519</v>
      </c>
      <c r="D106" s="12" t="s">
        <v>121</v>
      </c>
      <c r="E106" s="22" t="s">
        <v>520</v>
      </c>
      <c r="F106" s="22">
        <v>6</v>
      </c>
      <c r="G106" s="22" t="s">
        <v>353</v>
      </c>
      <c r="H106" s="22"/>
    </row>
    <row r="107" spans="1:8" s="37" customFormat="1" ht="12.75" customHeight="1" x14ac:dyDescent="0.2">
      <c r="A107" s="11">
        <v>106</v>
      </c>
      <c r="B107" s="14" t="s">
        <v>854</v>
      </c>
      <c r="C107" s="24" t="s">
        <v>548</v>
      </c>
      <c r="D107" s="12" t="s">
        <v>121</v>
      </c>
      <c r="E107" s="22"/>
      <c r="F107" s="22">
        <v>6</v>
      </c>
      <c r="G107" s="22" t="s">
        <v>413</v>
      </c>
      <c r="H107" s="22"/>
    </row>
    <row r="108" spans="1:8" s="37" customFormat="1" ht="12.75" customHeight="1" x14ac:dyDescent="0.2">
      <c r="A108" s="11">
        <v>107</v>
      </c>
      <c r="B108" s="14" t="s">
        <v>855</v>
      </c>
      <c r="C108" s="24" t="s">
        <v>549</v>
      </c>
      <c r="D108" s="12" t="s">
        <v>121</v>
      </c>
      <c r="E108" s="22"/>
      <c r="F108" s="22">
        <v>6</v>
      </c>
      <c r="G108" s="22" t="s">
        <v>413</v>
      </c>
      <c r="H108" s="22"/>
    </row>
    <row r="109" spans="1:8" s="37" customFormat="1" ht="12.75" customHeight="1" x14ac:dyDescent="0.2">
      <c r="A109" s="11">
        <v>108</v>
      </c>
      <c r="B109" s="16" t="s">
        <v>856</v>
      </c>
      <c r="C109" s="24" t="s">
        <v>565</v>
      </c>
      <c r="D109" s="12" t="s">
        <v>121</v>
      </c>
      <c r="E109" s="34"/>
      <c r="F109" s="12">
        <v>6</v>
      </c>
      <c r="G109" s="12" t="s">
        <v>544</v>
      </c>
      <c r="H109" s="22"/>
    </row>
    <row r="110" spans="1:8" s="37" customFormat="1" ht="12.75" customHeight="1" x14ac:dyDescent="0.2">
      <c r="A110" s="11">
        <v>109</v>
      </c>
      <c r="B110" s="16" t="s">
        <v>857</v>
      </c>
      <c r="C110" s="24" t="s">
        <v>586</v>
      </c>
      <c r="D110" s="12" t="s">
        <v>121</v>
      </c>
      <c r="E110" s="34"/>
      <c r="F110" s="12">
        <v>6</v>
      </c>
      <c r="G110" s="12" t="s">
        <v>544</v>
      </c>
      <c r="H110" s="12"/>
    </row>
    <row r="111" spans="1:8" s="37" customFormat="1" ht="12.75" customHeight="1" x14ac:dyDescent="0.2">
      <c r="A111" s="11">
        <v>110</v>
      </c>
      <c r="B111" s="16" t="s">
        <v>858</v>
      </c>
      <c r="C111" s="24" t="s">
        <v>592</v>
      </c>
      <c r="D111" s="12" t="s">
        <v>121</v>
      </c>
      <c r="E111" s="34"/>
      <c r="F111" s="12">
        <v>6</v>
      </c>
      <c r="G111" s="12" t="s">
        <v>544</v>
      </c>
      <c r="H111" s="12"/>
    </row>
    <row r="112" spans="1:8" s="32" customFormat="1" ht="12.75" customHeight="1" x14ac:dyDescent="0.2">
      <c r="A112" s="11">
        <v>111</v>
      </c>
      <c r="B112" s="14" t="s">
        <v>859</v>
      </c>
      <c r="C112" s="24" t="s">
        <v>636</v>
      </c>
      <c r="D112" s="12" t="s">
        <v>121</v>
      </c>
      <c r="E112" s="12"/>
      <c r="F112" s="12">
        <v>6</v>
      </c>
      <c r="G112" s="12" t="s">
        <v>226</v>
      </c>
      <c r="H112" s="12"/>
    </row>
    <row r="113" spans="1:8" s="32" customFormat="1" ht="12.75" customHeight="1" x14ac:dyDescent="0.2">
      <c r="A113" s="11">
        <v>112</v>
      </c>
      <c r="B113" s="16" t="s">
        <v>860</v>
      </c>
      <c r="C113" s="24" t="s">
        <v>589</v>
      </c>
      <c r="D113" s="12" t="s">
        <v>753</v>
      </c>
      <c r="E113" s="34" t="s">
        <v>590</v>
      </c>
      <c r="F113" s="12">
        <v>6</v>
      </c>
      <c r="G113" s="12" t="s">
        <v>544</v>
      </c>
      <c r="H113" s="12" t="s">
        <v>591</v>
      </c>
    </row>
    <row r="114" spans="1:8" s="32" customFormat="1" ht="12.75" customHeight="1" x14ac:dyDescent="0.2">
      <c r="A114" s="11">
        <v>113</v>
      </c>
      <c r="B114" s="16" t="s">
        <v>861</v>
      </c>
      <c r="C114" s="24" t="s">
        <v>349</v>
      </c>
      <c r="D114" s="12" t="s">
        <v>758</v>
      </c>
      <c r="E114" s="12" t="s">
        <v>350</v>
      </c>
      <c r="F114" s="12">
        <v>6</v>
      </c>
      <c r="G114" s="12" t="s">
        <v>336</v>
      </c>
      <c r="H114" s="12"/>
    </row>
    <row r="115" spans="1:8" s="32" customFormat="1" ht="12.75" customHeight="1" x14ac:dyDescent="0.2">
      <c r="A115" s="11">
        <v>114</v>
      </c>
      <c r="B115" s="14" t="s">
        <v>862</v>
      </c>
      <c r="C115" s="24" t="s">
        <v>528</v>
      </c>
      <c r="D115" s="12" t="s">
        <v>758</v>
      </c>
      <c r="E115" s="34" t="s">
        <v>529</v>
      </c>
      <c r="F115" s="22">
        <v>6</v>
      </c>
      <c r="G115" s="22" t="s">
        <v>353</v>
      </c>
      <c r="H115" s="12"/>
    </row>
    <row r="116" spans="1:8" s="32" customFormat="1" x14ac:dyDescent="0.2">
      <c r="A116" s="11">
        <v>115</v>
      </c>
      <c r="B116" s="16" t="s">
        <v>863</v>
      </c>
      <c r="C116" s="24" t="s">
        <v>269</v>
      </c>
      <c r="D116" s="12" t="s">
        <v>764</v>
      </c>
      <c r="E116" s="12" t="s">
        <v>270</v>
      </c>
      <c r="F116" s="12">
        <v>7</v>
      </c>
      <c r="G116" s="12" t="s">
        <v>41</v>
      </c>
      <c r="H116" s="12"/>
    </row>
    <row r="117" spans="1:8" s="32" customFormat="1" ht="12.75" customHeight="1" x14ac:dyDescent="0.2">
      <c r="A117" s="11">
        <v>116</v>
      </c>
      <c r="B117" s="16" t="s">
        <v>864</v>
      </c>
      <c r="C117" s="24" t="s">
        <v>321</v>
      </c>
      <c r="D117" s="12" t="s">
        <v>732</v>
      </c>
      <c r="E117" s="12" t="s">
        <v>323</v>
      </c>
      <c r="F117" s="12">
        <v>7</v>
      </c>
      <c r="G117" s="12" t="s">
        <v>41</v>
      </c>
      <c r="H117" s="12"/>
    </row>
    <row r="118" spans="1:8" s="32" customFormat="1" ht="12.75" customHeight="1" x14ac:dyDescent="0.2">
      <c r="A118" s="11">
        <v>117</v>
      </c>
      <c r="B118" s="16" t="s">
        <v>865</v>
      </c>
      <c r="C118" s="24" t="s">
        <v>312</v>
      </c>
      <c r="D118" s="12" t="s">
        <v>121</v>
      </c>
      <c r="E118" s="12" t="s">
        <v>313</v>
      </c>
      <c r="F118" s="12">
        <v>7</v>
      </c>
      <c r="G118" s="12" t="s">
        <v>41</v>
      </c>
      <c r="H118" s="22"/>
    </row>
    <row r="119" spans="1:8" s="32" customFormat="1" x14ac:dyDescent="0.2">
      <c r="A119" s="11">
        <v>118</v>
      </c>
      <c r="B119" s="16" t="s">
        <v>866</v>
      </c>
      <c r="C119" s="24" t="s">
        <v>867</v>
      </c>
      <c r="D119" s="12" t="s">
        <v>121</v>
      </c>
      <c r="E119" s="12"/>
      <c r="F119" s="12">
        <v>7</v>
      </c>
      <c r="G119" s="12" t="s">
        <v>41</v>
      </c>
      <c r="H119" s="22" t="s">
        <v>578</v>
      </c>
    </row>
    <row r="120" spans="1:8" s="32" customFormat="1" ht="12.75" customHeight="1" x14ac:dyDescent="0.2">
      <c r="A120" s="11">
        <v>119</v>
      </c>
      <c r="B120" s="14" t="s">
        <v>868</v>
      </c>
      <c r="C120" s="24" t="s">
        <v>448</v>
      </c>
      <c r="D120" s="12" t="s">
        <v>121</v>
      </c>
      <c r="E120" s="22" t="s">
        <v>449</v>
      </c>
      <c r="F120" s="22">
        <v>7</v>
      </c>
      <c r="G120" s="22" t="s">
        <v>353</v>
      </c>
      <c r="H120" s="22"/>
    </row>
    <row r="121" spans="1:8" s="32" customFormat="1" ht="12.75" customHeight="1" x14ac:dyDescent="0.2">
      <c r="A121" s="11">
        <v>120</v>
      </c>
      <c r="B121" s="14" t="s">
        <v>869</v>
      </c>
      <c r="C121" s="24" t="s">
        <v>494</v>
      </c>
      <c r="D121" s="12" t="s">
        <v>121</v>
      </c>
      <c r="E121" s="22"/>
      <c r="F121" s="22">
        <v>7</v>
      </c>
      <c r="G121" s="22" t="s">
        <v>353</v>
      </c>
      <c r="H121" s="22"/>
    </row>
    <row r="122" spans="1:8" s="32" customFormat="1" ht="12.75" customHeight="1" x14ac:dyDescent="0.2">
      <c r="A122" s="11">
        <v>121</v>
      </c>
      <c r="B122" s="14" t="s">
        <v>870</v>
      </c>
      <c r="C122" s="24" t="s">
        <v>502</v>
      </c>
      <c r="D122" s="12" t="s">
        <v>121</v>
      </c>
      <c r="E122" s="22" t="s">
        <v>503</v>
      </c>
      <c r="F122" s="22">
        <v>7</v>
      </c>
      <c r="G122" s="22" t="s">
        <v>353</v>
      </c>
      <c r="H122" s="22"/>
    </row>
    <row r="123" spans="1:8" s="32" customFormat="1" ht="12.75" customHeight="1" x14ac:dyDescent="0.2">
      <c r="A123" s="11">
        <v>122</v>
      </c>
      <c r="B123" s="14" t="s">
        <v>871</v>
      </c>
      <c r="C123" s="24" t="s">
        <v>515</v>
      </c>
      <c r="D123" s="12" t="s">
        <v>121</v>
      </c>
      <c r="E123" s="22" t="s">
        <v>516</v>
      </c>
      <c r="F123" s="22">
        <v>7</v>
      </c>
      <c r="G123" s="22" t="s">
        <v>353</v>
      </c>
      <c r="H123" s="22"/>
    </row>
    <row r="124" spans="1:8" s="32" customFormat="1" ht="12.75" customHeight="1" x14ac:dyDescent="0.2">
      <c r="A124" s="11">
        <v>123</v>
      </c>
      <c r="B124" s="13" t="s">
        <v>872</v>
      </c>
      <c r="C124" s="24" t="s">
        <v>521</v>
      </c>
      <c r="D124" s="12" t="s">
        <v>121</v>
      </c>
      <c r="E124" s="22"/>
      <c r="F124" s="22">
        <v>7</v>
      </c>
      <c r="G124" s="22" t="s">
        <v>353</v>
      </c>
      <c r="H124" s="22"/>
    </row>
    <row r="125" spans="1:8" s="32" customFormat="1" ht="12.75" customHeight="1" x14ac:dyDescent="0.2">
      <c r="A125" s="11">
        <v>124</v>
      </c>
      <c r="B125" s="14" t="s">
        <v>873</v>
      </c>
      <c r="C125" s="24" t="s">
        <v>532</v>
      </c>
      <c r="D125" s="12" t="s">
        <v>121</v>
      </c>
      <c r="E125" s="22" t="s">
        <v>533</v>
      </c>
      <c r="F125" s="22">
        <v>7</v>
      </c>
      <c r="G125" s="22" t="s">
        <v>353</v>
      </c>
      <c r="H125" s="22"/>
    </row>
    <row r="126" spans="1:8" s="32" customFormat="1" ht="12.75" customHeight="1" x14ac:dyDescent="0.2">
      <c r="A126" s="11">
        <v>125</v>
      </c>
      <c r="B126" s="14" t="s">
        <v>874</v>
      </c>
      <c r="C126" s="24" t="s">
        <v>539</v>
      </c>
      <c r="D126" s="12" t="s">
        <v>121</v>
      </c>
      <c r="E126" s="22"/>
      <c r="F126" s="22">
        <v>7</v>
      </c>
      <c r="G126" s="22" t="s">
        <v>413</v>
      </c>
      <c r="H126" s="22"/>
    </row>
    <row r="127" spans="1:8" s="32" customFormat="1" ht="12.75" customHeight="1" x14ac:dyDescent="0.2">
      <c r="A127" s="11">
        <v>126</v>
      </c>
      <c r="B127" s="16" t="s">
        <v>875</v>
      </c>
      <c r="C127" s="24" t="s">
        <v>644</v>
      </c>
      <c r="D127" s="12" t="s">
        <v>121</v>
      </c>
      <c r="E127" s="12" t="s">
        <v>645</v>
      </c>
      <c r="F127" s="12">
        <v>7</v>
      </c>
      <c r="G127" s="12" t="s">
        <v>226</v>
      </c>
      <c r="H127" s="12"/>
    </row>
    <row r="128" spans="1:8" s="32" customFormat="1" ht="12.75" customHeight="1" x14ac:dyDescent="0.2">
      <c r="A128" s="11">
        <v>127</v>
      </c>
      <c r="B128" s="16" t="s">
        <v>876</v>
      </c>
      <c r="C128" s="24" t="s">
        <v>685</v>
      </c>
      <c r="D128" s="12" t="s">
        <v>121</v>
      </c>
      <c r="E128" s="34"/>
      <c r="F128" s="12">
        <v>7</v>
      </c>
      <c r="G128" s="12" t="s">
        <v>679</v>
      </c>
      <c r="H128" s="12"/>
    </row>
    <row r="129" spans="1:8" s="32" customFormat="1" ht="12.75" customHeight="1" x14ac:dyDescent="0.2">
      <c r="A129" s="11">
        <v>128</v>
      </c>
      <c r="B129" s="16" t="s">
        <v>877</v>
      </c>
      <c r="C129" s="24" t="s">
        <v>704</v>
      </c>
      <c r="D129" s="12" t="s">
        <v>121</v>
      </c>
      <c r="E129" s="12"/>
      <c r="F129" s="12">
        <v>7</v>
      </c>
      <c r="G129" s="12" t="s">
        <v>679</v>
      </c>
      <c r="H129" s="26"/>
    </row>
    <row r="130" spans="1:8" s="32" customFormat="1" ht="12.75" customHeight="1" x14ac:dyDescent="0.2">
      <c r="A130" s="11">
        <v>129</v>
      </c>
      <c r="B130" s="16" t="s">
        <v>878</v>
      </c>
      <c r="C130" s="24" t="s">
        <v>705</v>
      </c>
      <c r="D130" s="12" t="s">
        <v>121</v>
      </c>
      <c r="E130" s="12"/>
      <c r="F130" s="12">
        <v>7</v>
      </c>
      <c r="G130" s="12" t="s">
        <v>679</v>
      </c>
      <c r="H130" s="12"/>
    </row>
    <row r="131" spans="1:8" s="32" customFormat="1" ht="12.75" customHeight="1" x14ac:dyDescent="0.2">
      <c r="A131" s="11">
        <v>130</v>
      </c>
      <c r="B131" s="14" t="s">
        <v>879</v>
      </c>
      <c r="C131" s="24" t="s">
        <v>633</v>
      </c>
      <c r="D131" s="12" t="s">
        <v>753</v>
      </c>
      <c r="E131" s="12" t="s">
        <v>634</v>
      </c>
      <c r="F131" s="12">
        <v>7</v>
      </c>
      <c r="G131" s="12" t="s">
        <v>226</v>
      </c>
      <c r="H131" s="22"/>
    </row>
    <row r="132" spans="1:8" s="32" customFormat="1" x14ac:dyDescent="0.2">
      <c r="A132" s="11">
        <v>131</v>
      </c>
      <c r="B132" s="14" t="s">
        <v>880</v>
      </c>
      <c r="C132" s="18" t="s">
        <v>512</v>
      </c>
      <c r="D132" s="12" t="s">
        <v>758</v>
      </c>
      <c r="E132" s="44">
        <v>42402</v>
      </c>
      <c r="F132" s="22">
        <v>7</v>
      </c>
      <c r="G132" s="22" t="s">
        <v>353</v>
      </c>
      <c r="H132" s="12"/>
    </row>
    <row r="133" spans="1:8" s="32" customFormat="1" ht="12.75" customHeight="1" x14ac:dyDescent="0.2">
      <c r="A133" s="11">
        <v>132</v>
      </c>
      <c r="B133" s="42" t="s">
        <v>881</v>
      </c>
      <c r="C133" s="43" t="s">
        <v>561</v>
      </c>
      <c r="D133" s="22" t="s">
        <v>577</v>
      </c>
      <c r="E133" s="22"/>
      <c r="F133" s="22">
        <v>8</v>
      </c>
      <c r="G133" s="22" t="s">
        <v>413</v>
      </c>
      <c r="H133" s="12"/>
    </row>
    <row r="134" spans="1:8" s="32" customFormat="1" ht="12.75" customHeight="1" x14ac:dyDescent="0.2">
      <c r="A134" s="11">
        <v>133</v>
      </c>
      <c r="B134" s="17" t="s">
        <v>882</v>
      </c>
      <c r="C134" s="41" t="s">
        <v>462</v>
      </c>
      <c r="D134" s="12" t="s">
        <v>730</v>
      </c>
      <c r="E134" s="44">
        <v>42512</v>
      </c>
      <c r="F134" s="22">
        <v>8</v>
      </c>
      <c r="G134" s="22" t="s">
        <v>353</v>
      </c>
      <c r="H134" s="12"/>
    </row>
    <row r="135" spans="1:8" s="32" customFormat="1" ht="12.75" customHeight="1" x14ac:dyDescent="0.2">
      <c r="A135" s="11">
        <v>134</v>
      </c>
      <c r="B135" s="16" t="s">
        <v>883</v>
      </c>
      <c r="C135" s="24" t="s">
        <v>225</v>
      </c>
      <c r="D135" s="12" t="s">
        <v>121</v>
      </c>
      <c r="E135" s="12"/>
      <c r="F135" s="12">
        <v>8</v>
      </c>
      <c r="G135" s="12" t="s">
        <v>41</v>
      </c>
      <c r="H135" s="22"/>
    </row>
    <row r="136" spans="1:8" s="32" customFormat="1" ht="12.75" customHeight="1" x14ac:dyDescent="0.2">
      <c r="A136" s="11">
        <v>135</v>
      </c>
      <c r="B136" s="16" t="s">
        <v>884</v>
      </c>
      <c r="C136" s="24" t="s">
        <v>279</v>
      </c>
      <c r="D136" s="12" t="s">
        <v>121</v>
      </c>
      <c r="E136" s="54">
        <v>42487</v>
      </c>
      <c r="F136" s="12">
        <v>8</v>
      </c>
      <c r="G136" s="12" t="s">
        <v>41</v>
      </c>
      <c r="H136" s="22"/>
    </row>
    <row r="137" spans="1:8" s="32" customFormat="1" ht="12.75" customHeight="1" x14ac:dyDescent="0.2">
      <c r="A137" s="11">
        <v>136</v>
      </c>
      <c r="B137" s="14" t="s">
        <v>885</v>
      </c>
      <c r="C137" s="24" t="s">
        <v>440</v>
      </c>
      <c r="D137" s="47" t="s">
        <v>121</v>
      </c>
      <c r="E137" s="26" t="s">
        <v>441</v>
      </c>
      <c r="F137" s="16">
        <v>8</v>
      </c>
      <c r="G137" s="26" t="s">
        <v>353</v>
      </c>
      <c r="H137" s="22"/>
    </row>
    <row r="138" spans="1:8" s="32" customFormat="1" ht="12.75" customHeight="1" x14ac:dyDescent="0.2">
      <c r="A138" s="11">
        <v>137</v>
      </c>
      <c r="B138" s="14" t="s">
        <v>886</v>
      </c>
      <c r="C138" s="24" t="s">
        <v>518</v>
      </c>
      <c r="D138" s="12" t="s">
        <v>121</v>
      </c>
      <c r="E138" s="22"/>
      <c r="F138" s="22">
        <v>8</v>
      </c>
      <c r="G138" s="22" t="s">
        <v>353</v>
      </c>
      <c r="H138" s="22"/>
    </row>
    <row r="139" spans="1:8" s="32" customFormat="1" ht="12.75" customHeight="1" x14ac:dyDescent="0.2">
      <c r="A139" s="11">
        <v>138</v>
      </c>
      <c r="B139" s="14" t="s">
        <v>887</v>
      </c>
      <c r="C139" s="24" t="s">
        <v>534</v>
      </c>
      <c r="D139" s="12" t="s">
        <v>121</v>
      </c>
      <c r="E139" s="12" t="s">
        <v>535</v>
      </c>
      <c r="F139" s="12">
        <v>8</v>
      </c>
      <c r="G139" s="22" t="s">
        <v>353</v>
      </c>
      <c r="H139" s="22"/>
    </row>
    <row r="140" spans="1:8" s="32" customFormat="1" ht="12.75" customHeight="1" x14ac:dyDescent="0.2">
      <c r="A140" s="11">
        <v>139</v>
      </c>
      <c r="B140" s="13" t="s">
        <v>888</v>
      </c>
      <c r="C140" s="24" t="s">
        <v>557</v>
      </c>
      <c r="D140" s="12" t="s">
        <v>121</v>
      </c>
      <c r="E140" s="22"/>
      <c r="F140" s="22">
        <v>8</v>
      </c>
      <c r="G140" s="22" t="s">
        <v>413</v>
      </c>
      <c r="H140" s="22"/>
    </row>
    <row r="141" spans="1:8" x14ac:dyDescent="0.2">
      <c r="A141" s="11">
        <v>140</v>
      </c>
      <c r="B141" s="16" t="s">
        <v>889</v>
      </c>
      <c r="C141" s="24" t="s">
        <v>683</v>
      </c>
      <c r="D141" s="12" t="s">
        <v>121</v>
      </c>
      <c r="E141" s="34"/>
      <c r="F141" s="12">
        <v>8</v>
      </c>
      <c r="G141" s="12" t="s">
        <v>679</v>
      </c>
      <c r="H141" s="12"/>
    </row>
    <row r="142" spans="1:8" s="32" customFormat="1" ht="12.75" customHeight="1" x14ac:dyDescent="0.2">
      <c r="A142" s="11">
        <v>141</v>
      </c>
      <c r="B142" s="16" t="s">
        <v>890</v>
      </c>
      <c r="C142" s="24" t="s">
        <v>658</v>
      </c>
      <c r="D142" s="12" t="s">
        <v>753</v>
      </c>
      <c r="E142" s="12"/>
      <c r="F142" s="12">
        <v>8</v>
      </c>
      <c r="G142" s="12" t="s">
        <v>226</v>
      </c>
      <c r="H142" s="22"/>
    </row>
    <row r="143" spans="1:8" s="32" customFormat="1" ht="12.75" customHeight="1" x14ac:dyDescent="0.2">
      <c r="A143" s="11">
        <v>142</v>
      </c>
      <c r="B143" s="16" t="s">
        <v>891</v>
      </c>
      <c r="C143" s="24" t="s">
        <v>603</v>
      </c>
      <c r="D143" s="12" t="s">
        <v>753</v>
      </c>
      <c r="E143" s="34" t="s">
        <v>604</v>
      </c>
      <c r="F143" s="12">
        <v>8</v>
      </c>
      <c r="G143" s="12" t="s">
        <v>544</v>
      </c>
      <c r="H143" s="22"/>
    </row>
    <row r="144" spans="1:8" s="32" customFormat="1" ht="12.75" customHeight="1" x14ac:dyDescent="0.2">
      <c r="A144" s="11">
        <v>143</v>
      </c>
      <c r="B144" s="14" t="s">
        <v>892</v>
      </c>
      <c r="C144" s="24" t="s">
        <v>542</v>
      </c>
      <c r="D144" s="12" t="s">
        <v>730</v>
      </c>
      <c r="E144" s="22" t="s">
        <v>543</v>
      </c>
      <c r="F144" s="22">
        <v>9</v>
      </c>
      <c r="G144" s="22" t="s">
        <v>413</v>
      </c>
      <c r="H144" s="12"/>
    </row>
    <row r="145" spans="1:8" s="32" customFormat="1" ht="12.75" customHeight="1" x14ac:dyDescent="0.2">
      <c r="A145" s="11">
        <v>144</v>
      </c>
      <c r="B145" s="16" t="s">
        <v>893</v>
      </c>
      <c r="C145" s="24" t="s">
        <v>325</v>
      </c>
      <c r="D145" s="12" t="s">
        <v>732</v>
      </c>
      <c r="E145" s="34" t="s">
        <v>326</v>
      </c>
      <c r="F145" s="12">
        <v>9</v>
      </c>
      <c r="G145" s="12" t="s">
        <v>41</v>
      </c>
      <c r="H145" s="32" t="s">
        <v>327</v>
      </c>
    </row>
    <row r="146" spans="1:8" s="32" customFormat="1" ht="12.75" customHeight="1" x14ac:dyDescent="0.2">
      <c r="A146" s="11">
        <v>145</v>
      </c>
      <c r="B146" s="13" t="s">
        <v>894</v>
      </c>
      <c r="C146" s="24" t="s">
        <v>419</v>
      </c>
      <c r="D146" s="12" t="s">
        <v>732</v>
      </c>
      <c r="E146" s="22" t="s">
        <v>424</v>
      </c>
      <c r="F146" s="22">
        <v>9</v>
      </c>
      <c r="G146" s="22" t="s">
        <v>353</v>
      </c>
      <c r="H146" s="22" t="s">
        <v>425</v>
      </c>
    </row>
    <row r="147" spans="1:8" s="32" customFormat="1" ht="12.75" customHeight="1" x14ac:dyDescent="0.2">
      <c r="A147" s="11">
        <v>146</v>
      </c>
      <c r="B147" s="16" t="s">
        <v>895</v>
      </c>
      <c r="C147" s="24" t="s">
        <v>334</v>
      </c>
      <c r="D147" s="12" t="s">
        <v>121</v>
      </c>
      <c r="E147" s="12" t="s">
        <v>335</v>
      </c>
      <c r="F147" s="12">
        <v>9</v>
      </c>
      <c r="G147" s="12" t="s">
        <v>41</v>
      </c>
      <c r="H147" s="22"/>
    </row>
    <row r="148" spans="1:8" s="32" customFormat="1" ht="12.75" customHeight="1" x14ac:dyDescent="0.2">
      <c r="A148" s="11">
        <v>147</v>
      </c>
      <c r="B148" s="17" t="s">
        <v>896</v>
      </c>
      <c r="C148" s="24" t="s">
        <v>438</v>
      </c>
      <c r="D148" s="12" t="s">
        <v>121</v>
      </c>
      <c r="E148" s="22" t="s">
        <v>439</v>
      </c>
      <c r="F148" s="22">
        <v>9</v>
      </c>
      <c r="G148" s="22" t="s">
        <v>353</v>
      </c>
      <c r="H148" s="22"/>
    </row>
    <row r="149" spans="1:8" s="32" customFormat="1" ht="12.75" customHeight="1" x14ac:dyDescent="0.2">
      <c r="A149" s="11">
        <v>148</v>
      </c>
      <c r="B149" s="14" t="s">
        <v>897</v>
      </c>
      <c r="C149" s="24" t="s">
        <v>525</v>
      </c>
      <c r="D149" s="12" t="s">
        <v>121</v>
      </c>
      <c r="E149" s="22"/>
      <c r="F149" s="22">
        <v>9</v>
      </c>
      <c r="G149" s="22" t="s">
        <v>353</v>
      </c>
      <c r="H149" s="22"/>
    </row>
    <row r="150" spans="1:8" s="32" customFormat="1" ht="12.75" customHeight="1" x14ac:dyDescent="0.2">
      <c r="A150" s="11">
        <v>149</v>
      </c>
      <c r="B150" s="16" t="s">
        <v>898</v>
      </c>
      <c r="C150" s="24" t="s">
        <v>620</v>
      </c>
      <c r="D150" s="12" t="s">
        <v>121</v>
      </c>
      <c r="E150" s="34" t="s">
        <v>621</v>
      </c>
      <c r="F150" s="12">
        <v>9</v>
      </c>
      <c r="G150" s="12" t="s">
        <v>544</v>
      </c>
      <c r="H150" s="12" t="s">
        <v>622</v>
      </c>
    </row>
    <row r="151" spans="1:8" s="32" customFormat="1" ht="12.75" customHeight="1" x14ac:dyDescent="0.2">
      <c r="A151" s="11">
        <v>150</v>
      </c>
      <c r="B151" s="16" t="s">
        <v>899</v>
      </c>
      <c r="C151" s="24" t="s">
        <v>630</v>
      </c>
      <c r="D151" s="12" t="s">
        <v>121</v>
      </c>
      <c r="E151" s="34"/>
      <c r="F151" s="12">
        <v>9</v>
      </c>
      <c r="G151" s="12" t="s">
        <v>544</v>
      </c>
      <c r="H151" s="12"/>
    </row>
    <row r="152" spans="1:8" s="32" customFormat="1" ht="12.75" customHeight="1" x14ac:dyDescent="0.2">
      <c r="A152" s="11">
        <v>151</v>
      </c>
      <c r="B152" s="16" t="s">
        <v>900</v>
      </c>
      <c r="C152" s="24" t="s">
        <v>680</v>
      </c>
      <c r="D152" s="12" t="s">
        <v>121</v>
      </c>
      <c r="E152" s="12"/>
      <c r="F152" s="12">
        <v>9</v>
      </c>
      <c r="G152" s="12" t="s">
        <v>679</v>
      </c>
      <c r="H152" s="12"/>
    </row>
    <row r="153" spans="1:8" s="32" customFormat="1" x14ac:dyDescent="0.2">
      <c r="A153" s="11">
        <v>152</v>
      </c>
      <c r="B153" s="16" t="s">
        <v>901</v>
      </c>
      <c r="C153" s="24" t="s">
        <v>716</v>
      </c>
      <c r="D153" s="12" t="s">
        <v>121</v>
      </c>
      <c r="E153" s="34"/>
      <c r="F153" s="12">
        <v>9</v>
      </c>
      <c r="G153" s="12" t="s">
        <v>679</v>
      </c>
      <c r="H153" s="12"/>
    </row>
    <row r="154" spans="1:8" s="55" customFormat="1" x14ac:dyDescent="0.2">
      <c r="A154" s="11">
        <v>153</v>
      </c>
      <c r="B154" s="14" t="s">
        <v>902</v>
      </c>
      <c r="C154" s="45" t="s">
        <v>498</v>
      </c>
      <c r="D154" s="12" t="s">
        <v>758</v>
      </c>
      <c r="E154" s="22" t="s">
        <v>499</v>
      </c>
      <c r="F154" s="22">
        <v>9</v>
      </c>
      <c r="G154" s="22" t="s">
        <v>353</v>
      </c>
      <c r="H154" s="12"/>
    </row>
    <row r="155" spans="1:8" s="32" customFormat="1" ht="12.75" customHeight="1" x14ac:dyDescent="0.2">
      <c r="A155" s="11">
        <v>154</v>
      </c>
      <c r="B155" s="16" t="s">
        <v>903</v>
      </c>
      <c r="C155" s="24" t="s">
        <v>686</v>
      </c>
      <c r="D155" s="12" t="s">
        <v>758</v>
      </c>
      <c r="E155" s="22" t="s">
        <v>687</v>
      </c>
      <c r="F155" s="22">
        <v>9</v>
      </c>
      <c r="G155" s="12" t="s">
        <v>679</v>
      </c>
      <c r="H155" s="12"/>
    </row>
    <row r="156" spans="1:8" s="32" customFormat="1" x14ac:dyDescent="0.2">
      <c r="A156" s="11">
        <v>155</v>
      </c>
      <c r="B156" s="16" t="s">
        <v>904</v>
      </c>
      <c r="C156" s="24" t="s">
        <v>271</v>
      </c>
      <c r="D156" s="12" t="s">
        <v>764</v>
      </c>
      <c r="E156" s="34" t="s">
        <v>272</v>
      </c>
      <c r="F156" s="12">
        <v>10</v>
      </c>
      <c r="G156" s="12" t="s">
        <v>41</v>
      </c>
      <c r="H156" s="12"/>
    </row>
    <row r="157" spans="1:8" s="32" customFormat="1" ht="12.75" customHeight="1" x14ac:dyDescent="0.2">
      <c r="A157" s="11">
        <v>156</v>
      </c>
      <c r="B157" s="16" t="s">
        <v>905</v>
      </c>
      <c r="C157" s="24" t="s">
        <v>568</v>
      </c>
      <c r="D157" s="12" t="s">
        <v>730</v>
      </c>
      <c r="E157" s="34" t="s">
        <v>569</v>
      </c>
      <c r="F157" s="12">
        <v>10</v>
      </c>
      <c r="G157" s="12" t="s">
        <v>544</v>
      </c>
      <c r="H157" s="12"/>
    </row>
    <row r="158" spans="1:8" s="37" customFormat="1" ht="12.75" customHeight="1" x14ac:dyDescent="0.2">
      <c r="A158" s="11">
        <v>157</v>
      </c>
      <c r="B158" s="16" t="s">
        <v>906</v>
      </c>
      <c r="C158" s="24" t="s">
        <v>526</v>
      </c>
      <c r="D158" s="12" t="s">
        <v>732</v>
      </c>
      <c r="E158" s="34" t="s">
        <v>527</v>
      </c>
      <c r="F158" s="22">
        <v>10</v>
      </c>
      <c r="G158" s="22" t="s">
        <v>353</v>
      </c>
      <c r="H158" s="22"/>
    </row>
    <row r="159" spans="1:8" s="32" customFormat="1" ht="12.75" customHeight="1" x14ac:dyDescent="0.2">
      <c r="A159" s="11">
        <v>158</v>
      </c>
      <c r="B159" s="14" t="s">
        <v>907</v>
      </c>
      <c r="C159" s="24" t="s">
        <v>452</v>
      </c>
      <c r="D159" s="12" t="s">
        <v>121</v>
      </c>
      <c r="E159" s="22"/>
      <c r="F159" s="22">
        <v>10</v>
      </c>
      <c r="G159" s="22" t="s">
        <v>353</v>
      </c>
      <c r="H159" s="22" t="s">
        <v>453</v>
      </c>
    </row>
    <row r="160" spans="1:8" s="37" customFormat="1" ht="12.75" customHeight="1" x14ac:dyDescent="0.2">
      <c r="A160" s="11">
        <v>159</v>
      </c>
      <c r="B160" s="14" t="s">
        <v>908</v>
      </c>
      <c r="C160" s="24" t="s">
        <v>467</v>
      </c>
      <c r="D160" s="12" t="s">
        <v>121</v>
      </c>
      <c r="E160" s="22"/>
      <c r="F160" s="22">
        <v>10</v>
      </c>
      <c r="G160" s="22" t="s">
        <v>353</v>
      </c>
      <c r="H160" s="22"/>
    </row>
    <row r="161" spans="1:8" s="32" customFormat="1" ht="12.75" customHeight="1" x14ac:dyDescent="0.2">
      <c r="A161" s="11">
        <v>160</v>
      </c>
      <c r="B161" s="14" t="s">
        <v>909</v>
      </c>
      <c r="C161" s="24" t="s">
        <v>511</v>
      </c>
      <c r="D161" s="12" t="s">
        <v>121</v>
      </c>
      <c r="E161" s="22"/>
      <c r="F161" s="22">
        <v>10</v>
      </c>
      <c r="G161" s="22" t="s">
        <v>353</v>
      </c>
      <c r="H161" s="22"/>
    </row>
    <row r="162" spans="1:8" s="37" customFormat="1" ht="12.75" customHeight="1" x14ac:dyDescent="0.2">
      <c r="A162" s="11">
        <v>161</v>
      </c>
      <c r="B162" s="14" t="s">
        <v>910</v>
      </c>
      <c r="C162" s="24" t="s">
        <v>550</v>
      </c>
      <c r="D162" s="12" t="s">
        <v>121</v>
      </c>
      <c r="E162" s="22"/>
      <c r="F162" s="22">
        <v>10</v>
      </c>
      <c r="G162" s="22" t="s">
        <v>413</v>
      </c>
      <c r="H162" s="22"/>
    </row>
    <row r="163" spans="1:8" s="37" customFormat="1" ht="12.75" customHeight="1" x14ac:dyDescent="0.2">
      <c r="A163" s="11">
        <v>162</v>
      </c>
      <c r="B163" s="14" t="s">
        <v>911</v>
      </c>
      <c r="C163" s="24" t="s">
        <v>562</v>
      </c>
      <c r="D163" s="12" t="s">
        <v>121</v>
      </c>
      <c r="E163" s="22"/>
      <c r="F163" s="22">
        <v>10</v>
      </c>
      <c r="G163" s="22" t="s">
        <v>413</v>
      </c>
      <c r="H163" s="22"/>
    </row>
    <row r="164" spans="1:8" s="37" customFormat="1" ht="12.75" customHeight="1" x14ac:dyDescent="0.2">
      <c r="A164" s="11">
        <v>163</v>
      </c>
      <c r="B164" s="16" t="s">
        <v>912</v>
      </c>
      <c r="C164" s="24" t="s">
        <v>570</v>
      </c>
      <c r="D164" s="12" t="s">
        <v>121</v>
      </c>
      <c r="E164" s="34"/>
      <c r="F164" s="12">
        <v>10</v>
      </c>
      <c r="G164" s="12" t="s">
        <v>544</v>
      </c>
      <c r="H164" s="12"/>
    </row>
    <row r="165" spans="1:8" s="37" customFormat="1" ht="12.75" customHeight="1" x14ac:dyDescent="0.2">
      <c r="A165" s="11">
        <v>164</v>
      </c>
      <c r="B165" s="16" t="s">
        <v>913</v>
      </c>
      <c r="C165" s="24" t="s">
        <v>628</v>
      </c>
      <c r="D165" s="12" t="s">
        <v>121</v>
      </c>
      <c r="E165" s="34"/>
      <c r="F165" s="12">
        <v>10</v>
      </c>
      <c r="G165" s="12" t="s">
        <v>544</v>
      </c>
      <c r="H165" s="12"/>
    </row>
    <row r="166" spans="1:8" s="37" customFormat="1" ht="12.75" customHeight="1" x14ac:dyDescent="0.2">
      <c r="A166" s="11">
        <v>165</v>
      </c>
      <c r="B166" s="16" t="s">
        <v>914</v>
      </c>
      <c r="C166" s="24" t="s">
        <v>631</v>
      </c>
      <c r="D166" s="12" t="s">
        <v>121</v>
      </c>
      <c r="E166" s="12" t="s">
        <v>632</v>
      </c>
      <c r="F166" s="12">
        <v>10</v>
      </c>
      <c r="G166" s="12" t="s">
        <v>226</v>
      </c>
      <c r="H166" s="12"/>
    </row>
    <row r="167" spans="1:8" s="37" customFormat="1" ht="12.75" customHeight="1" x14ac:dyDescent="0.2">
      <c r="A167" s="11">
        <v>166</v>
      </c>
      <c r="B167" s="16" t="s">
        <v>915</v>
      </c>
      <c r="C167" s="24" t="s">
        <v>643</v>
      </c>
      <c r="D167" s="12" t="s">
        <v>121</v>
      </c>
      <c r="E167" s="12"/>
      <c r="F167" s="12">
        <v>10</v>
      </c>
      <c r="G167" s="12" t="s">
        <v>226</v>
      </c>
      <c r="H167" s="12"/>
    </row>
    <row r="168" spans="1:8" s="37" customFormat="1" ht="12.75" customHeight="1" x14ac:dyDescent="0.2">
      <c r="A168" s="11">
        <v>167</v>
      </c>
      <c r="B168" s="16" t="s">
        <v>916</v>
      </c>
      <c r="C168" s="24" t="s">
        <v>669</v>
      </c>
      <c r="D168" s="12" t="s">
        <v>121</v>
      </c>
      <c r="E168" s="12"/>
      <c r="F168" s="12">
        <v>10</v>
      </c>
      <c r="G168" s="12" t="s">
        <v>226</v>
      </c>
      <c r="H168" s="12"/>
    </row>
    <row r="169" spans="1:8" s="37" customFormat="1" ht="12.75" customHeight="1" x14ac:dyDescent="0.2">
      <c r="A169" s="11">
        <v>168</v>
      </c>
      <c r="B169" s="16" t="s">
        <v>917</v>
      </c>
      <c r="C169" s="24" t="s">
        <v>670</v>
      </c>
      <c r="D169" s="12" t="s">
        <v>121</v>
      </c>
      <c r="E169" s="22"/>
      <c r="F169" s="22">
        <v>10</v>
      </c>
      <c r="G169" s="12" t="s">
        <v>226</v>
      </c>
      <c r="H169" s="12"/>
    </row>
    <row r="170" spans="1:8" s="37" customFormat="1" ht="12.75" customHeight="1" x14ac:dyDescent="0.2">
      <c r="A170" s="11">
        <v>169</v>
      </c>
      <c r="B170" s="17" t="s">
        <v>918</v>
      </c>
      <c r="C170" s="24" t="s">
        <v>474</v>
      </c>
      <c r="D170" s="12" t="s">
        <v>758</v>
      </c>
      <c r="E170" s="44" t="s">
        <v>475</v>
      </c>
      <c r="F170" s="22">
        <v>10</v>
      </c>
      <c r="G170" s="22" t="s">
        <v>413</v>
      </c>
      <c r="H170" s="22" t="s">
        <v>476</v>
      </c>
    </row>
    <row r="171" spans="1:8" s="37" customFormat="1" ht="12.75" customHeight="1" x14ac:dyDescent="0.2">
      <c r="A171" s="11">
        <v>170</v>
      </c>
      <c r="B171" s="16" t="s">
        <v>919</v>
      </c>
      <c r="C171" s="27" t="s">
        <v>624</v>
      </c>
      <c r="D171" s="12" t="s">
        <v>758</v>
      </c>
      <c r="E171" s="34" t="s">
        <v>625</v>
      </c>
      <c r="F171" s="12">
        <v>10</v>
      </c>
      <c r="G171" s="12" t="s">
        <v>544</v>
      </c>
      <c r="H171" s="12"/>
    </row>
    <row r="172" spans="1:8" s="37" customFormat="1" ht="12.75" customHeight="1" x14ac:dyDescent="0.2">
      <c r="A172" s="11">
        <v>171</v>
      </c>
      <c r="B172" s="16" t="s">
        <v>920</v>
      </c>
      <c r="C172" s="24" t="s">
        <v>672</v>
      </c>
      <c r="D172" s="12" t="s">
        <v>730</v>
      </c>
      <c r="E172" s="26" t="s">
        <v>673</v>
      </c>
      <c r="F172" s="16">
        <v>11</v>
      </c>
      <c r="G172" s="12" t="s">
        <v>226</v>
      </c>
      <c r="H172" s="48" t="s">
        <v>674</v>
      </c>
    </row>
    <row r="173" spans="1:8" s="37" customFormat="1" ht="12.75" customHeight="1" x14ac:dyDescent="0.2">
      <c r="A173" s="11">
        <v>172</v>
      </c>
      <c r="B173" s="16" t="s">
        <v>921</v>
      </c>
      <c r="C173" s="24" t="s">
        <v>690</v>
      </c>
      <c r="D173" s="12" t="s">
        <v>730</v>
      </c>
      <c r="E173" s="34" t="s">
        <v>691</v>
      </c>
      <c r="F173" s="12">
        <v>11</v>
      </c>
      <c r="G173" s="12" t="s">
        <v>679</v>
      </c>
      <c r="H173" s="12"/>
    </row>
    <row r="174" spans="1:8" s="37" customFormat="1" ht="12.75" customHeight="1" x14ac:dyDescent="0.2">
      <c r="A174" s="11">
        <v>173</v>
      </c>
      <c r="B174" s="16" t="s">
        <v>922</v>
      </c>
      <c r="C174" s="24" t="s">
        <v>265</v>
      </c>
      <c r="D174" s="12" t="s">
        <v>732</v>
      </c>
      <c r="E174" s="34" t="s">
        <v>268</v>
      </c>
      <c r="F174" s="12">
        <v>11</v>
      </c>
      <c r="G174" s="12" t="s">
        <v>41</v>
      </c>
      <c r="H174" s="12"/>
    </row>
    <row r="175" spans="1:8" s="37" customFormat="1" ht="12.75" customHeight="1" x14ac:dyDescent="0.2">
      <c r="A175" s="11">
        <v>174</v>
      </c>
      <c r="B175" s="16" t="s">
        <v>923</v>
      </c>
      <c r="C175" s="24" t="s">
        <v>328</v>
      </c>
      <c r="D175" s="12" t="s">
        <v>732</v>
      </c>
      <c r="E175" s="34" t="s">
        <v>329</v>
      </c>
      <c r="F175" s="12">
        <v>11</v>
      </c>
      <c r="G175" s="12" t="s">
        <v>41</v>
      </c>
      <c r="H175" s="12" t="s">
        <v>327</v>
      </c>
    </row>
    <row r="176" spans="1:8" s="37" customFormat="1" ht="12.75" customHeight="1" x14ac:dyDescent="0.2">
      <c r="A176" s="11">
        <v>175</v>
      </c>
      <c r="B176" s="16" t="s">
        <v>924</v>
      </c>
      <c r="C176" s="24" t="s">
        <v>331</v>
      </c>
      <c r="D176" s="12" t="s">
        <v>121</v>
      </c>
      <c r="E176" s="34" t="s">
        <v>332</v>
      </c>
      <c r="F176" s="12">
        <v>11</v>
      </c>
      <c r="G176" s="12" t="s">
        <v>41</v>
      </c>
      <c r="H176" s="22"/>
    </row>
    <row r="177" spans="1:8" s="37" customFormat="1" ht="12.75" customHeight="1" x14ac:dyDescent="0.2">
      <c r="A177" s="11">
        <v>176</v>
      </c>
      <c r="B177" s="16" t="s">
        <v>925</v>
      </c>
      <c r="C177" s="24" t="s">
        <v>926</v>
      </c>
      <c r="D177" s="12" t="s">
        <v>121</v>
      </c>
      <c r="E177" s="12"/>
      <c r="F177" s="12">
        <v>11</v>
      </c>
      <c r="G177" s="12" t="s">
        <v>336</v>
      </c>
      <c r="H177" s="22"/>
    </row>
    <row r="178" spans="1:8" s="37" customFormat="1" ht="12.75" customHeight="1" x14ac:dyDescent="0.2">
      <c r="A178" s="11">
        <v>177</v>
      </c>
      <c r="B178" s="16" t="s">
        <v>927</v>
      </c>
      <c r="C178" s="24" t="s">
        <v>351</v>
      </c>
      <c r="D178" s="12" t="s">
        <v>121</v>
      </c>
      <c r="E178" s="12"/>
      <c r="F178" s="12">
        <v>11</v>
      </c>
      <c r="G178" s="12" t="s">
        <v>336</v>
      </c>
      <c r="H178" s="22"/>
    </row>
    <row r="179" spans="1:8" s="37" customFormat="1" ht="12.75" customHeight="1" x14ac:dyDescent="0.2">
      <c r="A179" s="11">
        <v>178</v>
      </c>
      <c r="B179" s="14" t="s">
        <v>928</v>
      </c>
      <c r="C179" s="24" t="s">
        <v>400</v>
      </c>
      <c r="D179" s="12" t="s">
        <v>121</v>
      </c>
      <c r="E179" s="22" t="s">
        <v>403</v>
      </c>
      <c r="F179" s="22">
        <v>11</v>
      </c>
      <c r="G179" s="22" t="s">
        <v>353</v>
      </c>
      <c r="H179" s="22"/>
    </row>
    <row r="180" spans="1:8" s="37" customFormat="1" ht="12.75" customHeight="1" x14ac:dyDescent="0.2">
      <c r="A180" s="11">
        <v>179</v>
      </c>
      <c r="B180" s="14" t="s">
        <v>929</v>
      </c>
      <c r="C180" s="24" t="s">
        <v>434</v>
      </c>
      <c r="D180" s="12" t="s">
        <v>121</v>
      </c>
      <c r="E180" s="22"/>
      <c r="F180" s="22">
        <v>11</v>
      </c>
      <c r="G180" s="22" t="s">
        <v>353</v>
      </c>
      <c r="H180" s="22"/>
    </row>
    <row r="181" spans="1:8" s="37" customFormat="1" ht="12.75" customHeight="1" x14ac:dyDescent="0.2">
      <c r="A181" s="11">
        <v>180</v>
      </c>
      <c r="B181" s="14" t="s">
        <v>930</v>
      </c>
      <c r="C181" s="24" t="s">
        <v>506</v>
      </c>
      <c r="D181" s="12" t="s">
        <v>121</v>
      </c>
      <c r="E181" s="22"/>
      <c r="F181" s="22">
        <v>11</v>
      </c>
      <c r="G181" s="22" t="s">
        <v>353</v>
      </c>
      <c r="H181" s="22"/>
    </row>
    <row r="182" spans="1:8" s="37" customFormat="1" ht="12.75" customHeight="1" x14ac:dyDescent="0.2">
      <c r="A182" s="11">
        <v>181</v>
      </c>
      <c r="B182" s="14" t="s">
        <v>931</v>
      </c>
      <c r="C182" s="24" t="s">
        <v>536</v>
      </c>
      <c r="D182" s="12" t="s">
        <v>121</v>
      </c>
      <c r="E182" s="22"/>
      <c r="F182" s="22">
        <v>11</v>
      </c>
      <c r="G182" s="22" t="s">
        <v>413</v>
      </c>
      <c r="H182" s="22"/>
    </row>
    <row r="183" spans="1:8" s="37" customFormat="1" ht="12.75" customHeight="1" x14ac:dyDescent="0.2">
      <c r="A183" s="11">
        <v>182</v>
      </c>
      <c r="B183" s="16" t="s">
        <v>932</v>
      </c>
      <c r="C183" s="24" t="s">
        <v>623</v>
      </c>
      <c r="D183" s="12" t="s">
        <v>121</v>
      </c>
      <c r="E183" s="34"/>
      <c r="F183" s="12">
        <v>11</v>
      </c>
      <c r="G183" s="12" t="s">
        <v>544</v>
      </c>
      <c r="H183" s="12"/>
    </row>
    <row r="184" spans="1:8" s="37" customFormat="1" ht="12.75" customHeight="1" x14ac:dyDescent="0.2">
      <c r="A184" s="11">
        <v>183</v>
      </c>
      <c r="B184" s="16" t="s">
        <v>933</v>
      </c>
      <c r="C184" s="24" t="s">
        <v>649</v>
      </c>
      <c r="D184" s="12" t="s">
        <v>121</v>
      </c>
      <c r="E184" s="12" t="s">
        <v>650</v>
      </c>
      <c r="F184" s="12">
        <v>11</v>
      </c>
      <c r="G184" s="12" t="s">
        <v>226</v>
      </c>
      <c r="H184" s="12"/>
    </row>
    <row r="185" spans="1:8" s="37" customFormat="1" ht="12.75" customHeight="1" x14ac:dyDescent="0.2">
      <c r="A185" s="11">
        <v>184</v>
      </c>
      <c r="B185" s="16" t="s">
        <v>934</v>
      </c>
      <c r="C185" s="24" t="s">
        <v>662</v>
      </c>
      <c r="D185" s="12" t="s">
        <v>121</v>
      </c>
      <c r="E185" s="12" t="s">
        <v>663</v>
      </c>
      <c r="F185" s="12">
        <v>11</v>
      </c>
      <c r="G185" s="12" t="s">
        <v>226</v>
      </c>
      <c r="H185" s="57"/>
    </row>
    <row r="186" spans="1:8" s="32" customFormat="1" ht="12.75" customHeight="1" x14ac:dyDescent="0.2">
      <c r="A186" s="11">
        <v>185</v>
      </c>
      <c r="B186" s="16" t="s">
        <v>935</v>
      </c>
      <c r="C186" s="24" t="s">
        <v>664</v>
      </c>
      <c r="D186" s="12" t="s">
        <v>121</v>
      </c>
      <c r="E186" s="12" t="s">
        <v>665</v>
      </c>
      <c r="F186" s="12">
        <v>11</v>
      </c>
      <c r="G186" s="12" t="s">
        <v>226</v>
      </c>
      <c r="H186" s="12"/>
    </row>
    <row r="187" spans="1:8" s="32" customFormat="1" ht="12.75" customHeight="1" x14ac:dyDescent="0.2">
      <c r="A187" s="11">
        <v>186</v>
      </c>
      <c r="B187" s="16" t="s">
        <v>936</v>
      </c>
      <c r="C187" s="24" t="s">
        <v>706</v>
      </c>
      <c r="D187" s="12" t="s">
        <v>121</v>
      </c>
      <c r="E187" s="12"/>
      <c r="F187" s="12">
        <v>11</v>
      </c>
      <c r="G187" s="12" t="s">
        <v>679</v>
      </c>
      <c r="H187" s="12"/>
    </row>
    <row r="188" spans="1:8" s="32" customFormat="1" ht="12.75" customHeight="1" x14ac:dyDescent="0.2">
      <c r="A188" s="11">
        <v>187</v>
      </c>
      <c r="B188" s="16" t="s">
        <v>937</v>
      </c>
      <c r="C188" s="24" t="s">
        <v>724</v>
      </c>
      <c r="D188" s="12" t="s">
        <v>121</v>
      </c>
      <c r="E188" s="34"/>
      <c r="F188" s="12">
        <v>11</v>
      </c>
      <c r="G188" s="12" t="s">
        <v>679</v>
      </c>
      <c r="H188" s="22"/>
    </row>
    <row r="189" spans="1:8" s="32" customFormat="1" x14ac:dyDescent="0.2">
      <c r="A189" s="11">
        <v>188</v>
      </c>
      <c r="B189" s="16" t="s">
        <v>938</v>
      </c>
      <c r="C189" s="24" t="s">
        <v>597</v>
      </c>
      <c r="D189" s="12" t="s">
        <v>753</v>
      </c>
      <c r="E189" s="34" t="s">
        <v>598</v>
      </c>
      <c r="F189" s="12">
        <v>11</v>
      </c>
      <c r="G189" s="12" t="s">
        <v>544</v>
      </c>
      <c r="H189" s="12" t="s">
        <v>599</v>
      </c>
    </row>
    <row r="190" spans="1:8" s="32" customFormat="1" ht="12.75" customHeight="1" x14ac:dyDescent="0.2">
      <c r="A190" s="11">
        <v>189</v>
      </c>
      <c r="B190" s="16" t="s">
        <v>939</v>
      </c>
      <c r="C190" s="24" t="s">
        <v>646</v>
      </c>
      <c r="D190" s="12" t="s">
        <v>753</v>
      </c>
      <c r="E190" s="22" t="s">
        <v>647</v>
      </c>
      <c r="F190" s="22">
        <v>11</v>
      </c>
      <c r="G190" s="12" t="s">
        <v>226</v>
      </c>
      <c r="H190" s="22" t="s">
        <v>648</v>
      </c>
    </row>
    <row r="191" spans="1:8" s="32" customFormat="1" ht="12.75" customHeight="1" x14ac:dyDescent="0.2">
      <c r="A191" s="11">
        <v>190</v>
      </c>
      <c r="B191" s="17" t="s">
        <v>940</v>
      </c>
      <c r="C191" s="24" t="s">
        <v>517</v>
      </c>
      <c r="D191" s="12" t="s">
        <v>758</v>
      </c>
      <c r="E191" s="22"/>
      <c r="F191" s="22">
        <v>11</v>
      </c>
      <c r="G191" s="22" t="s">
        <v>353</v>
      </c>
      <c r="H191" s="12"/>
    </row>
    <row r="192" spans="1:8" s="32" customFormat="1" ht="12.75" customHeight="1" x14ac:dyDescent="0.2">
      <c r="A192" s="11">
        <v>191</v>
      </c>
      <c r="B192" s="16" t="s">
        <v>941</v>
      </c>
      <c r="C192" s="24" t="s">
        <v>671</v>
      </c>
      <c r="D192" s="12" t="s">
        <v>764</v>
      </c>
      <c r="E192" s="12" t="s">
        <v>942</v>
      </c>
      <c r="F192" s="12">
        <v>12</v>
      </c>
      <c r="G192" s="12" t="s">
        <v>226</v>
      </c>
      <c r="H192" s="12"/>
    </row>
    <row r="193" spans="1:8" s="32" customFormat="1" ht="12.75" customHeight="1" x14ac:dyDescent="0.2">
      <c r="A193" s="11">
        <v>192</v>
      </c>
      <c r="B193" s="17" t="s">
        <v>943</v>
      </c>
      <c r="C193" s="24" t="s">
        <v>414</v>
      </c>
      <c r="D193" s="12" t="s">
        <v>732</v>
      </c>
      <c r="E193" s="34" t="s">
        <v>415</v>
      </c>
      <c r="F193" s="22">
        <v>12</v>
      </c>
      <c r="G193" s="22" t="s">
        <v>413</v>
      </c>
      <c r="H193" s="12"/>
    </row>
    <row r="194" spans="1:8" s="32" customFormat="1" ht="12.75" customHeight="1" x14ac:dyDescent="0.2">
      <c r="A194" s="11">
        <v>193</v>
      </c>
      <c r="B194" s="14" t="s">
        <v>944</v>
      </c>
      <c r="C194" s="24" t="s">
        <v>465</v>
      </c>
      <c r="D194" s="12" t="s">
        <v>732</v>
      </c>
      <c r="E194" s="22" t="s">
        <v>466</v>
      </c>
      <c r="F194" s="22">
        <v>12</v>
      </c>
      <c r="G194" s="22" t="s">
        <v>353</v>
      </c>
      <c r="H194" s="12"/>
    </row>
    <row r="195" spans="1:8" s="32" customFormat="1" ht="12.75" customHeight="1" x14ac:dyDescent="0.2">
      <c r="A195" s="11">
        <v>194</v>
      </c>
      <c r="B195" s="14" t="s">
        <v>945</v>
      </c>
      <c r="C195" s="18" t="s">
        <v>540</v>
      </c>
      <c r="D195" s="12" t="s">
        <v>732</v>
      </c>
      <c r="E195" s="34" t="s">
        <v>541</v>
      </c>
      <c r="F195" s="22">
        <v>12</v>
      </c>
      <c r="G195" s="22" t="s">
        <v>413</v>
      </c>
      <c r="H195" s="22"/>
    </row>
    <row r="196" spans="1:8" s="32" customFormat="1" ht="12.75" customHeight="1" x14ac:dyDescent="0.2">
      <c r="A196" s="11">
        <v>195</v>
      </c>
      <c r="B196" s="16" t="s">
        <v>946</v>
      </c>
      <c r="C196" s="24" t="s">
        <v>156</v>
      </c>
      <c r="D196" s="12" t="s">
        <v>121</v>
      </c>
      <c r="E196" s="12"/>
      <c r="F196" s="12">
        <v>12</v>
      </c>
      <c r="G196" s="12" t="s">
        <v>41</v>
      </c>
      <c r="H196" s="22"/>
    </row>
    <row r="197" spans="1:8" s="32" customFormat="1" ht="12.75" customHeight="1" x14ac:dyDescent="0.2">
      <c r="A197" s="11">
        <v>196</v>
      </c>
      <c r="B197" s="16" t="s">
        <v>947</v>
      </c>
      <c r="C197" s="24" t="s">
        <v>348</v>
      </c>
      <c r="D197" s="12" t="s">
        <v>121</v>
      </c>
      <c r="E197" s="12"/>
      <c r="F197" s="12">
        <v>12</v>
      </c>
      <c r="G197" s="12" t="s">
        <v>336</v>
      </c>
      <c r="H197" s="22"/>
    </row>
    <row r="198" spans="1:8" s="32" customFormat="1" ht="12.75" customHeight="1" x14ac:dyDescent="0.2">
      <c r="A198" s="11">
        <v>197</v>
      </c>
      <c r="B198" s="14" t="s">
        <v>948</v>
      </c>
      <c r="C198" s="24" t="s">
        <v>445</v>
      </c>
      <c r="D198" s="12" t="s">
        <v>121</v>
      </c>
      <c r="E198" s="22"/>
      <c r="F198" s="22">
        <v>12</v>
      </c>
      <c r="G198" s="22" t="s">
        <v>353</v>
      </c>
      <c r="H198" s="22"/>
    </row>
    <row r="199" spans="1:8" s="32" customFormat="1" ht="12.75" customHeight="1" x14ac:dyDescent="0.2">
      <c r="A199" s="11">
        <v>198</v>
      </c>
      <c r="B199" s="14" t="s">
        <v>949</v>
      </c>
      <c r="C199" s="24" t="s">
        <v>479</v>
      </c>
      <c r="D199" s="12" t="s">
        <v>121</v>
      </c>
      <c r="E199" s="22"/>
      <c r="F199" s="22">
        <v>12</v>
      </c>
      <c r="G199" s="22" t="s">
        <v>353</v>
      </c>
      <c r="H199" s="22"/>
    </row>
    <row r="200" spans="1:8" s="32" customFormat="1" ht="12.75" customHeight="1" x14ac:dyDescent="0.2">
      <c r="A200" s="11">
        <v>199</v>
      </c>
      <c r="B200" s="14" t="s">
        <v>950</v>
      </c>
      <c r="C200" s="24" t="s">
        <v>489</v>
      </c>
      <c r="D200" s="12" t="s">
        <v>121</v>
      </c>
      <c r="E200" s="22" t="s">
        <v>490</v>
      </c>
      <c r="F200" s="22">
        <v>12</v>
      </c>
      <c r="G200" s="22" t="s">
        <v>353</v>
      </c>
      <c r="H200" s="22"/>
    </row>
    <row r="201" spans="1:8" s="32" customFormat="1" ht="12.75" customHeight="1" x14ac:dyDescent="0.2">
      <c r="A201" s="11">
        <v>200</v>
      </c>
      <c r="B201" s="16" t="s">
        <v>951</v>
      </c>
      <c r="C201" s="24" t="s">
        <v>580</v>
      </c>
      <c r="D201" s="12" t="s">
        <v>121</v>
      </c>
      <c r="E201" s="34" t="s">
        <v>581</v>
      </c>
      <c r="F201" s="12">
        <v>12</v>
      </c>
      <c r="G201" s="12" t="s">
        <v>544</v>
      </c>
      <c r="H201" s="12"/>
    </row>
    <row r="202" spans="1:8" s="32" customFormat="1" ht="12.75" customHeight="1" x14ac:dyDescent="0.2">
      <c r="A202" s="11">
        <v>201</v>
      </c>
      <c r="B202" s="16" t="s">
        <v>952</v>
      </c>
      <c r="C202" s="24" t="s">
        <v>684</v>
      </c>
      <c r="D202" s="12" t="s">
        <v>121</v>
      </c>
      <c r="E202" s="12"/>
      <c r="F202" s="12">
        <v>12</v>
      </c>
      <c r="G202" s="12" t="s">
        <v>679</v>
      </c>
      <c r="H202" s="12"/>
    </row>
    <row r="203" spans="1:8" s="32" customFormat="1" ht="12.75" customHeight="1" x14ac:dyDescent="0.2">
      <c r="A203" s="11">
        <v>202</v>
      </c>
      <c r="B203" s="16" t="s">
        <v>953</v>
      </c>
      <c r="C203" s="24" t="s">
        <v>954</v>
      </c>
      <c r="D203" s="12" t="s">
        <v>121</v>
      </c>
      <c r="E203" s="34" t="s">
        <v>607</v>
      </c>
      <c r="F203" s="12">
        <v>12</v>
      </c>
      <c r="G203" s="12" t="s">
        <v>679</v>
      </c>
      <c r="H203" s="12"/>
    </row>
    <row r="204" spans="1:8" s="32" customFormat="1" ht="12.75" customHeight="1" x14ac:dyDescent="0.2">
      <c r="A204" s="11">
        <v>203</v>
      </c>
      <c r="B204" s="16" t="s">
        <v>955</v>
      </c>
      <c r="C204" s="24" t="s">
        <v>640</v>
      </c>
      <c r="D204" s="12" t="s">
        <v>753</v>
      </c>
      <c r="E204" s="34" t="s">
        <v>641</v>
      </c>
      <c r="F204" s="12">
        <v>12</v>
      </c>
      <c r="G204" s="12" t="s">
        <v>226</v>
      </c>
      <c r="H204" s="12" t="s">
        <v>642</v>
      </c>
    </row>
    <row r="205" spans="1:8" x14ac:dyDescent="0.2">
      <c r="A205" s="11">
        <v>204</v>
      </c>
      <c r="B205" s="14" t="s">
        <v>956</v>
      </c>
      <c r="C205" s="24" t="s">
        <v>457</v>
      </c>
      <c r="D205" s="12" t="s">
        <v>758</v>
      </c>
      <c r="E205" s="22" t="s">
        <v>458</v>
      </c>
      <c r="F205" s="22">
        <v>12</v>
      </c>
      <c r="G205" s="22" t="s">
        <v>353</v>
      </c>
      <c r="H205" s="12" t="s">
        <v>459</v>
      </c>
    </row>
    <row r="206" spans="1:8" s="37" customFormat="1" ht="12.75" customHeight="1" x14ac:dyDescent="0.2">
      <c r="A206" s="11">
        <v>205</v>
      </c>
      <c r="B206" s="14" t="s">
        <v>957</v>
      </c>
      <c r="C206" s="24" t="s">
        <v>485</v>
      </c>
      <c r="D206" s="12" t="s">
        <v>758</v>
      </c>
      <c r="E206" s="22" t="s">
        <v>486</v>
      </c>
      <c r="F206" s="22">
        <v>12</v>
      </c>
      <c r="G206" s="22" t="s">
        <v>353</v>
      </c>
      <c r="H206" s="22" t="s">
        <v>487</v>
      </c>
    </row>
  </sheetData>
  <protectedRanges>
    <protectedRange sqref="E112:E119 E121:E126 E128:E130 E132:E135 E137:E149" name="Флюро2016"/>
    <protectedRange sqref="E62:E63" name="Флюро2016_1"/>
    <protectedRange sqref="E95:E96" name="Флюро2016_2"/>
    <protectedRange sqref="E97" name="Флюро2016_3"/>
    <protectedRange sqref="E99" name="Флюро2016_4"/>
    <protectedRange sqref="E100:E101" name="Флюро2016_5"/>
    <protectedRange sqref="E102:E104" name="Флюро2016_6"/>
    <protectedRange sqref="E105:E108" name="Флюро2016_7"/>
    <protectedRange sqref="E109:E111" name="Флюро2016_8"/>
    <protectedRange sqref="E186" name="Флюро2016_11"/>
    <protectedRange sqref="E188:E189" name="Флюро2016_12"/>
    <protectedRange sqref="E191" name="Флюро2016_13"/>
    <protectedRange sqref="E199:E200 E202" name="Флюро2016_14"/>
    <protectedRange sqref="E203:E204" name="Флюро2016_15"/>
    <protectedRange sqref="E172:E182 E185" name="Флюро2016_10_1"/>
    <protectedRange sqref="E183" name="Флюро2016_9_2"/>
    <protectedRange sqref="E170" name="Флюро2016_8_1"/>
    <protectedRange sqref="E169" name="Флюро2016_11_1"/>
    <protectedRange sqref="E167" name="Флюро2016_16"/>
    <protectedRange sqref="H113" name="Флюро2016_3_1"/>
    <protectedRange sqref="H39" name="Флюро2016_9"/>
    <protectedRange sqref="H60" name="Флюро2016_10"/>
    <protectedRange sqref="H189" name="Флюро2016_17"/>
    <protectedRange sqref="H62" name="Флюро2016_11_2"/>
    <protectedRange sqref="H53" name="Флюро2016_12_1"/>
    <protectedRange sqref="H1479:H1932" name="Флюро2016_18"/>
    <protectedRange sqref="H918:H936" name="Флюро2016_1_1"/>
    <protectedRange sqref="H1308:H1335" name="Флюро2016_2_1"/>
    <protectedRange sqref="H1336:H1359" name="Флюро2016_3_2"/>
    <protectedRange sqref="H1360:H1378" name="Флюро2016_4_1"/>
    <protectedRange sqref="H1380:H1403" name="Флюро2016_5_1"/>
    <protectedRange sqref="H1404:H1428" name="Флюро2016_6_1"/>
    <protectedRange sqref="H1429:H1453" name="Флюро2016_7_1"/>
    <protectedRange sqref="H1454:H1456 H1459:H1477" name="Флюро2016_8_2"/>
    <protectedRange sqref="H2210:H2229" name="Флюро2016_9_1"/>
    <protectedRange sqref="H2233:H2252" name="Флюро2016_10_2"/>
    <protectedRange sqref="H2253:H2283" name="Флюро2016_11_3"/>
    <protectedRange sqref="H2289:H2313" name="Флюро2016_12_2"/>
    <protectedRange sqref="H2416:H2441" name="Флюро2016_14_1"/>
    <protectedRange sqref="H2443:H2467" name="Флюро2016_15_1"/>
    <protectedRange sqref="H289" name="Флюро2016_1_2"/>
    <protectedRange sqref="H290" name="Флюро2016_1_3"/>
    <protectedRange sqref="H291" name="Флюро2016_1_4"/>
    <protectedRange sqref="H326:H327" name="Флюро2016_2_2"/>
    <protectedRange sqref="H328" name="Флюро2016_2_3"/>
    <protectedRange sqref="H329" name="Флюро2016_4_2"/>
    <protectedRange sqref="H330" name="Флюро2016_4_3"/>
    <protectedRange sqref="H331" name="Флюро2016_5_2"/>
    <protectedRange sqref="H332" name="Флюро2016_5_3"/>
    <protectedRange sqref="H333" name="Флюро2016_5_4"/>
    <protectedRange sqref="H334" name="Флюро2016_6_2"/>
    <protectedRange sqref="H335" name="Флюро2016_6_3"/>
    <protectedRange sqref="H336" name="Флюро2016_7_2"/>
    <protectedRange sqref="H337" name="Флюро2016_8_3"/>
    <protectedRange sqref="H339" name="Флюро2016_19"/>
    <protectedRange sqref="H340" name="Флюро2016_20"/>
    <protectedRange sqref="H341" name="Флюро2016_21"/>
    <protectedRange sqref="H342" name="Флюро2016_22"/>
    <protectedRange sqref="H343" name="Флюро2016_23"/>
    <protectedRange sqref="H344" name="Флюро2016_24"/>
    <protectedRange sqref="H345" name="Флюро2016_25"/>
    <protectedRange sqref="H346" name="Флюро2016_26"/>
    <protectedRange sqref="H347" name="Флюро2016_27"/>
    <protectedRange sqref="H348" name="Флюро2016_28"/>
    <protectedRange sqref="H349" name="Флюро2016_29"/>
    <protectedRange sqref="H350:H351" name="Флюро2016_30"/>
    <protectedRange sqref="H352" name="Флюро2016_31"/>
    <protectedRange sqref="H353" name="Флюро2016_32"/>
    <protectedRange sqref="H354:H355" name="Флюро2016_33"/>
    <protectedRange sqref="H356" name="Флюро2016_34"/>
    <protectedRange sqref="H357" name="Флюро2016_35"/>
    <protectedRange sqref="H358" name="Флюро2016_36"/>
    <protectedRange sqref="H359" name="Флюро2016_37"/>
    <protectedRange sqref="H360" name="Флюро2016_38"/>
    <protectedRange sqref="H361" name="Флюро2016_39"/>
    <protectedRange sqref="H362" name="Флюро2016_40"/>
    <protectedRange sqref="H363" name="Флюро2016_41"/>
    <protectedRange sqref="H364" name="Флюро2016_42"/>
    <protectedRange sqref="H365" name="Флюро2016_43"/>
    <protectedRange sqref="H406" name="Флюро2016_9_3"/>
    <protectedRange sqref="H407" name="Флюро2016_11_4"/>
    <protectedRange sqref="H408" name="Флюро2016_11_5"/>
    <protectedRange sqref="H409" name="Флюро2016_12_3"/>
    <protectedRange sqref="H410" name="Флюро2016_12_4"/>
    <protectedRange sqref="H423" name="Флюро2016_14_2"/>
    <protectedRange sqref="H424" name="Флюро2016_14_3"/>
    <protectedRange sqref="H426" name="Флюро2016_15_2"/>
    <protectedRange sqref="H427" name="Флюро2016_15_3"/>
    <protectedRange sqref="H428" name="Флюро2016_15_4"/>
    <protectedRange sqref="H21" name="Флюро2016_14_4"/>
  </protectedRanges>
  <conditionalFormatting sqref="C116">
    <cfRule type="duplicateValues" dxfId="31" priority="32" stopIfTrue="1"/>
  </conditionalFormatting>
  <conditionalFormatting sqref="C205">
    <cfRule type="duplicateValues" dxfId="30" priority="31"/>
  </conditionalFormatting>
  <conditionalFormatting sqref="C205">
    <cfRule type="duplicateValues" dxfId="29" priority="30"/>
  </conditionalFormatting>
  <conditionalFormatting sqref="C206">
    <cfRule type="duplicateValues" dxfId="28" priority="29"/>
  </conditionalFormatting>
  <conditionalFormatting sqref="B186:B204 B1:B161">
    <cfRule type="duplicateValues" dxfId="27" priority="28"/>
  </conditionalFormatting>
  <conditionalFormatting sqref="C186:C204 C1:C57 C59:C161">
    <cfRule type="duplicateValues" dxfId="26" priority="27"/>
  </conditionalFormatting>
  <conditionalFormatting sqref="C182">
    <cfRule type="duplicateValues" dxfId="25" priority="26"/>
  </conditionalFormatting>
  <conditionalFormatting sqref="C183">
    <cfRule type="duplicateValues" dxfId="24" priority="25"/>
  </conditionalFormatting>
  <conditionalFormatting sqref="C183">
    <cfRule type="duplicateValues" dxfId="23" priority="24"/>
  </conditionalFormatting>
  <conditionalFormatting sqref="C183">
    <cfRule type="duplicateValues" dxfId="22" priority="23"/>
  </conditionalFormatting>
  <conditionalFormatting sqref="C184">
    <cfRule type="duplicateValues" dxfId="21" priority="22"/>
  </conditionalFormatting>
  <conditionalFormatting sqref="C184">
    <cfRule type="duplicateValues" dxfId="20" priority="21"/>
  </conditionalFormatting>
  <conditionalFormatting sqref="C184">
    <cfRule type="duplicateValues" dxfId="19" priority="20"/>
  </conditionalFormatting>
  <conditionalFormatting sqref="C185">
    <cfRule type="duplicateValues" dxfId="18" priority="19"/>
  </conditionalFormatting>
  <conditionalFormatting sqref="C185">
    <cfRule type="duplicateValues" dxfId="17" priority="18"/>
  </conditionalFormatting>
  <conditionalFormatting sqref="C185">
    <cfRule type="duplicateValues" dxfId="16" priority="17"/>
  </conditionalFormatting>
  <conditionalFormatting sqref="B162:B172">
    <cfRule type="duplicateValues" dxfId="15" priority="16"/>
  </conditionalFormatting>
  <conditionalFormatting sqref="C162:C172">
    <cfRule type="duplicateValues" dxfId="14" priority="15"/>
  </conditionalFormatting>
  <conditionalFormatting sqref="B173:B185">
    <cfRule type="duplicateValues" dxfId="13" priority="14"/>
  </conditionalFormatting>
  <conditionalFormatting sqref="C162:C185">
    <cfRule type="duplicateValues" dxfId="12" priority="13"/>
  </conditionalFormatting>
  <conditionalFormatting sqref="C58">
    <cfRule type="duplicateValues" dxfId="11" priority="12"/>
  </conditionalFormatting>
  <conditionalFormatting sqref="C58">
    <cfRule type="duplicateValues" dxfId="10" priority="11"/>
  </conditionalFormatting>
  <conditionalFormatting sqref="C58">
    <cfRule type="duplicateValues" dxfId="9" priority="10"/>
  </conditionalFormatting>
  <conditionalFormatting sqref="C58">
    <cfRule type="duplicateValues" dxfId="8" priority="9"/>
  </conditionalFormatting>
  <conditionalFormatting sqref="C58">
    <cfRule type="duplicateValues" dxfId="7" priority="7"/>
    <cfRule type="duplicateValues" dxfId="6" priority="8"/>
  </conditionalFormatting>
  <conditionalFormatting sqref="C206">
    <cfRule type="duplicateValues" dxfId="5" priority="6"/>
  </conditionalFormatting>
  <conditionalFormatting sqref="C186:C206 C1:C57 C59:C161">
    <cfRule type="duplicateValues" dxfId="4" priority="5"/>
  </conditionalFormatting>
  <conditionalFormatting sqref="C1:C57 C59:C206">
    <cfRule type="duplicateValues" dxfId="3" priority="4"/>
  </conditionalFormatting>
  <conditionalFormatting sqref="C1:C206">
    <cfRule type="duplicateValues" dxfId="2" priority="3"/>
  </conditionalFormatting>
  <conditionalFormatting sqref="C1:C1048576">
    <cfRule type="duplicateValues" dxfId="1" priority="2"/>
  </conditionalFormatting>
  <conditionalFormatting sqref="C1:C206">
    <cfRule type="duplicateValues" dxfId="0" priority="1"/>
  </conditionalFormatting>
  <pageMargins left="0.45" right="0.17" top="0.27559055118110237" bottom="0.23622047244094491" header="0.19685039370078741" footer="0.19685039370078741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Перепись</vt:lpstr>
      <vt:lpstr>Гр риска флюро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Khidoyatov</dc:creator>
  <cp:lastModifiedBy>M Khidoyatov</cp:lastModifiedBy>
  <dcterms:created xsi:type="dcterms:W3CDTF">2017-04-18T15:35:28Z</dcterms:created>
  <dcterms:modified xsi:type="dcterms:W3CDTF">2017-04-18T16:49:56Z</dcterms:modified>
</cp:coreProperties>
</file>