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"/>
  </bookViews>
  <sheets>
    <sheet name="Справочник" sheetId="1" r:id="rId1"/>
    <sheet name="Табель" sheetId="2" r:id="rId2"/>
  </sheets>
  <definedNames>
    <definedName name="Excel_BuiltIn_Print_Area_2">Табель!$A$1:$A$65208</definedName>
    <definedName name="Excel_BuiltIn_Print_Area_2_1">Табель!#REF!</definedName>
    <definedName name="Excel_BuiltIn_Print_Titles_2">(Табель!$B$1:$C$65208,Табель!$A$1:$A$4)</definedName>
    <definedName name="Excel_BuiltIn_Print_Titles_2_1_1_1_1">(Табель!$B$1:$C$65208,Табель!$A$1:$A$4)</definedName>
    <definedName name="Excel_BuiltIn_Print_Titles_2_1_1_1_1_1">(Табель!$B$1:$C$65208,Табель!$A$1:$A$4)</definedName>
  </definedNames>
  <calcPr calcId="145621" iterate="1" iterateCount="10000"/>
</workbook>
</file>

<file path=xl/calcChain.xml><?xml version="1.0" encoding="utf-8"?>
<calcChain xmlns="http://schemas.openxmlformats.org/spreadsheetml/2006/main">
  <c r="CU25" i="2" l="1"/>
  <c r="CU26" i="2"/>
  <c r="CU27" i="2"/>
  <c r="CU28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5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6" i="2"/>
  <c r="CT7" i="2"/>
  <c r="CT5" i="2"/>
  <c r="F5" i="2" l="1"/>
  <c r="I5" i="2"/>
  <c r="L5" i="2"/>
  <c r="O5" i="2"/>
  <c r="R5" i="2"/>
  <c r="U5" i="2"/>
  <c r="X5" i="2"/>
  <c r="F6" i="2"/>
  <c r="I6" i="2"/>
  <c r="L6" i="2"/>
  <c r="O6" i="2"/>
  <c r="R6" i="2"/>
  <c r="U6" i="2"/>
  <c r="X6" i="2"/>
  <c r="F7" i="2"/>
  <c r="I7" i="2"/>
  <c r="L7" i="2"/>
  <c r="O7" i="2"/>
  <c r="R7" i="2"/>
  <c r="U7" i="2"/>
  <c r="X7" i="2"/>
  <c r="F8" i="2"/>
  <c r="I8" i="2"/>
  <c r="L8" i="2"/>
  <c r="O8" i="2"/>
  <c r="R8" i="2"/>
  <c r="U8" i="2"/>
  <c r="X8" i="2"/>
  <c r="F9" i="2"/>
  <c r="I9" i="2"/>
  <c r="L9" i="2"/>
  <c r="O9" i="2"/>
  <c r="R9" i="2"/>
  <c r="U9" i="2"/>
  <c r="X9" i="2"/>
  <c r="F10" i="2"/>
  <c r="I10" i="2"/>
  <c r="L10" i="2"/>
  <c r="O10" i="2"/>
  <c r="R10" i="2"/>
  <c r="U10" i="2"/>
  <c r="X10" i="2"/>
  <c r="F11" i="2"/>
  <c r="I11" i="2"/>
  <c r="L11" i="2"/>
  <c r="O11" i="2"/>
  <c r="R11" i="2"/>
  <c r="U11" i="2"/>
  <c r="X11" i="2"/>
  <c r="F12" i="2"/>
  <c r="I12" i="2"/>
  <c r="L12" i="2"/>
  <c r="O12" i="2"/>
  <c r="R12" i="2"/>
  <c r="U12" i="2"/>
  <c r="X12" i="2"/>
  <c r="F13" i="2"/>
  <c r="I13" i="2"/>
  <c r="L13" i="2"/>
  <c r="O13" i="2"/>
  <c r="R13" i="2"/>
  <c r="U13" i="2"/>
  <c r="X13" i="2"/>
  <c r="F14" i="2"/>
  <c r="I14" i="2"/>
  <c r="L14" i="2"/>
  <c r="O14" i="2"/>
  <c r="R14" i="2"/>
  <c r="U14" i="2"/>
  <c r="X14" i="2"/>
  <c r="F15" i="2"/>
  <c r="I15" i="2"/>
  <c r="L15" i="2"/>
  <c r="O15" i="2"/>
  <c r="R15" i="2"/>
  <c r="U15" i="2"/>
  <c r="X15" i="2"/>
  <c r="F16" i="2"/>
  <c r="I16" i="2"/>
  <c r="L16" i="2"/>
  <c r="O16" i="2"/>
  <c r="R16" i="2"/>
  <c r="U16" i="2"/>
  <c r="X16" i="2"/>
  <c r="F17" i="2"/>
  <c r="I17" i="2"/>
  <c r="L17" i="2"/>
  <c r="O17" i="2"/>
  <c r="R17" i="2"/>
  <c r="U17" i="2"/>
  <c r="X17" i="2"/>
  <c r="F18" i="2"/>
  <c r="I18" i="2"/>
  <c r="L18" i="2"/>
  <c r="O18" i="2"/>
  <c r="R18" i="2"/>
  <c r="U18" i="2"/>
  <c r="X18" i="2"/>
  <c r="F19" i="2"/>
  <c r="I19" i="2"/>
  <c r="L19" i="2"/>
  <c r="O19" i="2"/>
  <c r="R19" i="2"/>
  <c r="U19" i="2"/>
  <c r="X19" i="2"/>
  <c r="F20" i="2"/>
  <c r="I20" i="2"/>
  <c r="L20" i="2"/>
  <c r="O20" i="2"/>
  <c r="R20" i="2"/>
  <c r="U20" i="2"/>
  <c r="X20" i="2"/>
  <c r="F21" i="2"/>
  <c r="I21" i="2"/>
  <c r="L21" i="2"/>
  <c r="O21" i="2"/>
  <c r="R21" i="2"/>
  <c r="U21" i="2"/>
  <c r="X21" i="2"/>
  <c r="F22" i="2"/>
  <c r="I22" i="2"/>
  <c r="L22" i="2"/>
  <c r="O22" i="2"/>
  <c r="R22" i="2"/>
  <c r="U22" i="2"/>
  <c r="X22" i="2"/>
  <c r="F23" i="2"/>
  <c r="I23" i="2"/>
  <c r="L23" i="2"/>
  <c r="O23" i="2"/>
  <c r="R23" i="2"/>
  <c r="U23" i="2"/>
  <c r="X23" i="2"/>
  <c r="F24" i="2"/>
  <c r="I24" i="2"/>
  <c r="L24" i="2"/>
  <c r="O24" i="2"/>
  <c r="R24" i="2"/>
  <c r="U24" i="2"/>
  <c r="X24" i="2"/>
  <c r="F25" i="2"/>
  <c r="I25" i="2"/>
  <c r="L25" i="2"/>
  <c r="O25" i="2"/>
  <c r="R25" i="2"/>
  <c r="U25" i="2"/>
  <c r="X25" i="2"/>
  <c r="F26" i="2"/>
  <c r="I26" i="2"/>
  <c r="L26" i="2"/>
  <c r="O26" i="2"/>
  <c r="R26" i="2"/>
  <c r="U26" i="2"/>
  <c r="X26" i="2"/>
  <c r="F27" i="2"/>
  <c r="I27" i="2"/>
  <c r="L27" i="2"/>
  <c r="O27" i="2"/>
  <c r="R27" i="2"/>
  <c r="U27" i="2"/>
  <c r="X27" i="2"/>
  <c r="CR27" i="2" l="1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CS27" i="2"/>
  <c r="CR26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CR25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CR24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CR23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CR22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CR21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CR20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CR19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CR18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CR17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CR16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CS16" i="2" l="1"/>
  <c r="CS18" i="2"/>
  <c r="CS21" i="2"/>
  <c r="CS23" i="2"/>
  <c r="CS24" i="2"/>
  <c r="CS26" i="2"/>
  <c r="CS25" i="2"/>
  <c r="CS22" i="2"/>
  <c r="CS20" i="2"/>
  <c r="CS19" i="2"/>
  <c r="CS17" i="2"/>
  <c r="CR28" i="2"/>
  <c r="CR15" i="2"/>
  <c r="CR14" i="2"/>
  <c r="CR13" i="2"/>
  <c r="CR12" i="2"/>
  <c r="CR11" i="2"/>
  <c r="CR10" i="2"/>
  <c r="CR9" i="2"/>
  <c r="CR8" i="2"/>
  <c r="CR7" i="2"/>
  <c r="CR6" i="2"/>
  <c r="CR5" i="2"/>
  <c r="CO28" i="2"/>
  <c r="CO15" i="2"/>
  <c r="CO14" i="2"/>
  <c r="CO13" i="2"/>
  <c r="CO12" i="2"/>
  <c r="CO11" i="2"/>
  <c r="CO10" i="2"/>
  <c r="CO9" i="2"/>
  <c r="CO8" i="2"/>
  <c r="CO7" i="2"/>
  <c r="CO6" i="2"/>
  <c r="CO5" i="2"/>
  <c r="CL28" i="2"/>
  <c r="CL15" i="2"/>
  <c r="CL14" i="2"/>
  <c r="CL13" i="2"/>
  <c r="CL12" i="2"/>
  <c r="CL11" i="2"/>
  <c r="CL10" i="2"/>
  <c r="CL9" i="2"/>
  <c r="CL8" i="2"/>
  <c r="CL7" i="2"/>
  <c r="CL6" i="2"/>
  <c r="CL5" i="2"/>
  <c r="CI28" i="2"/>
  <c r="CI15" i="2"/>
  <c r="CI14" i="2"/>
  <c r="CI13" i="2"/>
  <c r="CI12" i="2"/>
  <c r="CI11" i="2"/>
  <c r="CI10" i="2"/>
  <c r="CI9" i="2"/>
  <c r="CI8" i="2"/>
  <c r="CI7" i="2"/>
  <c r="CI6" i="2"/>
  <c r="CI5" i="2"/>
  <c r="CF28" i="2"/>
  <c r="CF15" i="2"/>
  <c r="CF14" i="2"/>
  <c r="CF13" i="2"/>
  <c r="CF12" i="2"/>
  <c r="CF11" i="2"/>
  <c r="CF10" i="2"/>
  <c r="CF9" i="2"/>
  <c r="CF8" i="2"/>
  <c r="CF7" i="2"/>
  <c r="CF6" i="2"/>
  <c r="CF5" i="2"/>
  <c r="CC28" i="2"/>
  <c r="CC15" i="2"/>
  <c r="CC14" i="2"/>
  <c r="CC13" i="2"/>
  <c r="CC12" i="2"/>
  <c r="CC11" i="2"/>
  <c r="CC10" i="2"/>
  <c r="CC9" i="2"/>
  <c r="CC8" i="2"/>
  <c r="CC7" i="2"/>
  <c r="CC6" i="2"/>
  <c r="CC5" i="2"/>
  <c r="BZ28" i="2"/>
  <c r="BZ15" i="2"/>
  <c r="BZ14" i="2"/>
  <c r="BZ13" i="2"/>
  <c r="BZ12" i="2"/>
  <c r="BZ11" i="2"/>
  <c r="BZ10" i="2"/>
  <c r="BZ9" i="2"/>
  <c r="BZ8" i="2"/>
  <c r="BZ7" i="2"/>
  <c r="BZ6" i="2"/>
  <c r="BZ5" i="2"/>
  <c r="BW28" i="2"/>
  <c r="BW15" i="2"/>
  <c r="BW14" i="2"/>
  <c r="BW13" i="2"/>
  <c r="BW12" i="2"/>
  <c r="BW11" i="2"/>
  <c r="BW10" i="2"/>
  <c r="BW9" i="2"/>
  <c r="BW8" i="2"/>
  <c r="BW7" i="2"/>
  <c r="BW6" i="2"/>
  <c r="BW5" i="2"/>
  <c r="BT28" i="2"/>
  <c r="BT15" i="2"/>
  <c r="BT14" i="2"/>
  <c r="BT13" i="2"/>
  <c r="BT12" i="2"/>
  <c r="BT11" i="2"/>
  <c r="BT10" i="2"/>
  <c r="BT9" i="2"/>
  <c r="BT8" i="2"/>
  <c r="BT7" i="2"/>
  <c r="BT6" i="2"/>
  <c r="BT5" i="2"/>
  <c r="BQ28" i="2"/>
  <c r="BQ15" i="2"/>
  <c r="BQ14" i="2"/>
  <c r="BQ13" i="2"/>
  <c r="BQ12" i="2"/>
  <c r="BQ11" i="2"/>
  <c r="BQ10" i="2"/>
  <c r="BQ9" i="2"/>
  <c r="BQ8" i="2"/>
  <c r="BQ7" i="2"/>
  <c r="BQ6" i="2"/>
  <c r="BQ5" i="2"/>
  <c r="BN28" i="2"/>
  <c r="BN15" i="2"/>
  <c r="BN14" i="2"/>
  <c r="BN13" i="2"/>
  <c r="BN12" i="2"/>
  <c r="BN11" i="2"/>
  <c r="BN10" i="2"/>
  <c r="BN9" i="2"/>
  <c r="BN8" i="2"/>
  <c r="BN7" i="2"/>
  <c r="BN6" i="2"/>
  <c r="BN5" i="2"/>
  <c r="BK28" i="2"/>
  <c r="BK15" i="2"/>
  <c r="BK14" i="2"/>
  <c r="BK13" i="2"/>
  <c r="BK12" i="2"/>
  <c r="BK11" i="2"/>
  <c r="BK10" i="2"/>
  <c r="BK9" i="2"/>
  <c r="BK8" i="2"/>
  <c r="BK7" i="2"/>
  <c r="BK6" i="2"/>
  <c r="BK5" i="2"/>
  <c r="BH28" i="2"/>
  <c r="BH15" i="2"/>
  <c r="BH14" i="2"/>
  <c r="BH13" i="2"/>
  <c r="BH12" i="2"/>
  <c r="BH11" i="2"/>
  <c r="BH10" i="2"/>
  <c r="BH9" i="2"/>
  <c r="BH8" i="2"/>
  <c r="BH7" i="2"/>
  <c r="BH6" i="2"/>
  <c r="BH5" i="2"/>
  <c r="BE28" i="2"/>
  <c r="BE15" i="2"/>
  <c r="BE14" i="2"/>
  <c r="BE13" i="2"/>
  <c r="BE12" i="2"/>
  <c r="BE11" i="2"/>
  <c r="BE10" i="2"/>
  <c r="BE9" i="2"/>
  <c r="BE8" i="2"/>
  <c r="BE7" i="2"/>
  <c r="BE6" i="2"/>
  <c r="BE5" i="2"/>
  <c r="BB28" i="2"/>
  <c r="BB15" i="2"/>
  <c r="BB14" i="2"/>
  <c r="BB13" i="2"/>
  <c r="BB12" i="2"/>
  <c r="BB11" i="2"/>
  <c r="BB10" i="2"/>
  <c r="BB9" i="2"/>
  <c r="BB8" i="2"/>
  <c r="BB7" i="2"/>
  <c r="BB6" i="2"/>
  <c r="BB5" i="2"/>
  <c r="AY28" i="2"/>
  <c r="AY15" i="2"/>
  <c r="AY14" i="2"/>
  <c r="AY13" i="2"/>
  <c r="AY12" i="2"/>
  <c r="AY11" i="2"/>
  <c r="AY10" i="2"/>
  <c r="AY9" i="2"/>
  <c r="AY8" i="2"/>
  <c r="AY7" i="2"/>
  <c r="AY6" i="2"/>
  <c r="AY5" i="2"/>
  <c r="AV28" i="2"/>
  <c r="AV15" i="2"/>
  <c r="AV14" i="2"/>
  <c r="AV13" i="2"/>
  <c r="AV12" i="2"/>
  <c r="AV11" i="2"/>
  <c r="AV10" i="2"/>
  <c r="AV9" i="2"/>
  <c r="AV8" i="2"/>
  <c r="AV7" i="2"/>
  <c r="AV6" i="2"/>
  <c r="AV5" i="2"/>
  <c r="AS28" i="2"/>
  <c r="AS15" i="2"/>
  <c r="AS14" i="2"/>
  <c r="AS13" i="2"/>
  <c r="AS12" i="2"/>
  <c r="AS11" i="2"/>
  <c r="AS10" i="2"/>
  <c r="AS9" i="2"/>
  <c r="AS8" i="2"/>
  <c r="AS7" i="2"/>
  <c r="AS6" i="2"/>
  <c r="AS5" i="2"/>
  <c r="AP28" i="2"/>
  <c r="AP15" i="2"/>
  <c r="AP14" i="2"/>
  <c r="AP13" i="2"/>
  <c r="AP12" i="2"/>
  <c r="AP11" i="2"/>
  <c r="AP10" i="2"/>
  <c r="AP9" i="2"/>
  <c r="AP8" i="2"/>
  <c r="AP7" i="2"/>
  <c r="AP6" i="2"/>
  <c r="AP5" i="2"/>
  <c r="AM28" i="2"/>
  <c r="AM15" i="2"/>
  <c r="AM14" i="2"/>
  <c r="AM13" i="2"/>
  <c r="AM12" i="2"/>
  <c r="AM11" i="2"/>
  <c r="AM10" i="2"/>
  <c r="AM9" i="2"/>
  <c r="AM8" i="2"/>
  <c r="AM7" i="2"/>
  <c r="AM6" i="2"/>
  <c r="AM5" i="2"/>
  <c r="AJ28" i="2"/>
  <c r="AJ15" i="2"/>
  <c r="AJ14" i="2"/>
  <c r="AJ13" i="2"/>
  <c r="AJ12" i="2"/>
  <c r="AJ11" i="2"/>
  <c r="AJ10" i="2"/>
  <c r="AJ9" i="2"/>
  <c r="AJ8" i="2"/>
  <c r="AJ7" i="2"/>
  <c r="AJ6" i="2"/>
  <c r="AJ5" i="2"/>
  <c r="AG28" i="2"/>
  <c r="AG15" i="2"/>
  <c r="AG14" i="2"/>
  <c r="AG13" i="2"/>
  <c r="AG12" i="2"/>
  <c r="AG11" i="2"/>
  <c r="AG10" i="2"/>
  <c r="AG9" i="2"/>
  <c r="AG8" i="2"/>
  <c r="AG7" i="2"/>
  <c r="AG6" i="2"/>
  <c r="AG5" i="2"/>
  <c r="AD28" i="2"/>
  <c r="AD15" i="2"/>
  <c r="AD14" i="2"/>
  <c r="AD13" i="2"/>
  <c r="AD12" i="2"/>
  <c r="AD11" i="2"/>
  <c r="AD10" i="2"/>
  <c r="AD9" i="2"/>
  <c r="AD8" i="2"/>
  <c r="AD7" i="2"/>
  <c r="AD6" i="2"/>
  <c r="AD5" i="2"/>
  <c r="AA28" i="2"/>
  <c r="AA15" i="2"/>
  <c r="CS15" i="2" s="1"/>
  <c r="AA14" i="2"/>
  <c r="AA13" i="2"/>
  <c r="CS13" i="2" s="1"/>
  <c r="AA12" i="2"/>
  <c r="AA11" i="2"/>
  <c r="CS11" i="2" s="1"/>
  <c r="AA10" i="2"/>
  <c r="AA9" i="2"/>
  <c r="CS9" i="2" s="1"/>
  <c r="AA8" i="2"/>
  <c r="AA7" i="2"/>
  <c r="CS7" i="2" s="1"/>
  <c r="AA6" i="2"/>
  <c r="AA5" i="2"/>
  <c r="X28" i="2"/>
  <c r="U28" i="2"/>
  <c r="R28" i="2"/>
  <c r="O28" i="2"/>
  <c r="L28" i="2"/>
  <c r="I28" i="2"/>
  <c r="F28" i="2"/>
  <c r="G2" i="2"/>
  <c r="J2" i="2" s="1"/>
  <c r="A6" i="2"/>
  <c r="A7" i="2" s="1"/>
  <c r="A8" i="2" s="1"/>
  <c r="A9" i="2" s="1"/>
  <c r="A10" i="2" s="1"/>
  <c r="A11" i="2" s="1"/>
  <c r="A12" i="2" s="1"/>
  <c r="A13" i="2" s="1"/>
  <c r="D3" i="2"/>
  <c r="CS6" i="2"/>
  <c r="CS5" i="2" l="1"/>
  <c r="CS14" i="2"/>
  <c r="CS10" i="2"/>
  <c r="CS12" i="2"/>
  <c r="CS8" i="2"/>
  <c r="CS28" i="2"/>
  <c r="A14" i="2"/>
  <c r="A15" i="2" s="1"/>
  <c r="M2" i="2"/>
  <c r="J3" i="2"/>
  <c r="G3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P2" i="2"/>
  <c r="M3" i="2"/>
  <c r="S2" i="2" l="1"/>
  <c r="P3" i="2"/>
  <c r="V2" i="2" l="1"/>
  <c r="S3" i="2"/>
  <c r="Y2" i="2" l="1"/>
  <c r="V3" i="2"/>
  <c r="AB2" i="2" l="1"/>
  <c r="Y3" i="2"/>
  <c r="AE2" i="2" l="1"/>
  <c r="AB3" i="2"/>
  <c r="AH2" i="2" l="1"/>
  <c r="AE3" i="2"/>
  <c r="AK2" i="2" l="1"/>
  <c r="AH3" i="2"/>
  <c r="AN2" i="2" l="1"/>
  <c r="AK3" i="2"/>
  <c r="AQ2" i="2" l="1"/>
  <c r="AN3" i="2"/>
  <c r="AT2" i="2" l="1"/>
  <c r="AQ3" i="2"/>
  <c r="AW2" i="2" l="1"/>
  <c r="AT3" i="2"/>
  <c r="AZ2" i="2" l="1"/>
  <c r="AW3" i="2"/>
  <c r="BC2" i="2" l="1"/>
  <c r="AZ3" i="2"/>
  <c r="BF2" i="2" l="1"/>
  <c r="BC3" i="2"/>
  <c r="BI2" i="2" l="1"/>
  <c r="BF3" i="2"/>
  <c r="BL2" i="2" l="1"/>
  <c r="BI3" i="2"/>
  <c r="BO2" i="2" l="1"/>
  <c r="BL3" i="2"/>
  <c r="BR2" i="2" l="1"/>
  <c r="BO3" i="2"/>
  <c r="BU2" i="2" l="1"/>
  <c r="BR3" i="2"/>
  <c r="BX2" i="2" l="1"/>
  <c r="BU3" i="2"/>
  <c r="CA2" i="2" l="1"/>
  <c r="BX3" i="2"/>
  <c r="CD2" i="2" l="1"/>
  <c r="CA3" i="2"/>
  <c r="CG2" i="2" l="1"/>
  <c r="CD3" i="2"/>
  <c r="CJ2" i="2" l="1"/>
  <c r="CG3" i="2"/>
  <c r="CM2" i="2" l="1"/>
  <c r="CJ3" i="2"/>
  <c r="CP2" i="2" l="1"/>
  <c r="CP3" i="2" s="1"/>
  <c r="CM3" i="2"/>
</calcChain>
</file>

<file path=xl/sharedStrings.xml><?xml version="1.0" encoding="utf-8"?>
<sst xmlns="http://schemas.openxmlformats.org/spreadsheetml/2006/main" count="443" uniqueCount="231">
  <si>
    <t>Табельный номер</t>
  </si>
  <si>
    <t>Ф.И.О.</t>
  </si>
  <si>
    <t>Должность</t>
  </si>
  <si>
    <t>понедельник</t>
  </si>
  <si>
    <t>БХ000352</t>
  </si>
  <si>
    <t>Архипов Александр Валентинович</t>
  </si>
  <si>
    <t>вторник</t>
  </si>
  <si>
    <t>БХ000361</t>
  </si>
  <si>
    <t>Багаудинов Михаил Александрович</t>
  </si>
  <si>
    <t>среда</t>
  </si>
  <si>
    <t>БХ000324</t>
  </si>
  <si>
    <t>Безруков Александр Сергеевич</t>
  </si>
  <si>
    <t>четверг</t>
  </si>
  <si>
    <t>БХ000316</t>
  </si>
  <si>
    <t>Беляев Владимир Александрович</t>
  </si>
  <si>
    <t>пятница</t>
  </si>
  <si>
    <t>БХ000360</t>
  </si>
  <si>
    <t>Бердыев Михаил Кадырович</t>
  </si>
  <si>
    <t>суббота</t>
  </si>
  <si>
    <t>БХ000303</t>
  </si>
  <si>
    <t>Бовкун Яна Валерьевна</t>
  </si>
  <si>
    <t>воскресенье</t>
  </si>
  <si>
    <t>Богданов Алексей Вадимович</t>
  </si>
  <si>
    <t>БХ000362</t>
  </si>
  <si>
    <t>Витязев Борис Иванович</t>
  </si>
  <si>
    <t>БХ000276</t>
  </si>
  <si>
    <t>Воронин Сергей Николаевич</t>
  </si>
  <si>
    <t>Галунова Ирина Павловна</t>
  </si>
  <si>
    <t>БХ000348</t>
  </si>
  <si>
    <t>Гаськова Ирина Ивановна</t>
  </si>
  <si>
    <t>БХ000264</t>
  </si>
  <si>
    <t>Гончаров Константин Михайлович</t>
  </si>
  <si>
    <t>БХ000282</t>
  </si>
  <si>
    <t>Гоцман Юлия Владимировна</t>
  </si>
  <si>
    <t>БХ000298</t>
  </si>
  <si>
    <t>Громыко Анатолий Юрьевич</t>
  </si>
  <si>
    <t>БХ000323</t>
  </si>
  <si>
    <t>Зайнафаров Марс Сабирович</t>
  </si>
  <si>
    <t>Казанцев Роман Викторович</t>
  </si>
  <si>
    <t>Каширский Александр Александрович</t>
  </si>
  <si>
    <t>БХ000229</t>
  </si>
  <si>
    <t>Комаренко Виктория Юрьевна</t>
  </si>
  <si>
    <t>БХ000351</t>
  </si>
  <si>
    <t>Костерин Сергей Витальевич</t>
  </si>
  <si>
    <t>Коткин Евгений Евгеньевич</t>
  </si>
  <si>
    <t>Крислинг Яков Кондратьевич</t>
  </si>
  <si>
    <t>БХ000350</t>
  </si>
  <si>
    <t>Левчук Анастасия Александровна</t>
  </si>
  <si>
    <t>БХ000355</t>
  </si>
  <si>
    <t>Лошак Виталий Петрович</t>
  </si>
  <si>
    <t>БХ000358</t>
  </si>
  <si>
    <t>Мазилов Руслан Анатольевич</t>
  </si>
  <si>
    <t>БХ000330</t>
  </si>
  <si>
    <t>Морозова Лариса Николаевна</t>
  </si>
  <si>
    <t>БХ000359</t>
  </si>
  <si>
    <t>Охрименко Игорь Анатольевич</t>
  </si>
  <si>
    <t>Петерсон Екатерина Павловна</t>
  </si>
  <si>
    <t>БХ000356</t>
  </si>
  <si>
    <t>Плитенецкий Алексей Викторович</t>
  </si>
  <si>
    <t>Пожарский Анатолий Николаевич</t>
  </si>
  <si>
    <t>БХ000349</t>
  </si>
  <si>
    <t>Попов Владимир Сергеевич</t>
  </si>
  <si>
    <t>БХ000353</t>
  </si>
  <si>
    <t>Тимофеев Вячеслав Витальевич</t>
  </si>
  <si>
    <t>БХ000354</t>
  </si>
  <si>
    <t>Томасик Игорь Михайлович</t>
  </si>
  <si>
    <t>Фролов Леонид Александрович</t>
  </si>
  <si>
    <t>БХ000301</t>
  </si>
  <si>
    <t>Чабан Ольга Викторовна</t>
  </si>
  <si>
    <t>БХ000311</t>
  </si>
  <si>
    <t>Чевозеров Владимир Ильич</t>
  </si>
  <si>
    <t>Чусовков Владимир Васильевич</t>
  </si>
  <si>
    <t>БХ000262</t>
  </si>
  <si>
    <t>Шевелев Дмитрий Владимирович</t>
  </si>
  <si>
    <t>Аврутов Геннадий Павлович</t>
  </si>
  <si>
    <t>БХ000234</t>
  </si>
  <si>
    <t>Аксенов Алексей Владимирович</t>
  </si>
  <si>
    <t>БХ000345</t>
  </si>
  <si>
    <t>Алексеев Сергей Викторович</t>
  </si>
  <si>
    <t>Бакош Иван Иржиевич</t>
  </si>
  <si>
    <t>Барков Владимир Александрович</t>
  </si>
  <si>
    <t>БХ000302</t>
  </si>
  <si>
    <t>Бартош Александр Анатольевич</t>
  </si>
  <si>
    <t>Башкин Сергей Константинович</t>
  </si>
  <si>
    <t>БХ000256</t>
  </si>
  <si>
    <t>Башкирев Евгений Иванович</t>
  </si>
  <si>
    <t>БХ000306</t>
  </si>
  <si>
    <t>Васенин Александр Сергеевич</t>
  </si>
  <si>
    <t>БХ000325</t>
  </si>
  <si>
    <t>Ведерников Сергей Анатольевич</t>
  </si>
  <si>
    <t>Вертков Сергей Владимирович</t>
  </si>
  <si>
    <t>БХ000228</t>
  </si>
  <si>
    <t>Вершинин Павел Александрович</t>
  </si>
  <si>
    <t>Весский Александр Кимович</t>
  </si>
  <si>
    <t>БХ000252</t>
  </si>
  <si>
    <t>Власенко Андрей Владимирович</t>
  </si>
  <si>
    <t>БХ000271</t>
  </si>
  <si>
    <t>Гатке Антон Гергартович</t>
  </si>
  <si>
    <t>БХ000340</t>
  </si>
  <si>
    <t>Гетман Александр Сергеевич</t>
  </si>
  <si>
    <t>БХ000304</t>
  </si>
  <si>
    <t>Гынгазов Юрий Александрович</t>
  </si>
  <si>
    <t>Давыдов Александр Сергеевич</t>
  </si>
  <si>
    <t>БХ000347</t>
  </si>
  <si>
    <t>Давыдов Сергей Сергеевич</t>
  </si>
  <si>
    <t>БХ000273</t>
  </si>
  <si>
    <t>Данилов Сергей Александрович</t>
  </si>
  <si>
    <t>БХ000270</t>
  </si>
  <si>
    <t>Душин Алексей Геннадьевич</t>
  </si>
  <si>
    <t>Есипов Олег Витальевич</t>
  </si>
  <si>
    <t>Жуков Александр Петрович</t>
  </si>
  <si>
    <t>БХ000371</t>
  </si>
  <si>
    <t>Закатеев Андрей Александрович</t>
  </si>
  <si>
    <t>БХ000334</t>
  </si>
  <si>
    <t>Звонников Александр Сергеевич</t>
  </si>
  <si>
    <t>Звонников Сергей Геннадьевич</t>
  </si>
  <si>
    <t>БХ000319</t>
  </si>
  <si>
    <t>Ишенин Кирилл Юрьевич</t>
  </si>
  <si>
    <t>БХ000374</t>
  </si>
  <si>
    <t>Казьмин Константин Анатольевич</t>
  </si>
  <si>
    <t>БХ000285</t>
  </si>
  <si>
    <t>Калашников Александр Аркадьевич</t>
  </si>
  <si>
    <t>БХ000339</t>
  </si>
  <si>
    <t>Клинкович Роман Валерьевич</t>
  </si>
  <si>
    <t>Князев Сергей Иванович</t>
  </si>
  <si>
    <t>БХ000308</t>
  </si>
  <si>
    <t>Кобзарев Сергей Сергеевич</t>
  </si>
  <si>
    <t>Кожевников Сергей Борисович</t>
  </si>
  <si>
    <t>Коневец Алексей Анатольевич</t>
  </si>
  <si>
    <t>Коньшин Владимир Анатольевич</t>
  </si>
  <si>
    <t>Костенко Илья Петрович</t>
  </si>
  <si>
    <t>БХ000373</t>
  </si>
  <si>
    <t>Костерина Юлия Ивановна</t>
  </si>
  <si>
    <t>БХ000369</t>
  </si>
  <si>
    <t>Костин Виталий Игоревич</t>
  </si>
  <si>
    <t>Кривов Александр Иванович</t>
  </si>
  <si>
    <t>Лабандиевский Константин Викторович</t>
  </si>
  <si>
    <t>БХ000235</t>
  </si>
  <si>
    <t>Ластовецкий Дмитрий Александрович</t>
  </si>
  <si>
    <t>БХ000337</t>
  </si>
  <si>
    <t>Лебедев Виталий Владимирович</t>
  </si>
  <si>
    <t>Левчук Денис Александрович</t>
  </si>
  <si>
    <t>Лепехин Валерий Владимирович</t>
  </si>
  <si>
    <t>Ломп Эдуард Александрович</t>
  </si>
  <si>
    <t>БХ000318</t>
  </si>
  <si>
    <t>Ляшенко Александр Николаевич</t>
  </si>
  <si>
    <t>БХ000368</t>
  </si>
  <si>
    <t>Маноков Павел Сергеевич</t>
  </si>
  <si>
    <t>БХ000297</t>
  </si>
  <si>
    <t>Михайлец Вадим Сергеевич</t>
  </si>
  <si>
    <t>БХ000335</t>
  </si>
  <si>
    <t>Мукин Леонид Михайлович</t>
  </si>
  <si>
    <t>Мясников Вячеслав Александрович</t>
  </si>
  <si>
    <t>Никитин Дмитрий Филиппович</t>
  </si>
  <si>
    <t>БХ000367</t>
  </si>
  <si>
    <t>Никитин Николай Геннадьевич</t>
  </si>
  <si>
    <t>Николаенко Алексей Анатольевич</t>
  </si>
  <si>
    <t>БХ000259</t>
  </si>
  <si>
    <t>Овсиенко Анатолий Михайлович</t>
  </si>
  <si>
    <t>БХ000315</t>
  </si>
  <si>
    <t>Орлов Виктор Анатольевич</t>
  </si>
  <si>
    <t>Островой Алексей Петрович</t>
  </si>
  <si>
    <t>Оськин Алексей Васильевич</t>
  </si>
  <si>
    <t>БХ000366</t>
  </si>
  <si>
    <t>Паралев Сергей Анатольевич</t>
  </si>
  <si>
    <t>БХ000317</t>
  </si>
  <si>
    <t>Плешаков Василий Васильевич</t>
  </si>
  <si>
    <t>БХ000281</t>
  </si>
  <si>
    <t>Пожарский Николай Анатольевич</t>
  </si>
  <si>
    <t>БХ000257</t>
  </si>
  <si>
    <t>Польшин Александр Александрович</t>
  </si>
  <si>
    <t>БХ000343</t>
  </si>
  <si>
    <t>Польшин Александр Александрович-2</t>
  </si>
  <si>
    <t>Поляков Анатолий Семенович</t>
  </si>
  <si>
    <t>БХ000344</t>
  </si>
  <si>
    <t>Поляков Сергей Семенович</t>
  </si>
  <si>
    <t>Приезжев Геннадий Владимирович</t>
  </si>
  <si>
    <t>БХ000370</t>
  </si>
  <si>
    <t>Раков Алексей Игоревич</t>
  </si>
  <si>
    <t>БХ000239</t>
  </si>
  <si>
    <t>Рудаков Вячеслав Витальевич</t>
  </si>
  <si>
    <t>БХ000272</t>
  </si>
  <si>
    <t>Садовничий Виктор Анатольевич</t>
  </si>
  <si>
    <t>Сатыгин Виктор Иванович</t>
  </si>
  <si>
    <t>Селиванов Андрей Васильевич</t>
  </si>
  <si>
    <t>Сергеев Дмитрий Владиславович</t>
  </si>
  <si>
    <t>Симоненко Евгений Александрович</t>
  </si>
  <si>
    <t>БХ000241</t>
  </si>
  <si>
    <t>Синицын Алексей Александрович</t>
  </si>
  <si>
    <t>Скоробогатов Николай Анатольевич</t>
  </si>
  <si>
    <t>Смельницкий Олег Олегович</t>
  </si>
  <si>
    <t>БХ000236</t>
  </si>
  <si>
    <t>Толмачев Максим Геннадьевич</t>
  </si>
  <si>
    <t>БХ000307</t>
  </si>
  <si>
    <t>Томасик Андрей Игоревич</t>
  </si>
  <si>
    <t>Тютлин Антон Валерьевич</t>
  </si>
  <si>
    <t>БХ000279</t>
  </si>
  <si>
    <t>Федосихин Олег Александрович</t>
  </si>
  <si>
    <t>БХ000372</t>
  </si>
  <si>
    <t>Хаджиев Рашид Мурадович</t>
  </si>
  <si>
    <t>БХ000357</t>
  </si>
  <si>
    <t>Харебашвили Валерий Жораевич</t>
  </si>
  <si>
    <t>Харебашвили Юрий Жораевич</t>
  </si>
  <si>
    <t>БХ000275</t>
  </si>
  <si>
    <t>Харин Андрей Геннадьевич</t>
  </si>
  <si>
    <t>БХ000365</t>
  </si>
  <si>
    <t>Чернов Александр Владимирович</t>
  </si>
  <si>
    <t>Чернышов Дмитрий Владимирович</t>
  </si>
  <si>
    <t>Шахматов Владимир Ильич</t>
  </si>
  <si>
    <t>БХ000363</t>
  </si>
  <si>
    <t>Шкляр Михаил Михайлович</t>
  </si>
  <si>
    <t>Штейбренер Василий Васильевич</t>
  </si>
  <si>
    <t>Шурумов Сергей Геннадьевич</t>
  </si>
  <si>
    <t>Яковлев Павел Валерьевич</t>
  </si>
  <si>
    <t>начало</t>
  </si>
  <si>
    <t>оконч.</t>
  </si>
  <si>
    <t>время</t>
  </si>
  <si>
    <t>ФИО</t>
  </si>
  <si>
    <t>Табель учета рабочего времени</t>
  </si>
  <si>
    <t>№ п/п</t>
  </si>
  <si>
    <t>Итого Время</t>
  </si>
  <si>
    <t>Апрель</t>
  </si>
  <si>
    <t>Вых.</t>
  </si>
  <si>
    <t>Вых</t>
  </si>
  <si>
    <t>Вых..</t>
  </si>
  <si>
    <t>Выходной</t>
  </si>
  <si>
    <t>Отпуск</t>
  </si>
  <si>
    <t>Петров А.А.</t>
  </si>
  <si>
    <t>Начальник</t>
  </si>
  <si>
    <t>Итого Недоработка</t>
  </si>
  <si>
    <t>Итого Переработка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</si>
</sst>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\-??_р_._-;_-@_-"/>
    <numFmt numFmtId="165" formatCode="h:mm;@"/>
    <numFmt numFmtId="166" formatCode="[h]:mm:ss;@"/>
    <numFmt numFmtId="167" formatCode="[$-F400]h:mm:ss\ AM/PM"/>
  </numFmts>
  <fonts count="20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8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u/>
      <sz val="14"/>
      <color theme="10"/>
      <name val="Arial Cyr"/>
      <family val="2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6"/>
      <color rgb="FF0000FF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ill="0" applyBorder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/>
    <xf numFmtId="165" fontId="7" fillId="0" borderId="0" xfId="1" applyNumberFormat="1" applyFont="1" applyFill="1" applyBorder="1" applyAlignment="1" applyProtection="1"/>
    <xf numFmtId="0" fontId="5" fillId="0" borderId="2" xfId="0" applyFont="1" applyFill="1" applyBorder="1"/>
    <xf numFmtId="2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20" fontId="6" fillId="0" borderId="0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5" fontId="8" fillId="0" borderId="2" xfId="1" applyNumberFormat="1" applyFont="1" applyFill="1" applyBorder="1" applyAlignment="1" applyProtection="1">
      <alignment horizontal="center"/>
    </xf>
    <xf numFmtId="0" fontId="4" fillId="0" borderId="0" xfId="0" applyFont="1"/>
    <xf numFmtId="19" fontId="4" fillId="2" borderId="0" xfId="0" applyNumberFormat="1" applyFont="1" applyFill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4" xfId="1" applyFont="1" applyFill="1" applyBorder="1" applyAlignment="1" applyProtection="1">
      <alignment horizontal="left" vertical="top" wrapText="1"/>
    </xf>
    <xf numFmtId="20" fontId="5" fillId="0" borderId="4" xfId="0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 applyProtection="1">
      <alignment horizontal="center"/>
    </xf>
    <xf numFmtId="20" fontId="17" fillId="0" borderId="2" xfId="0" applyNumberFormat="1" applyFont="1" applyFill="1" applyBorder="1" applyAlignment="1">
      <alignment horizontal="center"/>
    </xf>
    <xf numFmtId="20" fontId="5" fillId="3" borderId="2" xfId="0" applyNumberFormat="1" applyFont="1" applyFill="1" applyBorder="1" applyAlignment="1">
      <alignment horizontal="center"/>
    </xf>
    <xf numFmtId="20" fontId="5" fillId="4" borderId="2" xfId="0" applyNumberFormat="1" applyFont="1" applyFill="1" applyBorder="1" applyAlignment="1">
      <alignment horizontal="center"/>
    </xf>
    <xf numFmtId="165" fontId="8" fillId="4" borderId="2" xfId="1" applyNumberFormat="1" applyFont="1" applyFill="1" applyBorder="1" applyAlignment="1" applyProtection="1">
      <alignment horizontal="center"/>
    </xf>
    <xf numFmtId="20" fontId="5" fillId="3" borderId="4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4" borderId="0" xfId="0" applyFont="1" applyFill="1" applyBorder="1"/>
    <xf numFmtId="166" fontId="8" fillId="0" borderId="9" xfId="1" applyNumberFormat="1" applyFont="1" applyFill="1" applyBorder="1" applyAlignment="1" applyProtection="1">
      <alignment horizontal="right"/>
    </xf>
    <xf numFmtId="166" fontId="8" fillId="0" borderId="10" xfId="1" applyNumberFormat="1" applyFont="1" applyFill="1" applyBorder="1" applyAlignment="1" applyProtection="1">
      <alignment horizontal="right"/>
    </xf>
    <xf numFmtId="166" fontId="5" fillId="0" borderId="19" xfId="0" applyNumberFormat="1" applyFont="1" applyFill="1" applyBorder="1"/>
    <xf numFmtId="0" fontId="15" fillId="0" borderId="12" xfId="2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11" fillId="0" borderId="5" xfId="1" applyNumberFormat="1" applyFont="1" applyFill="1" applyBorder="1" applyAlignment="1" applyProtection="1">
      <alignment horizontal="center" vertical="center" wrapText="1"/>
    </xf>
    <xf numFmtId="14" fontId="12" fillId="0" borderId="5" xfId="1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12" fillId="0" borderId="2" xfId="1" applyNumberFormat="1" applyFont="1" applyFill="1" applyBorder="1" applyAlignment="1" applyProtection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Fill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DA647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83CAFF"/>
      <rgbColor rgb="00FF99CC"/>
      <rgbColor rgb="00CC99FF"/>
      <rgbColor rgb="00FFCC99"/>
      <rgbColor rgb="003366FF"/>
      <rgbColor rgb="0047B8B8"/>
      <rgbColor rgb="00AECF00"/>
      <rgbColor rgb="00FFCC00"/>
      <rgbColor rgb="00FF9900"/>
      <rgbColor rgb="00FF6600"/>
      <rgbColor rgb="00666699"/>
      <rgbColor rgb="00999999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D1" workbookViewId="0">
      <selection activeCell="E11" sqref="E11"/>
    </sheetView>
  </sheetViews>
  <sheetFormatPr defaultRowHeight="12.75" x14ac:dyDescent="0.2"/>
  <cols>
    <col min="1" max="1" width="12.140625" customWidth="1"/>
    <col min="2" max="2" width="50.5703125" customWidth="1"/>
    <col min="3" max="3" width="10.7109375" customWidth="1"/>
    <col min="4" max="5" width="14.28515625" style="19" customWidth="1"/>
    <col min="8" max="8" width="26.140625" customWidth="1"/>
  </cols>
  <sheetData>
    <row r="1" spans="1:9" ht="25.5" x14ac:dyDescent="0.3">
      <c r="A1" s="2" t="s">
        <v>0</v>
      </c>
      <c r="B1" s="2" t="s">
        <v>1</v>
      </c>
      <c r="C1" s="1"/>
      <c r="D1" s="19">
        <v>1</v>
      </c>
      <c r="E1" s="19" t="s">
        <v>3</v>
      </c>
      <c r="F1" s="3"/>
      <c r="G1" s="3"/>
      <c r="H1" s="36"/>
      <c r="I1" s="37"/>
    </row>
    <row r="2" spans="1:9" x14ac:dyDescent="0.2">
      <c r="A2" s="4" t="s">
        <v>4</v>
      </c>
      <c r="B2" s="5" t="s">
        <v>5</v>
      </c>
      <c r="C2" s="4" t="s">
        <v>4</v>
      </c>
      <c r="D2" s="19">
        <v>2</v>
      </c>
      <c r="E2" s="19" t="s">
        <v>6</v>
      </c>
      <c r="F2" s="3"/>
      <c r="G2" s="3"/>
      <c r="H2" s="3"/>
    </row>
    <row r="3" spans="1:9" x14ac:dyDescent="0.2">
      <c r="A3" s="4" t="s">
        <v>7</v>
      </c>
      <c r="B3" s="5" t="s">
        <v>8</v>
      </c>
      <c r="C3" s="4" t="s">
        <v>7</v>
      </c>
      <c r="D3" s="19">
        <v>3</v>
      </c>
      <c r="E3" s="19" t="s">
        <v>9</v>
      </c>
      <c r="F3" s="3"/>
      <c r="G3" s="3"/>
      <c r="H3" s="3"/>
    </row>
    <row r="4" spans="1:9" x14ac:dyDescent="0.2">
      <c r="A4" s="4" t="s">
        <v>10</v>
      </c>
      <c r="B4" s="5" t="s">
        <v>11</v>
      </c>
      <c r="C4" s="4" t="s">
        <v>10</v>
      </c>
      <c r="D4" s="19">
        <v>4</v>
      </c>
      <c r="E4" s="19" t="s">
        <v>12</v>
      </c>
      <c r="F4" s="3"/>
      <c r="G4" s="3"/>
      <c r="H4" s="3"/>
    </row>
    <row r="5" spans="1:9" x14ac:dyDescent="0.2">
      <c r="A5" s="4" t="s">
        <v>13</v>
      </c>
      <c r="B5" s="5" t="s">
        <v>14</v>
      </c>
      <c r="C5" s="4" t="s">
        <v>13</v>
      </c>
      <c r="D5" s="19">
        <v>5</v>
      </c>
      <c r="E5" s="19" t="s">
        <v>15</v>
      </c>
      <c r="F5" s="3"/>
      <c r="G5" s="3"/>
      <c r="H5" s="3"/>
    </row>
    <row r="6" spans="1:9" x14ac:dyDescent="0.2">
      <c r="A6" s="4" t="s">
        <v>16</v>
      </c>
      <c r="B6" s="5" t="s">
        <v>17</v>
      </c>
      <c r="C6" s="4" t="s">
        <v>16</v>
      </c>
      <c r="D6" s="19">
        <v>6</v>
      </c>
      <c r="E6" s="19" t="s">
        <v>18</v>
      </c>
      <c r="F6" s="3"/>
      <c r="G6" s="3"/>
      <c r="H6" s="3"/>
    </row>
    <row r="7" spans="1:9" x14ac:dyDescent="0.2">
      <c r="A7" s="4" t="s">
        <v>19</v>
      </c>
      <c r="B7" s="5" t="s">
        <v>20</v>
      </c>
      <c r="C7" s="4" t="s">
        <v>19</v>
      </c>
      <c r="D7" s="19">
        <v>7</v>
      </c>
      <c r="E7" s="19" t="s">
        <v>21</v>
      </c>
      <c r="F7" s="3"/>
      <c r="G7" s="3"/>
      <c r="H7" s="3"/>
    </row>
    <row r="8" spans="1:9" x14ac:dyDescent="0.2">
      <c r="A8" s="4">
        <v>279</v>
      </c>
      <c r="B8" s="5" t="s">
        <v>22</v>
      </c>
      <c r="C8" s="4">
        <v>279</v>
      </c>
      <c r="D8" s="20">
        <v>1</v>
      </c>
      <c r="F8" s="3"/>
      <c r="G8" s="3"/>
      <c r="H8" s="3"/>
    </row>
    <row r="9" spans="1:9" x14ac:dyDescent="0.2">
      <c r="A9" s="4" t="s">
        <v>23</v>
      </c>
      <c r="B9" s="5" t="s">
        <v>24</v>
      </c>
      <c r="C9" s="4" t="s">
        <v>23</v>
      </c>
      <c r="F9" s="3"/>
      <c r="G9" s="3"/>
      <c r="H9" s="3"/>
    </row>
    <row r="10" spans="1:9" x14ac:dyDescent="0.2">
      <c r="A10" s="4" t="s">
        <v>25</v>
      </c>
      <c r="B10" s="5" t="s">
        <v>26</v>
      </c>
      <c r="C10" s="4" t="s">
        <v>25</v>
      </c>
    </row>
    <row r="11" spans="1:9" x14ac:dyDescent="0.2">
      <c r="A11" s="4">
        <v>8</v>
      </c>
      <c r="B11" s="5" t="s">
        <v>27</v>
      </c>
      <c r="C11" s="4">
        <v>8</v>
      </c>
    </row>
    <row r="12" spans="1:9" x14ac:dyDescent="0.2">
      <c r="A12" s="4" t="s">
        <v>28</v>
      </c>
      <c r="B12" s="5" t="s">
        <v>29</v>
      </c>
      <c r="C12" s="4" t="s">
        <v>28</v>
      </c>
    </row>
    <row r="13" spans="1:9" x14ac:dyDescent="0.2">
      <c r="A13" s="4" t="s">
        <v>30</v>
      </c>
      <c r="B13" s="5" t="s">
        <v>31</v>
      </c>
      <c r="C13" s="4" t="s">
        <v>30</v>
      </c>
    </row>
    <row r="14" spans="1:9" x14ac:dyDescent="0.2">
      <c r="A14" s="4" t="s">
        <v>32</v>
      </c>
      <c r="B14" s="5" t="s">
        <v>33</v>
      </c>
      <c r="C14" s="4" t="s">
        <v>32</v>
      </c>
    </row>
    <row r="15" spans="1:9" x14ac:dyDescent="0.2">
      <c r="A15" s="4" t="s">
        <v>34</v>
      </c>
      <c r="B15" s="5" t="s">
        <v>35</v>
      </c>
      <c r="C15" s="4" t="s">
        <v>34</v>
      </c>
    </row>
    <row r="16" spans="1:9" x14ac:dyDescent="0.2">
      <c r="A16" s="4" t="s">
        <v>36</v>
      </c>
      <c r="B16" s="5" t="s">
        <v>37</v>
      </c>
      <c r="C16" s="4" t="s">
        <v>36</v>
      </c>
    </row>
    <row r="17" spans="1:3" x14ac:dyDescent="0.2">
      <c r="A17" s="4">
        <v>334</v>
      </c>
      <c r="B17" s="5" t="s">
        <v>38</v>
      </c>
      <c r="C17" s="4">
        <v>334</v>
      </c>
    </row>
    <row r="18" spans="1:3" x14ac:dyDescent="0.2">
      <c r="A18" s="4">
        <v>9</v>
      </c>
      <c r="B18" s="5" t="s">
        <v>39</v>
      </c>
      <c r="C18" s="4">
        <v>9</v>
      </c>
    </row>
    <row r="19" spans="1:3" x14ac:dyDescent="0.2">
      <c r="A19" s="4" t="s">
        <v>40</v>
      </c>
      <c r="B19" s="5" t="s">
        <v>41</v>
      </c>
      <c r="C19" s="4" t="s">
        <v>40</v>
      </c>
    </row>
    <row r="20" spans="1:3" x14ac:dyDescent="0.2">
      <c r="A20" s="4" t="s">
        <v>42</v>
      </c>
      <c r="B20" s="5" t="s">
        <v>43</v>
      </c>
      <c r="C20" s="4" t="s">
        <v>42</v>
      </c>
    </row>
    <row r="21" spans="1:3" x14ac:dyDescent="0.2">
      <c r="A21" s="4">
        <v>277</v>
      </c>
      <c r="B21" s="5" t="s">
        <v>44</v>
      </c>
      <c r="C21" s="4">
        <v>277</v>
      </c>
    </row>
    <row r="22" spans="1:3" x14ac:dyDescent="0.2">
      <c r="A22" s="4">
        <v>12</v>
      </c>
      <c r="B22" s="5" t="s">
        <v>45</v>
      </c>
      <c r="C22" s="4">
        <v>12</v>
      </c>
    </row>
    <row r="23" spans="1:3" x14ac:dyDescent="0.2">
      <c r="A23" s="4" t="s">
        <v>46</v>
      </c>
      <c r="B23" s="5" t="s">
        <v>47</v>
      </c>
      <c r="C23" s="4" t="s">
        <v>46</v>
      </c>
    </row>
    <row r="24" spans="1:3" x14ac:dyDescent="0.2">
      <c r="A24" s="4" t="s">
        <v>48</v>
      </c>
      <c r="B24" s="5" t="s">
        <v>49</v>
      </c>
      <c r="C24" s="4" t="s">
        <v>48</v>
      </c>
    </row>
    <row r="25" spans="1:3" x14ac:dyDescent="0.2">
      <c r="A25" s="4" t="s">
        <v>50</v>
      </c>
      <c r="B25" s="5" t="s">
        <v>51</v>
      </c>
      <c r="C25" s="4" t="s">
        <v>50</v>
      </c>
    </row>
    <row r="26" spans="1:3" x14ac:dyDescent="0.2">
      <c r="A26" s="4" t="s">
        <v>52</v>
      </c>
      <c r="B26" s="5" t="s">
        <v>53</v>
      </c>
      <c r="C26" s="4" t="s">
        <v>52</v>
      </c>
    </row>
    <row r="27" spans="1:3" x14ac:dyDescent="0.2">
      <c r="A27" s="4" t="s">
        <v>54</v>
      </c>
      <c r="B27" s="5" t="s">
        <v>55</v>
      </c>
      <c r="C27" s="4" t="s">
        <v>54</v>
      </c>
    </row>
    <row r="28" spans="1:3" x14ac:dyDescent="0.2">
      <c r="A28" s="4">
        <v>4</v>
      </c>
      <c r="B28" s="5" t="s">
        <v>56</v>
      </c>
      <c r="C28" s="4">
        <v>4</v>
      </c>
    </row>
    <row r="29" spans="1:3" x14ac:dyDescent="0.2">
      <c r="A29" s="4" t="s">
        <v>57</v>
      </c>
      <c r="B29" s="5" t="s">
        <v>58</v>
      </c>
      <c r="C29" s="4" t="s">
        <v>57</v>
      </c>
    </row>
    <row r="30" spans="1:3" x14ac:dyDescent="0.2">
      <c r="A30" s="4">
        <v>286</v>
      </c>
      <c r="B30" s="5" t="s">
        <v>59</v>
      </c>
      <c r="C30" s="4">
        <v>286</v>
      </c>
    </row>
    <row r="31" spans="1:3" x14ac:dyDescent="0.2">
      <c r="A31" s="4" t="s">
        <v>60</v>
      </c>
      <c r="B31" s="5" t="s">
        <v>61</v>
      </c>
      <c r="C31" s="4" t="s">
        <v>60</v>
      </c>
    </row>
    <row r="32" spans="1:3" x14ac:dyDescent="0.2">
      <c r="A32" s="4" t="s">
        <v>62</v>
      </c>
      <c r="B32" s="5" t="s">
        <v>63</v>
      </c>
      <c r="C32" s="4" t="s">
        <v>62</v>
      </c>
    </row>
    <row r="33" spans="1:3" x14ac:dyDescent="0.2">
      <c r="A33" s="4" t="s">
        <v>64</v>
      </c>
      <c r="B33" s="5" t="s">
        <v>65</v>
      </c>
      <c r="C33" s="4" t="s">
        <v>64</v>
      </c>
    </row>
    <row r="34" spans="1:3" x14ac:dyDescent="0.2">
      <c r="A34" s="4">
        <v>285</v>
      </c>
      <c r="B34" s="5" t="s">
        <v>66</v>
      </c>
      <c r="C34" s="4">
        <v>285</v>
      </c>
    </row>
    <row r="35" spans="1:3" x14ac:dyDescent="0.2">
      <c r="A35" s="4" t="s">
        <v>67</v>
      </c>
      <c r="B35" s="5" t="s">
        <v>68</v>
      </c>
      <c r="C35" s="4" t="s">
        <v>67</v>
      </c>
    </row>
    <row r="36" spans="1:3" x14ac:dyDescent="0.2">
      <c r="A36" s="4" t="s">
        <v>69</v>
      </c>
      <c r="B36" s="5" t="s">
        <v>70</v>
      </c>
      <c r="C36" s="4" t="s">
        <v>69</v>
      </c>
    </row>
    <row r="37" spans="1:3" x14ac:dyDescent="0.2">
      <c r="A37" s="4">
        <v>10</v>
      </c>
      <c r="B37" s="5" t="s">
        <v>71</v>
      </c>
      <c r="C37" s="4">
        <v>10</v>
      </c>
    </row>
    <row r="38" spans="1:3" x14ac:dyDescent="0.2">
      <c r="A38" s="4" t="s">
        <v>72</v>
      </c>
      <c r="B38" s="5" t="s">
        <v>73</v>
      </c>
      <c r="C38" s="4" t="s">
        <v>72</v>
      </c>
    </row>
    <row r="39" spans="1:3" x14ac:dyDescent="0.2">
      <c r="A39" s="4">
        <v>323</v>
      </c>
      <c r="B39" s="5" t="s">
        <v>74</v>
      </c>
      <c r="C39" s="4">
        <v>323</v>
      </c>
    </row>
    <row r="40" spans="1:3" x14ac:dyDescent="0.2">
      <c r="A40" s="4" t="s">
        <v>75</v>
      </c>
      <c r="B40" s="5" t="s">
        <v>76</v>
      </c>
      <c r="C40" s="4" t="s">
        <v>75</v>
      </c>
    </row>
    <row r="41" spans="1:3" x14ac:dyDescent="0.2">
      <c r="A41" s="4" t="s">
        <v>77</v>
      </c>
      <c r="B41" s="5" t="s">
        <v>78</v>
      </c>
      <c r="C41" s="4" t="s">
        <v>77</v>
      </c>
    </row>
    <row r="42" spans="1:3" x14ac:dyDescent="0.2">
      <c r="A42" s="4">
        <v>298</v>
      </c>
      <c r="B42" s="5" t="s">
        <v>79</v>
      </c>
      <c r="C42" s="4">
        <v>298</v>
      </c>
    </row>
    <row r="43" spans="1:3" x14ac:dyDescent="0.2">
      <c r="A43" s="4" t="s">
        <v>4</v>
      </c>
      <c r="B43" s="5" t="s">
        <v>80</v>
      </c>
      <c r="C43" s="4" t="s">
        <v>4</v>
      </c>
    </row>
    <row r="44" spans="1:3" x14ac:dyDescent="0.2">
      <c r="A44" s="4" t="s">
        <v>81</v>
      </c>
      <c r="B44" s="5" t="s">
        <v>82</v>
      </c>
      <c r="C44" s="4" t="s">
        <v>81</v>
      </c>
    </row>
    <row r="45" spans="1:3" x14ac:dyDescent="0.2">
      <c r="A45" s="4" t="s">
        <v>62</v>
      </c>
      <c r="B45" s="5" t="s">
        <v>83</v>
      </c>
      <c r="C45" s="4" t="s">
        <v>62</v>
      </c>
    </row>
    <row r="46" spans="1:3" x14ac:dyDescent="0.2">
      <c r="A46" s="4" t="s">
        <v>84</v>
      </c>
      <c r="B46" s="5" t="s">
        <v>85</v>
      </c>
      <c r="C46" s="4" t="s">
        <v>84</v>
      </c>
    </row>
    <row r="47" spans="1:3" x14ac:dyDescent="0.2">
      <c r="A47" s="4" t="s">
        <v>86</v>
      </c>
      <c r="B47" s="5" t="s">
        <v>87</v>
      </c>
      <c r="C47" s="4" t="s">
        <v>86</v>
      </c>
    </row>
    <row r="48" spans="1:3" x14ac:dyDescent="0.2">
      <c r="A48" s="4" t="s">
        <v>88</v>
      </c>
      <c r="B48" s="5" t="s">
        <v>89</v>
      </c>
      <c r="C48" s="4" t="s">
        <v>88</v>
      </c>
    </row>
    <row r="49" spans="1:3" x14ac:dyDescent="0.2">
      <c r="A49" s="4">
        <v>300</v>
      </c>
      <c r="B49" s="5" t="s">
        <v>90</v>
      </c>
      <c r="C49" s="4">
        <v>300</v>
      </c>
    </row>
    <row r="50" spans="1:3" x14ac:dyDescent="0.2">
      <c r="A50" s="4" t="s">
        <v>91</v>
      </c>
      <c r="B50" s="5" t="s">
        <v>92</v>
      </c>
      <c r="C50" s="4" t="s">
        <v>91</v>
      </c>
    </row>
    <row r="51" spans="1:3" x14ac:dyDescent="0.2">
      <c r="A51" s="4">
        <v>310</v>
      </c>
      <c r="B51" s="5" t="s">
        <v>93</v>
      </c>
      <c r="C51" s="4">
        <v>310</v>
      </c>
    </row>
    <row r="52" spans="1:3" x14ac:dyDescent="0.2">
      <c r="A52" s="4" t="s">
        <v>94</v>
      </c>
      <c r="B52" s="5" t="s">
        <v>95</v>
      </c>
      <c r="C52" s="4" t="s">
        <v>94</v>
      </c>
    </row>
    <row r="53" spans="1:3" x14ac:dyDescent="0.2">
      <c r="A53" s="4" t="s">
        <v>96</v>
      </c>
      <c r="B53" s="5" t="s">
        <v>97</v>
      </c>
      <c r="C53" s="4" t="s">
        <v>96</v>
      </c>
    </row>
    <row r="54" spans="1:3" x14ac:dyDescent="0.2">
      <c r="A54" s="4" t="s">
        <v>98</v>
      </c>
      <c r="B54" s="5" t="s">
        <v>99</v>
      </c>
      <c r="C54" s="4" t="s">
        <v>98</v>
      </c>
    </row>
    <row r="55" spans="1:3" x14ac:dyDescent="0.2">
      <c r="A55" s="4" t="s">
        <v>100</v>
      </c>
      <c r="B55" s="5" t="s">
        <v>101</v>
      </c>
      <c r="C55" s="4" t="s">
        <v>100</v>
      </c>
    </row>
    <row r="56" spans="1:3" x14ac:dyDescent="0.2">
      <c r="A56" s="4">
        <v>316</v>
      </c>
      <c r="B56" s="5" t="s">
        <v>102</v>
      </c>
      <c r="C56" s="4">
        <v>316</v>
      </c>
    </row>
    <row r="57" spans="1:3" x14ac:dyDescent="0.2">
      <c r="A57" s="4" t="s">
        <v>103</v>
      </c>
      <c r="B57" s="5" t="s">
        <v>104</v>
      </c>
      <c r="C57" s="4" t="s">
        <v>103</v>
      </c>
    </row>
    <row r="58" spans="1:3" x14ac:dyDescent="0.2">
      <c r="A58" s="4" t="s">
        <v>105</v>
      </c>
      <c r="B58" s="5" t="s">
        <v>106</v>
      </c>
      <c r="C58" s="4" t="s">
        <v>105</v>
      </c>
    </row>
    <row r="59" spans="1:3" x14ac:dyDescent="0.2">
      <c r="A59" s="4" t="s">
        <v>107</v>
      </c>
      <c r="B59" s="5" t="s">
        <v>108</v>
      </c>
      <c r="C59" s="4" t="s">
        <v>107</v>
      </c>
    </row>
    <row r="60" spans="1:3" x14ac:dyDescent="0.2">
      <c r="A60" s="4" t="s">
        <v>46</v>
      </c>
      <c r="B60" s="5" t="s">
        <v>109</v>
      </c>
      <c r="C60" s="4" t="s">
        <v>46</v>
      </c>
    </row>
    <row r="61" spans="1:3" x14ac:dyDescent="0.2">
      <c r="A61" s="4">
        <v>332</v>
      </c>
      <c r="B61" s="5" t="s">
        <v>110</v>
      </c>
      <c r="C61" s="4">
        <v>332</v>
      </c>
    </row>
    <row r="62" spans="1:3" x14ac:dyDescent="0.2">
      <c r="A62" s="4" t="s">
        <v>111</v>
      </c>
      <c r="B62" s="5" t="s">
        <v>112</v>
      </c>
      <c r="C62" s="4" t="s">
        <v>111</v>
      </c>
    </row>
    <row r="63" spans="1:3" x14ac:dyDescent="0.2">
      <c r="A63" s="4" t="s">
        <v>113</v>
      </c>
      <c r="B63" s="5" t="s">
        <v>114</v>
      </c>
      <c r="C63" s="4" t="s">
        <v>113</v>
      </c>
    </row>
    <row r="64" spans="1:3" x14ac:dyDescent="0.2">
      <c r="A64" s="4">
        <v>306</v>
      </c>
      <c r="B64" s="5" t="s">
        <v>115</v>
      </c>
      <c r="C64" s="4">
        <v>306</v>
      </c>
    </row>
    <row r="65" spans="1:3" x14ac:dyDescent="0.2">
      <c r="A65" s="4" t="s">
        <v>116</v>
      </c>
      <c r="B65" s="5" t="s">
        <v>117</v>
      </c>
      <c r="C65" s="4" t="s">
        <v>116</v>
      </c>
    </row>
    <row r="66" spans="1:3" x14ac:dyDescent="0.2">
      <c r="A66" s="4" t="s">
        <v>118</v>
      </c>
      <c r="B66" s="5" t="s">
        <v>119</v>
      </c>
      <c r="C66" s="4" t="s">
        <v>118</v>
      </c>
    </row>
    <row r="67" spans="1:3" x14ac:dyDescent="0.2">
      <c r="A67" s="4" t="s">
        <v>120</v>
      </c>
      <c r="B67" s="5" t="s">
        <v>121</v>
      </c>
      <c r="C67" s="4" t="s">
        <v>120</v>
      </c>
    </row>
    <row r="68" spans="1:3" x14ac:dyDescent="0.2">
      <c r="A68" s="4" t="s">
        <v>122</v>
      </c>
      <c r="B68" s="5" t="s">
        <v>123</v>
      </c>
      <c r="C68" s="4" t="s">
        <v>122</v>
      </c>
    </row>
    <row r="69" spans="1:3" x14ac:dyDescent="0.2">
      <c r="A69" s="4">
        <v>303</v>
      </c>
      <c r="B69" s="5" t="s">
        <v>124</v>
      </c>
      <c r="C69" s="4">
        <v>303</v>
      </c>
    </row>
    <row r="70" spans="1:3" x14ac:dyDescent="0.2">
      <c r="A70" s="4" t="s">
        <v>125</v>
      </c>
      <c r="B70" s="5" t="s">
        <v>126</v>
      </c>
      <c r="C70" s="4" t="s">
        <v>125</v>
      </c>
    </row>
    <row r="71" spans="1:3" x14ac:dyDescent="0.2">
      <c r="A71" s="4" t="s">
        <v>60</v>
      </c>
      <c r="B71" s="5" t="s">
        <v>127</v>
      </c>
      <c r="C71" s="4" t="s">
        <v>60</v>
      </c>
    </row>
    <row r="72" spans="1:3" x14ac:dyDescent="0.2">
      <c r="A72" s="4">
        <v>331</v>
      </c>
      <c r="B72" s="5" t="s">
        <v>128</v>
      </c>
      <c r="C72" s="4">
        <v>331</v>
      </c>
    </row>
    <row r="73" spans="1:3" x14ac:dyDescent="0.2">
      <c r="A73" s="4">
        <v>309</v>
      </c>
      <c r="B73" s="5" t="s">
        <v>129</v>
      </c>
      <c r="C73" s="4">
        <v>309</v>
      </c>
    </row>
    <row r="74" spans="1:3" x14ac:dyDescent="0.2">
      <c r="A74" s="4">
        <v>315</v>
      </c>
      <c r="B74" s="5" t="s">
        <v>130</v>
      </c>
      <c r="C74" s="4">
        <v>315</v>
      </c>
    </row>
    <row r="75" spans="1:3" x14ac:dyDescent="0.2">
      <c r="A75" s="4" t="s">
        <v>131</v>
      </c>
      <c r="B75" s="5" t="s">
        <v>132</v>
      </c>
      <c r="C75" s="4" t="s">
        <v>131</v>
      </c>
    </row>
    <row r="76" spans="1:3" x14ac:dyDescent="0.2">
      <c r="A76" s="4" t="s">
        <v>133</v>
      </c>
      <c r="B76" s="5" t="s">
        <v>134</v>
      </c>
      <c r="C76" s="4" t="s">
        <v>133</v>
      </c>
    </row>
    <row r="77" spans="1:3" x14ac:dyDescent="0.2">
      <c r="A77" s="4">
        <v>313</v>
      </c>
      <c r="B77" s="5" t="s">
        <v>135</v>
      </c>
      <c r="C77" s="4">
        <v>313</v>
      </c>
    </row>
    <row r="78" spans="1:3" x14ac:dyDescent="0.2">
      <c r="A78" s="4">
        <v>27</v>
      </c>
      <c r="B78" s="5" t="s">
        <v>136</v>
      </c>
      <c r="C78" s="4">
        <v>27</v>
      </c>
    </row>
    <row r="79" spans="1:3" x14ac:dyDescent="0.2">
      <c r="A79" s="4" t="s">
        <v>137</v>
      </c>
      <c r="B79" s="5" t="s">
        <v>138</v>
      </c>
      <c r="C79" s="4" t="s">
        <v>137</v>
      </c>
    </row>
    <row r="80" spans="1:3" x14ac:dyDescent="0.2">
      <c r="A80" s="4" t="s">
        <v>139</v>
      </c>
      <c r="B80" s="5" t="s">
        <v>140</v>
      </c>
      <c r="C80" s="4" t="s">
        <v>139</v>
      </c>
    </row>
    <row r="81" spans="1:3" x14ac:dyDescent="0.2">
      <c r="A81" s="4" t="s">
        <v>64</v>
      </c>
      <c r="B81" s="5" t="s">
        <v>141</v>
      </c>
      <c r="C81" s="4" t="s">
        <v>64</v>
      </c>
    </row>
    <row r="82" spans="1:3" x14ac:dyDescent="0.2">
      <c r="A82" s="4" t="s">
        <v>42</v>
      </c>
      <c r="B82" s="5" t="s">
        <v>142</v>
      </c>
      <c r="C82" s="4" t="s">
        <v>42</v>
      </c>
    </row>
    <row r="83" spans="1:3" x14ac:dyDescent="0.2">
      <c r="A83" s="4">
        <v>287</v>
      </c>
      <c r="B83" s="5" t="s">
        <v>143</v>
      </c>
      <c r="C83" s="4">
        <v>287</v>
      </c>
    </row>
    <row r="84" spans="1:3" x14ac:dyDescent="0.2">
      <c r="A84" s="4" t="s">
        <v>144</v>
      </c>
      <c r="B84" s="5" t="s">
        <v>145</v>
      </c>
      <c r="C84" s="4" t="s">
        <v>144</v>
      </c>
    </row>
    <row r="85" spans="1:3" x14ac:dyDescent="0.2">
      <c r="A85" s="4" t="s">
        <v>146</v>
      </c>
      <c r="B85" s="5" t="s">
        <v>147</v>
      </c>
      <c r="C85" s="4" t="s">
        <v>146</v>
      </c>
    </row>
    <row r="86" spans="1:3" x14ac:dyDescent="0.2">
      <c r="A86" s="4" t="s">
        <v>148</v>
      </c>
      <c r="B86" s="5" t="s">
        <v>149</v>
      </c>
      <c r="C86" s="4" t="s">
        <v>148</v>
      </c>
    </row>
    <row r="87" spans="1:3" x14ac:dyDescent="0.2">
      <c r="A87" s="4" t="s">
        <v>150</v>
      </c>
      <c r="B87" s="5" t="s">
        <v>151</v>
      </c>
      <c r="C87" s="4" t="s">
        <v>150</v>
      </c>
    </row>
    <row r="88" spans="1:3" x14ac:dyDescent="0.2">
      <c r="A88" s="4" t="s">
        <v>48</v>
      </c>
      <c r="B88" s="5" t="s">
        <v>152</v>
      </c>
      <c r="C88" s="4" t="s">
        <v>48</v>
      </c>
    </row>
    <row r="89" spans="1:3" x14ac:dyDescent="0.2">
      <c r="A89" s="4">
        <v>297</v>
      </c>
      <c r="B89" s="5" t="s">
        <v>153</v>
      </c>
      <c r="C89" s="4">
        <v>297</v>
      </c>
    </row>
    <row r="90" spans="1:3" x14ac:dyDescent="0.2">
      <c r="A90" s="4" t="s">
        <v>154</v>
      </c>
      <c r="B90" s="5" t="s">
        <v>155</v>
      </c>
      <c r="C90" s="4" t="s">
        <v>154</v>
      </c>
    </row>
    <row r="91" spans="1:3" x14ac:dyDescent="0.2">
      <c r="A91" s="4">
        <v>322</v>
      </c>
      <c r="B91" s="5" t="s">
        <v>156</v>
      </c>
      <c r="C91" s="4">
        <v>322</v>
      </c>
    </row>
    <row r="92" spans="1:3" x14ac:dyDescent="0.2">
      <c r="A92" s="4" t="s">
        <v>157</v>
      </c>
      <c r="B92" s="5" t="s">
        <v>158</v>
      </c>
      <c r="C92" s="4" t="s">
        <v>157</v>
      </c>
    </row>
    <row r="93" spans="1:3" x14ac:dyDescent="0.2">
      <c r="A93" s="4" t="s">
        <v>159</v>
      </c>
      <c r="B93" s="5" t="s">
        <v>160</v>
      </c>
      <c r="C93" s="4" t="s">
        <v>159</v>
      </c>
    </row>
    <row r="94" spans="1:3" x14ac:dyDescent="0.2">
      <c r="A94" s="4">
        <v>311</v>
      </c>
      <c r="B94" s="5" t="s">
        <v>161</v>
      </c>
      <c r="C94" s="4">
        <v>311</v>
      </c>
    </row>
    <row r="95" spans="1:3" x14ac:dyDescent="0.2">
      <c r="A95" s="4">
        <v>294</v>
      </c>
      <c r="B95" s="5" t="s">
        <v>162</v>
      </c>
      <c r="C95" s="4">
        <v>294</v>
      </c>
    </row>
    <row r="96" spans="1:3" x14ac:dyDescent="0.2">
      <c r="A96" s="4" t="s">
        <v>163</v>
      </c>
      <c r="B96" s="5" t="s">
        <v>164</v>
      </c>
      <c r="C96" s="4" t="s">
        <v>163</v>
      </c>
    </row>
    <row r="97" spans="1:3" x14ac:dyDescent="0.2">
      <c r="A97" s="4" t="s">
        <v>165</v>
      </c>
      <c r="B97" s="5" t="s">
        <v>166</v>
      </c>
      <c r="C97" s="4" t="s">
        <v>165</v>
      </c>
    </row>
    <row r="98" spans="1:3" x14ac:dyDescent="0.2">
      <c r="A98" s="4" t="s">
        <v>167</v>
      </c>
      <c r="B98" s="5" t="s">
        <v>168</v>
      </c>
      <c r="C98" s="4" t="s">
        <v>167</v>
      </c>
    </row>
    <row r="99" spans="1:3" x14ac:dyDescent="0.2">
      <c r="A99" s="4" t="s">
        <v>169</v>
      </c>
      <c r="B99" s="5" t="s">
        <v>170</v>
      </c>
      <c r="C99" s="4" t="s">
        <v>169</v>
      </c>
    </row>
    <row r="100" spans="1:3" x14ac:dyDescent="0.2">
      <c r="A100" s="4" t="s">
        <v>171</v>
      </c>
      <c r="B100" s="5" t="s">
        <v>172</v>
      </c>
      <c r="C100" s="4" t="s">
        <v>171</v>
      </c>
    </row>
    <row r="101" spans="1:3" x14ac:dyDescent="0.2">
      <c r="A101" s="4" t="s">
        <v>7</v>
      </c>
      <c r="B101" s="5" t="s">
        <v>173</v>
      </c>
      <c r="C101" s="4" t="s">
        <v>7</v>
      </c>
    </row>
    <row r="102" spans="1:3" x14ac:dyDescent="0.2">
      <c r="A102" s="4" t="s">
        <v>174</v>
      </c>
      <c r="B102" s="5" t="s">
        <v>175</v>
      </c>
      <c r="C102" s="4" t="s">
        <v>174</v>
      </c>
    </row>
    <row r="103" spans="1:3" x14ac:dyDescent="0.2">
      <c r="A103" s="4">
        <v>291</v>
      </c>
      <c r="B103" s="5" t="s">
        <v>176</v>
      </c>
      <c r="C103" s="4">
        <v>291</v>
      </c>
    </row>
    <row r="104" spans="1:3" x14ac:dyDescent="0.2">
      <c r="A104" s="4" t="s">
        <v>177</v>
      </c>
      <c r="B104" s="5" t="s">
        <v>178</v>
      </c>
      <c r="C104" s="4" t="s">
        <v>177</v>
      </c>
    </row>
    <row r="105" spans="1:3" x14ac:dyDescent="0.2">
      <c r="A105" s="4" t="s">
        <v>179</v>
      </c>
      <c r="B105" s="5" t="s">
        <v>180</v>
      </c>
      <c r="C105" s="4" t="s">
        <v>179</v>
      </c>
    </row>
    <row r="106" spans="1:3" x14ac:dyDescent="0.2">
      <c r="A106" s="4" t="s">
        <v>181</v>
      </c>
      <c r="B106" s="5" t="s">
        <v>182</v>
      </c>
      <c r="C106" s="4" t="s">
        <v>181</v>
      </c>
    </row>
    <row r="107" spans="1:3" x14ac:dyDescent="0.2">
      <c r="A107" s="4">
        <v>301</v>
      </c>
      <c r="B107" s="5" t="s">
        <v>183</v>
      </c>
      <c r="C107" s="4">
        <v>301</v>
      </c>
    </row>
    <row r="108" spans="1:3" x14ac:dyDescent="0.2">
      <c r="A108" s="4" t="s">
        <v>50</v>
      </c>
      <c r="B108" s="5" t="s">
        <v>184</v>
      </c>
      <c r="C108" s="4" t="s">
        <v>50</v>
      </c>
    </row>
    <row r="109" spans="1:3" x14ac:dyDescent="0.2">
      <c r="A109" s="4" t="s">
        <v>23</v>
      </c>
      <c r="B109" s="5" t="s">
        <v>185</v>
      </c>
      <c r="C109" s="4" t="s">
        <v>23</v>
      </c>
    </row>
    <row r="110" spans="1:3" x14ac:dyDescent="0.2">
      <c r="A110" s="4" t="s">
        <v>16</v>
      </c>
      <c r="B110" s="5" t="s">
        <v>186</v>
      </c>
      <c r="C110" s="4" t="s">
        <v>16</v>
      </c>
    </row>
    <row r="111" spans="1:3" x14ac:dyDescent="0.2">
      <c r="A111" s="4" t="s">
        <v>187</v>
      </c>
      <c r="B111" s="5" t="s">
        <v>188</v>
      </c>
      <c r="C111" s="4" t="s">
        <v>187</v>
      </c>
    </row>
    <row r="112" spans="1:3" x14ac:dyDescent="0.2">
      <c r="A112" s="4" t="s">
        <v>57</v>
      </c>
      <c r="B112" s="5" t="s">
        <v>189</v>
      </c>
      <c r="C112" s="4" t="s">
        <v>57</v>
      </c>
    </row>
    <row r="113" spans="1:3" x14ac:dyDescent="0.2">
      <c r="A113" s="4" t="s">
        <v>54</v>
      </c>
      <c r="B113" s="5" t="s">
        <v>190</v>
      </c>
      <c r="C113" s="4" t="s">
        <v>54</v>
      </c>
    </row>
    <row r="114" spans="1:3" x14ac:dyDescent="0.2">
      <c r="A114" s="4" t="s">
        <v>191</v>
      </c>
      <c r="B114" s="5" t="s">
        <v>192</v>
      </c>
      <c r="C114" s="4" t="s">
        <v>191</v>
      </c>
    </row>
    <row r="115" spans="1:3" x14ac:dyDescent="0.2">
      <c r="A115" s="4" t="s">
        <v>193</v>
      </c>
      <c r="B115" s="5" t="s">
        <v>194</v>
      </c>
      <c r="C115" s="4" t="s">
        <v>193</v>
      </c>
    </row>
    <row r="116" spans="1:3" x14ac:dyDescent="0.2">
      <c r="A116" s="4" t="s">
        <v>28</v>
      </c>
      <c r="B116" s="5" t="s">
        <v>195</v>
      </c>
      <c r="C116" s="4" t="s">
        <v>28</v>
      </c>
    </row>
    <row r="117" spans="1:3" x14ac:dyDescent="0.2">
      <c r="A117" s="4" t="s">
        <v>196</v>
      </c>
      <c r="B117" s="5" t="s">
        <v>197</v>
      </c>
      <c r="C117" s="4" t="s">
        <v>196</v>
      </c>
    </row>
    <row r="118" spans="1:3" x14ac:dyDescent="0.2">
      <c r="A118" s="4" t="s">
        <v>198</v>
      </c>
      <c r="B118" s="5" t="s">
        <v>199</v>
      </c>
      <c r="C118" s="4" t="s">
        <v>198</v>
      </c>
    </row>
    <row r="119" spans="1:3" x14ac:dyDescent="0.2">
      <c r="A119" s="4" t="s">
        <v>200</v>
      </c>
      <c r="B119" s="5" t="s">
        <v>201</v>
      </c>
      <c r="C119" s="4" t="s">
        <v>200</v>
      </c>
    </row>
    <row r="120" spans="1:3" x14ac:dyDescent="0.2">
      <c r="A120" s="4">
        <v>299</v>
      </c>
      <c r="B120" s="5" t="s">
        <v>202</v>
      </c>
      <c r="C120" s="4">
        <v>299</v>
      </c>
    </row>
    <row r="121" spans="1:3" x14ac:dyDescent="0.2">
      <c r="A121" s="4" t="s">
        <v>203</v>
      </c>
      <c r="B121" s="5" t="s">
        <v>204</v>
      </c>
      <c r="C121" s="4" t="s">
        <v>203</v>
      </c>
    </row>
    <row r="122" spans="1:3" x14ac:dyDescent="0.2">
      <c r="A122" s="4" t="s">
        <v>69</v>
      </c>
      <c r="B122" s="5" t="s">
        <v>70</v>
      </c>
      <c r="C122" s="4" t="s">
        <v>69</v>
      </c>
    </row>
    <row r="123" spans="1:3" x14ac:dyDescent="0.2">
      <c r="A123" s="4" t="s">
        <v>205</v>
      </c>
      <c r="B123" s="5" t="s">
        <v>206</v>
      </c>
      <c r="C123" s="4" t="s">
        <v>205</v>
      </c>
    </row>
    <row r="124" spans="1:3" x14ac:dyDescent="0.2">
      <c r="A124" s="4">
        <v>317</v>
      </c>
      <c r="B124" s="5" t="s">
        <v>207</v>
      </c>
      <c r="C124" s="4">
        <v>317</v>
      </c>
    </row>
    <row r="125" spans="1:3" x14ac:dyDescent="0.2">
      <c r="A125" s="4">
        <v>24</v>
      </c>
      <c r="B125" s="5" t="s">
        <v>208</v>
      </c>
      <c r="C125" s="4">
        <v>24</v>
      </c>
    </row>
    <row r="126" spans="1:3" x14ac:dyDescent="0.2">
      <c r="A126" s="4" t="s">
        <v>209</v>
      </c>
      <c r="B126" s="5" t="s">
        <v>210</v>
      </c>
      <c r="C126" s="4" t="s">
        <v>209</v>
      </c>
    </row>
    <row r="127" spans="1:3" x14ac:dyDescent="0.2">
      <c r="A127" s="4">
        <v>314</v>
      </c>
      <c r="B127" s="5" t="s">
        <v>211</v>
      </c>
      <c r="C127" s="4">
        <v>314</v>
      </c>
    </row>
    <row r="128" spans="1:3" x14ac:dyDescent="0.2">
      <c r="A128" s="4">
        <v>330</v>
      </c>
      <c r="B128" s="5" t="s">
        <v>212</v>
      </c>
      <c r="C128" s="4">
        <v>330</v>
      </c>
    </row>
    <row r="129" spans="1:3" x14ac:dyDescent="0.2">
      <c r="A129" s="4">
        <v>312</v>
      </c>
      <c r="B129" s="5" t="s">
        <v>213</v>
      </c>
      <c r="C129" s="4">
        <v>312</v>
      </c>
    </row>
  </sheetData>
  <sheetProtection selectLockedCells="1" selectUnlockedCells="1"/>
  <mergeCells count="1">
    <mergeCell ref="H1:I1"/>
  </mergeCells>
  <phoneticPr fontId="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1"/>
  <sheetViews>
    <sheetView tabSelected="1" zoomScale="110" zoomScaleNormal="110" workbookViewId="0">
      <pane xSplit="3" ySplit="4" topLeftCell="BW5" activePane="bottomRight" state="frozen"/>
      <selection pane="topRight" activeCell="D1" sqref="D1"/>
      <selection pane="bottomLeft" activeCell="A5" sqref="A5"/>
      <selection pane="bottomRight" activeCell="CT5" sqref="CT5"/>
    </sheetView>
  </sheetViews>
  <sheetFormatPr defaultRowHeight="12.75" outlineLevelCol="1" x14ac:dyDescent="0.2"/>
  <cols>
    <col min="1" max="1" width="5.140625" style="6" hidden="1" customWidth="1"/>
    <col min="2" max="2" width="15.42578125" style="6" customWidth="1"/>
    <col min="3" max="3" width="21" style="6" bestFit="1" customWidth="1"/>
    <col min="4" max="4" width="7" style="6" customWidth="1"/>
    <col min="5" max="5" width="6.5703125" style="6" customWidth="1"/>
    <col min="6" max="6" width="6.85546875" style="6" customWidth="1" outlineLevel="1"/>
    <col min="7" max="7" width="7" style="6" customWidth="1"/>
    <col min="8" max="8" width="6.7109375" style="6" customWidth="1"/>
    <col min="9" max="9" width="6.7109375" style="6" customWidth="1" outlineLevel="1"/>
    <col min="10" max="10" width="6.7109375" style="6" customWidth="1"/>
    <col min="11" max="11" width="6.85546875" style="6" customWidth="1"/>
    <col min="12" max="12" width="7" style="6" customWidth="1" outlineLevel="1"/>
    <col min="13" max="13" width="6.5703125" style="6" customWidth="1"/>
    <col min="14" max="14" width="6.85546875" style="6" customWidth="1"/>
    <col min="15" max="15" width="6.7109375" style="6" customWidth="1" outlineLevel="1"/>
    <col min="16" max="17" width="7" style="6" customWidth="1"/>
    <col min="18" max="18" width="6.85546875" style="6" customWidth="1" outlineLevel="1"/>
    <col min="19" max="19" width="7" style="6" customWidth="1"/>
    <col min="20" max="20" width="6.7109375" style="6" customWidth="1"/>
    <col min="21" max="21" width="6.85546875" style="6" customWidth="1" outlineLevel="1"/>
    <col min="22" max="22" width="7.140625" style="6" customWidth="1"/>
    <col min="23" max="23" width="7" style="6" customWidth="1"/>
    <col min="24" max="24" width="6.7109375" style="6" customWidth="1" outlineLevel="1"/>
    <col min="25" max="26" width="7" style="6" customWidth="1"/>
    <col min="27" max="27" width="6.42578125" style="6" customWidth="1" outlineLevel="1"/>
    <col min="28" max="28" width="6.7109375" style="6" customWidth="1"/>
    <col min="29" max="29" width="6.5703125" style="6" customWidth="1"/>
    <col min="30" max="30" width="6.5703125" style="6" customWidth="1" outlineLevel="1"/>
    <col min="31" max="31" width="6.42578125" style="6" customWidth="1"/>
    <col min="32" max="32" width="6.7109375" style="6" customWidth="1"/>
    <col min="33" max="33" width="6.42578125" style="6" customWidth="1" outlineLevel="1"/>
    <col min="34" max="34" width="6.7109375" style="6" customWidth="1"/>
    <col min="35" max="35" width="6.85546875" style="6" customWidth="1"/>
    <col min="36" max="36" width="7.140625" style="6" customWidth="1" outlineLevel="1"/>
    <col min="37" max="37" width="6.42578125" style="6" customWidth="1"/>
    <col min="38" max="38" width="6.5703125" style="6" customWidth="1"/>
    <col min="39" max="39" width="6.42578125" style="6" customWidth="1" outlineLevel="1"/>
    <col min="40" max="40" width="7" style="6" customWidth="1"/>
    <col min="41" max="41" width="6.7109375" style="6" customWidth="1"/>
    <col min="42" max="42" width="6.85546875" style="6" customWidth="1" outlineLevel="1"/>
    <col min="43" max="43" width="6.85546875" style="6" customWidth="1"/>
    <col min="44" max="44" width="6.7109375" style="6" customWidth="1"/>
    <col min="45" max="45" width="6.85546875" style="6" customWidth="1" outlineLevel="1"/>
    <col min="46" max="46" width="6.85546875" style="6" customWidth="1"/>
    <col min="47" max="47" width="6.5703125" style="6" customWidth="1"/>
    <col min="48" max="48" width="6.42578125" style="6" customWidth="1" outlineLevel="1"/>
    <col min="49" max="50" width="6.5703125" style="6" customWidth="1"/>
    <col min="51" max="51" width="7" style="6" customWidth="1" outlineLevel="1"/>
    <col min="52" max="52" width="6.5703125" style="6" customWidth="1"/>
    <col min="53" max="53" width="6.7109375" style="6" customWidth="1"/>
    <col min="54" max="54" width="6.5703125" style="6" customWidth="1" outlineLevel="1"/>
    <col min="55" max="55" width="6.7109375" style="6" customWidth="1"/>
    <col min="56" max="56" width="7" style="6" customWidth="1"/>
    <col min="57" max="57" width="6.7109375" style="6" customWidth="1" outlineLevel="1"/>
    <col min="58" max="59" width="6.5703125" style="6" customWidth="1"/>
    <col min="60" max="60" width="7.28515625" style="6" customWidth="1" outlineLevel="1"/>
    <col min="61" max="61" width="6.42578125" style="6" customWidth="1"/>
    <col min="62" max="62" width="6.7109375" style="6" customWidth="1"/>
    <col min="63" max="63" width="6.7109375" style="6" customWidth="1" outlineLevel="1"/>
    <col min="64" max="65" width="6.5703125" style="6" customWidth="1"/>
    <col min="66" max="66" width="7" style="6" customWidth="1" outlineLevel="1"/>
    <col min="67" max="68" width="6.7109375" style="6" customWidth="1"/>
    <col min="69" max="69" width="6.7109375" style="6" customWidth="1" outlineLevel="1"/>
    <col min="70" max="70" width="6.5703125" style="6" customWidth="1"/>
    <col min="71" max="71" width="6.42578125" style="6" customWidth="1"/>
    <col min="72" max="72" width="6.42578125" style="6" customWidth="1" outlineLevel="1"/>
    <col min="73" max="73" width="6.5703125" style="6" customWidth="1"/>
    <col min="74" max="74" width="6.7109375" style="6" customWidth="1"/>
    <col min="75" max="75" width="7" style="6" customWidth="1" outlineLevel="1"/>
    <col min="76" max="76" width="6.5703125" style="6" customWidth="1"/>
    <col min="77" max="77" width="6.42578125" style="6" customWidth="1"/>
    <col min="78" max="78" width="6.42578125" style="6" customWidth="1" outlineLevel="1"/>
    <col min="79" max="79" width="6.42578125" style="6" customWidth="1"/>
    <col min="80" max="80" width="6.5703125" style="6" customWidth="1"/>
    <col min="81" max="81" width="6.5703125" style="6" customWidth="1" outlineLevel="1"/>
    <col min="82" max="82" width="6.85546875" style="6" customWidth="1"/>
    <col min="83" max="83" width="6.42578125" style="6" customWidth="1"/>
    <col min="84" max="84" width="6.7109375" style="6" customWidth="1" outlineLevel="1"/>
    <col min="85" max="86" width="6.5703125" style="6" customWidth="1"/>
    <col min="87" max="87" width="6.5703125" style="6" customWidth="1" outlineLevel="1"/>
    <col min="88" max="88" width="6.28515625" style="6" customWidth="1"/>
    <col min="89" max="89" width="6.42578125" style="6" customWidth="1"/>
    <col min="90" max="90" width="6.85546875" style="6" customWidth="1" outlineLevel="1"/>
    <col min="91" max="91" width="6.28515625" style="6" customWidth="1"/>
    <col min="92" max="92" width="6" style="6" customWidth="1"/>
    <col min="93" max="93" width="6.5703125" style="6" customWidth="1" outlineLevel="1"/>
    <col min="94" max="95" width="6.42578125" style="6" customWidth="1"/>
    <col min="96" max="96" width="6.140625" style="6" customWidth="1" outlineLevel="1"/>
    <col min="97" max="97" width="11.42578125" style="6" bestFit="1" customWidth="1"/>
    <col min="98" max="16384" width="9.140625" style="6"/>
  </cols>
  <sheetData>
    <row r="1" spans="1:99" ht="38.85" customHeight="1" thickBot="1" x14ac:dyDescent="0.25">
      <c r="A1" s="48" t="s">
        <v>218</v>
      </c>
      <c r="B1" s="48"/>
      <c r="C1" s="48"/>
      <c r="D1" s="48"/>
      <c r="E1" s="48"/>
      <c r="F1" s="48"/>
      <c r="G1" s="49" t="s">
        <v>221</v>
      </c>
      <c r="H1" s="49"/>
      <c r="I1" s="49"/>
      <c r="J1" s="49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99" ht="16.350000000000001" customHeight="1" x14ac:dyDescent="0.2">
      <c r="A2" s="45" t="s">
        <v>219</v>
      </c>
      <c r="B2" s="52" t="s">
        <v>217</v>
      </c>
      <c r="C2" s="52" t="s">
        <v>2</v>
      </c>
      <c r="D2" s="50">
        <v>42826</v>
      </c>
      <c r="E2" s="50"/>
      <c r="F2" s="50"/>
      <c r="G2" s="51">
        <f>D2+1</f>
        <v>42827</v>
      </c>
      <c r="H2" s="51"/>
      <c r="I2" s="51"/>
      <c r="J2" s="51">
        <f>G2+1</f>
        <v>42828</v>
      </c>
      <c r="K2" s="51"/>
      <c r="L2" s="51"/>
      <c r="M2" s="51">
        <f>J2+1</f>
        <v>42829</v>
      </c>
      <c r="N2" s="51"/>
      <c r="O2" s="51"/>
      <c r="P2" s="51">
        <f>M2+1</f>
        <v>42830</v>
      </c>
      <c r="Q2" s="51"/>
      <c r="R2" s="51"/>
      <c r="S2" s="51">
        <f>P2+1</f>
        <v>42831</v>
      </c>
      <c r="T2" s="51"/>
      <c r="U2" s="51"/>
      <c r="V2" s="51">
        <f>S2+1</f>
        <v>42832</v>
      </c>
      <c r="W2" s="51"/>
      <c r="X2" s="51"/>
      <c r="Y2" s="51">
        <f>V2+1</f>
        <v>42833</v>
      </c>
      <c r="Z2" s="51"/>
      <c r="AA2" s="51"/>
      <c r="AB2" s="51">
        <f>Y2+1</f>
        <v>42834</v>
      </c>
      <c r="AC2" s="51"/>
      <c r="AD2" s="51"/>
      <c r="AE2" s="51">
        <f>AB2+1</f>
        <v>42835</v>
      </c>
      <c r="AF2" s="51"/>
      <c r="AG2" s="51"/>
      <c r="AH2" s="51">
        <f>AE2+1</f>
        <v>42836</v>
      </c>
      <c r="AI2" s="51"/>
      <c r="AJ2" s="51"/>
      <c r="AK2" s="51">
        <f>AH2+1</f>
        <v>42837</v>
      </c>
      <c r="AL2" s="51"/>
      <c r="AM2" s="51"/>
      <c r="AN2" s="51">
        <f>AK2+1</f>
        <v>42838</v>
      </c>
      <c r="AO2" s="51"/>
      <c r="AP2" s="51"/>
      <c r="AQ2" s="51">
        <f>AN2+1</f>
        <v>42839</v>
      </c>
      <c r="AR2" s="51"/>
      <c r="AS2" s="51"/>
      <c r="AT2" s="51">
        <f>AQ2+1</f>
        <v>42840</v>
      </c>
      <c r="AU2" s="51"/>
      <c r="AV2" s="51"/>
      <c r="AW2" s="51">
        <f>AT2+1</f>
        <v>42841</v>
      </c>
      <c r="AX2" s="51"/>
      <c r="AY2" s="51"/>
      <c r="AZ2" s="51">
        <f>AW2+1</f>
        <v>42842</v>
      </c>
      <c r="BA2" s="51"/>
      <c r="BB2" s="51"/>
      <c r="BC2" s="51">
        <f>AZ2+1</f>
        <v>42843</v>
      </c>
      <c r="BD2" s="51"/>
      <c r="BE2" s="51"/>
      <c r="BF2" s="51">
        <f>BC2+1</f>
        <v>42844</v>
      </c>
      <c r="BG2" s="51"/>
      <c r="BH2" s="51"/>
      <c r="BI2" s="51">
        <f>BF2+1</f>
        <v>42845</v>
      </c>
      <c r="BJ2" s="51"/>
      <c r="BK2" s="51"/>
      <c r="BL2" s="51">
        <f>BI2+1</f>
        <v>42846</v>
      </c>
      <c r="BM2" s="51"/>
      <c r="BN2" s="51"/>
      <c r="BO2" s="51">
        <f>BL2+1</f>
        <v>42847</v>
      </c>
      <c r="BP2" s="51"/>
      <c r="BQ2" s="51"/>
      <c r="BR2" s="51">
        <f>BO2+1</f>
        <v>42848</v>
      </c>
      <c r="BS2" s="51"/>
      <c r="BT2" s="51"/>
      <c r="BU2" s="51">
        <f>BR2+1</f>
        <v>42849</v>
      </c>
      <c r="BV2" s="51"/>
      <c r="BW2" s="51"/>
      <c r="BX2" s="51">
        <f>BU2+1</f>
        <v>42850</v>
      </c>
      <c r="BY2" s="51"/>
      <c r="BZ2" s="51"/>
      <c r="CA2" s="51">
        <f>BX2+1</f>
        <v>42851</v>
      </c>
      <c r="CB2" s="51"/>
      <c r="CC2" s="51"/>
      <c r="CD2" s="51">
        <f>CA2+1</f>
        <v>42852</v>
      </c>
      <c r="CE2" s="51"/>
      <c r="CF2" s="51"/>
      <c r="CG2" s="51">
        <f>CD2+1</f>
        <v>42853</v>
      </c>
      <c r="CH2" s="51"/>
      <c r="CI2" s="51"/>
      <c r="CJ2" s="51">
        <f>CG2+1</f>
        <v>42854</v>
      </c>
      <c r="CK2" s="51"/>
      <c r="CL2" s="51"/>
      <c r="CM2" s="51">
        <f>CJ2+1</f>
        <v>42855</v>
      </c>
      <c r="CN2" s="51"/>
      <c r="CO2" s="51"/>
      <c r="CP2" s="51">
        <f>CM2+1</f>
        <v>42856</v>
      </c>
      <c r="CQ2" s="51"/>
      <c r="CR2" s="51"/>
      <c r="CS2" s="56" t="s">
        <v>220</v>
      </c>
      <c r="CT2" s="38" t="s">
        <v>229</v>
      </c>
      <c r="CU2" s="41" t="s">
        <v>230</v>
      </c>
    </row>
    <row r="3" spans="1:99" ht="15" customHeight="1" x14ac:dyDescent="0.2">
      <c r="A3" s="46"/>
      <c r="B3" s="53"/>
      <c r="C3" s="53"/>
      <c r="D3" s="55" t="str">
        <f>VLOOKUP(WEEKDAY(D2,2),Справочник!$D$1:$E$7,2,FALSE)</f>
        <v>суббота</v>
      </c>
      <c r="E3" s="55"/>
      <c r="F3" s="55"/>
      <c r="G3" s="55" t="str">
        <f>VLOOKUP(WEEKDAY(G2,2),Справочник!$D$1:$E$7,2,FALSE)</f>
        <v>воскресенье</v>
      </c>
      <c r="H3" s="55"/>
      <c r="I3" s="55"/>
      <c r="J3" s="55" t="str">
        <f>VLOOKUP(WEEKDAY(J2,2),Справочник!$D$1:$E$7,2,FALSE)</f>
        <v>понедельник</v>
      </c>
      <c r="K3" s="55"/>
      <c r="L3" s="55"/>
      <c r="M3" s="55" t="str">
        <f>VLOOKUP(WEEKDAY(M2,2),Справочник!$D$1:$E$7,2,FALSE)</f>
        <v>вторник</v>
      </c>
      <c r="N3" s="55"/>
      <c r="O3" s="55"/>
      <c r="P3" s="55" t="str">
        <f>VLOOKUP(WEEKDAY(P2,2),Справочник!$D$1:$E$7,2,FALSE)</f>
        <v>среда</v>
      </c>
      <c r="Q3" s="55"/>
      <c r="R3" s="55"/>
      <c r="S3" s="55" t="str">
        <f>VLOOKUP(WEEKDAY(S2,2),Справочник!$D$1:$E$7,2,FALSE)</f>
        <v>четверг</v>
      </c>
      <c r="T3" s="55"/>
      <c r="U3" s="55"/>
      <c r="V3" s="55" t="str">
        <f>VLOOKUP(WEEKDAY(V2,2),Справочник!$D$1:$E$7,2,FALSE)</f>
        <v>пятница</v>
      </c>
      <c r="W3" s="55"/>
      <c r="X3" s="55"/>
      <c r="Y3" s="55" t="str">
        <f>VLOOKUP(WEEKDAY(Y2,2),Справочник!$D$1:$E$7,2,FALSE)</f>
        <v>суббота</v>
      </c>
      <c r="Z3" s="55"/>
      <c r="AA3" s="55"/>
      <c r="AB3" s="55" t="str">
        <f>VLOOKUP(WEEKDAY(AB2,2),Справочник!$D$1:$E$7,2,FALSE)</f>
        <v>воскресенье</v>
      </c>
      <c r="AC3" s="55"/>
      <c r="AD3" s="55"/>
      <c r="AE3" s="55" t="str">
        <f>VLOOKUP(WEEKDAY(AE2,2),Справочник!$D$1:$E$7,2,FALSE)</f>
        <v>понедельник</v>
      </c>
      <c r="AF3" s="55"/>
      <c r="AG3" s="55"/>
      <c r="AH3" s="55" t="str">
        <f>VLOOKUP(WEEKDAY(AH2,2),Справочник!$D$1:$E$7,2,FALSE)</f>
        <v>вторник</v>
      </c>
      <c r="AI3" s="55"/>
      <c r="AJ3" s="55"/>
      <c r="AK3" s="55" t="str">
        <f>VLOOKUP(WEEKDAY(AK2,2),Справочник!$D$1:$E$7,2,FALSE)</f>
        <v>среда</v>
      </c>
      <c r="AL3" s="55"/>
      <c r="AM3" s="55"/>
      <c r="AN3" s="55" t="str">
        <f>VLOOKUP(WEEKDAY(AN2,2),Справочник!$D$1:$E$7,2,FALSE)</f>
        <v>четверг</v>
      </c>
      <c r="AO3" s="55"/>
      <c r="AP3" s="55"/>
      <c r="AQ3" s="55" t="str">
        <f>VLOOKUP(WEEKDAY(AQ2,2),Справочник!$D$1:$E$7,2,FALSE)</f>
        <v>пятница</v>
      </c>
      <c r="AR3" s="55"/>
      <c r="AS3" s="55"/>
      <c r="AT3" s="55" t="str">
        <f>VLOOKUP(WEEKDAY(AT2,2),Справочник!$D$1:$E$7,2,FALSE)</f>
        <v>суббота</v>
      </c>
      <c r="AU3" s="55"/>
      <c r="AV3" s="55"/>
      <c r="AW3" s="55" t="str">
        <f>VLOOKUP(WEEKDAY(AW2,2),Справочник!$D$1:$E$7,2,FALSE)</f>
        <v>воскресенье</v>
      </c>
      <c r="AX3" s="55"/>
      <c r="AY3" s="55"/>
      <c r="AZ3" s="55" t="str">
        <f>VLOOKUP(WEEKDAY(AZ2,2),Справочник!$D$1:$E$7,2,FALSE)</f>
        <v>понедельник</v>
      </c>
      <c r="BA3" s="55"/>
      <c r="BB3" s="55"/>
      <c r="BC3" s="55" t="str">
        <f>VLOOKUP(WEEKDAY(BC2,2),Справочник!$D$1:$E$7,2,FALSE)</f>
        <v>вторник</v>
      </c>
      <c r="BD3" s="55"/>
      <c r="BE3" s="55"/>
      <c r="BF3" s="55" t="str">
        <f>VLOOKUP(WEEKDAY(BF2,2),Справочник!$D$1:$E$7,2,FALSE)</f>
        <v>среда</v>
      </c>
      <c r="BG3" s="55"/>
      <c r="BH3" s="55"/>
      <c r="BI3" s="55" t="str">
        <f>VLOOKUP(WEEKDAY(BI2,2),Справочник!$D$1:$E$7,2,FALSE)</f>
        <v>четверг</v>
      </c>
      <c r="BJ3" s="55"/>
      <c r="BK3" s="55"/>
      <c r="BL3" s="55" t="str">
        <f>VLOOKUP(WEEKDAY(BL2,2),Справочник!$D$1:$E$7,2,FALSE)</f>
        <v>пятница</v>
      </c>
      <c r="BM3" s="55"/>
      <c r="BN3" s="55"/>
      <c r="BO3" s="55" t="str">
        <f>VLOOKUP(WEEKDAY(BO2,2),Справочник!$D$1:$E$7,2,FALSE)</f>
        <v>суббота</v>
      </c>
      <c r="BP3" s="55"/>
      <c r="BQ3" s="55"/>
      <c r="BR3" s="55" t="str">
        <f>VLOOKUP(WEEKDAY(BR2,2),Справочник!$D$1:$E$7,2,FALSE)</f>
        <v>воскресенье</v>
      </c>
      <c r="BS3" s="55"/>
      <c r="BT3" s="55"/>
      <c r="BU3" s="55" t="str">
        <f>VLOOKUP(WEEKDAY(BU2,2),Справочник!$D$1:$E$7,2,FALSE)</f>
        <v>понедельник</v>
      </c>
      <c r="BV3" s="55"/>
      <c r="BW3" s="55"/>
      <c r="BX3" s="55" t="str">
        <f>VLOOKUP(WEEKDAY(BX2,2),Справочник!$D$1:$E$7,2,FALSE)</f>
        <v>вторник</v>
      </c>
      <c r="BY3" s="55"/>
      <c r="BZ3" s="55"/>
      <c r="CA3" s="55" t="str">
        <f>VLOOKUP(WEEKDAY(CA2,2),Справочник!$D$1:$E$7,2,FALSE)</f>
        <v>среда</v>
      </c>
      <c r="CB3" s="55"/>
      <c r="CC3" s="55"/>
      <c r="CD3" s="55" t="str">
        <f>VLOOKUP(WEEKDAY(CD2,2),Справочник!$D$1:$E$7,2,FALSE)</f>
        <v>четверг</v>
      </c>
      <c r="CE3" s="55"/>
      <c r="CF3" s="55"/>
      <c r="CG3" s="55" t="str">
        <f>VLOOKUP(WEEKDAY(CG2,2),Справочник!$D$1:$E$7,2,FALSE)</f>
        <v>пятница</v>
      </c>
      <c r="CH3" s="55"/>
      <c r="CI3" s="55"/>
      <c r="CJ3" s="55" t="str">
        <f>VLOOKUP(WEEKDAY(CJ2,2),Справочник!$D$1:$E$7,2,FALSE)</f>
        <v>суббота</v>
      </c>
      <c r="CK3" s="55"/>
      <c r="CL3" s="55"/>
      <c r="CM3" s="55" t="str">
        <f>VLOOKUP(WEEKDAY(CM2,2),Справочник!$D$1:$E$7,2,FALSE)</f>
        <v>воскресенье</v>
      </c>
      <c r="CN3" s="55"/>
      <c r="CO3" s="55"/>
      <c r="CP3" s="55" t="str">
        <f>VLOOKUP(WEEKDAY(CP2,2),Справочник!$D$1:$E$7,2,FALSE)</f>
        <v>понедельник</v>
      </c>
      <c r="CQ3" s="55"/>
      <c r="CR3" s="55"/>
      <c r="CS3" s="57"/>
      <c r="CT3" s="39"/>
      <c r="CU3" s="42"/>
    </row>
    <row r="4" spans="1:99" ht="15" customHeight="1" thickBot="1" x14ac:dyDescent="0.25">
      <c r="A4" s="47"/>
      <c r="B4" s="54"/>
      <c r="C4" s="54"/>
      <c r="D4" s="17" t="s">
        <v>214</v>
      </c>
      <c r="E4" s="17" t="s">
        <v>215</v>
      </c>
      <c r="F4" s="17" t="s">
        <v>216</v>
      </c>
      <c r="G4" s="17" t="s">
        <v>214</v>
      </c>
      <c r="H4" s="17" t="s">
        <v>215</v>
      </c>
      <c r="I4" s="17" t="s">
        <v>216</v>
      </c>
      <c r="J4" s="17" t="s">
        <v>214</v>
      </c>
      <c r="K4" s="17" t="s">
        <v>215</v>
      </c>
      <c r="L4" s="17" t="s">
        <v>216</v>
      </c>
      <c r="M4" s="17" t="s">
        <v>214</v>
      </c>
      <c r="N4" s="17" t="s">
        <v>215</v>
      </c>
      <c r="O4" s="17" t="s">
        <v>216</v>
      </c>
      <c r="P4" s="17" t="s">
        <v>214</v>
      </c>
      <c r="Q4" s="17" t="s">
        <v>215</v>
      </c>
      <c r="R4" s="17" t="s">
        <v>216</v>
      </c>
      <c r="S4" s="17" t="s">
        <v>214</v>
      </c>
      <c r="T4" s="17" t="s">
        <v>215</v>
      </c>
      <c r="U4" s="17" t="s">
        <v>216</v>
      </c>
      <c r="V4" s="17" t="s">
        <v>214</v>
      </c>
      <c r="W4" s="17" t="s">
        <v>215</v>
      </c>
      <c r="X4" s="17" t="s">
        <v>216</v>
      </c>
      <c r="Y4" s="17" t="s">
        <v>214</v>
      </c>
      <c r="Z4" s="17" t="s">
        <v>215</v>
      </c>
      <c r="AA4" s="17" t="s">
        <v>216</v>
      </c>
      <c r="AB4" s="17" t="s">
        <v>214</v>
      </c>
      <c r="AC4" s="17" t="s">
        <v>215</v>
      </c>
      <c r="AD4" s="17" t="s">
        <v>216</v>
      </c>
      <c r="AE4" s="17" t="s">
        <v>214</v>
      </c>
      <c r="AF4" s="17" t="s">
        <v>215</v>
      </c>
      <c r="AG4" s="17" t="s">
        <v>216</v>
      </c>
      <c r="AH4" s="17" t="s">
        <v>214</v>
      </c>
      <c r="AI4" s="17" t="s">
        <v>215</v>
      </c>
      <c r="AJ4" s="17" t="s">
        <v>216</v>
      </c>
      <c r="AK4" s="17" t="s">
        <v>214</v>
      </c>
      <c r="AL4" s="17" t="s">
        <v>215</v>
      </c>
      <c r="AM4" s="17" t="s">
        <v>216</v>
      </c>
      <c r="AN4" s="17" t="s">
        <v>214</v>
      </c>
      <c r="AO4" s="17" t="s">
        <v>215</v>
      </c>
      <c r="AP4" s="17" t="s">
        <v>216</v>
      </c>
      <c r="AQ4" s="17" t="s">
        <v>214</v>
      </c>
      <c r="AR4" s="17" t="s">
        <v>215</v>
      </c>
      <c r="AS4" s="17" t="s">
        <v>216</v>
      </c>
      <c r="AT4" s="17" t="s">
        <v>214</v>
      </c>
      <c r="AU4" s="17" t="s">
        <v>215</v>
      </c>
      <c r="AV4" s="17" t="s">
        <v>216</v>
      </c>
      <c r="AW4" s="17" t="s">
        <v>214</v>
      </c>
      <c r="AX4" s="17" t="s">
        <v>215</v>
      </c>
      <c r="AY4" s="17" t="s">
        <v>216</v>
      </c>
      <c r="AZ4" s="17" t="s">
        <v>214</v>
      </c>
      <c r="BA4" s="17" t="s">
        <v>215</v>
      </c>
      <c r="BB4" s="17" t="s">
        <v>216</v>
      </c>
      <c r="BC4" s="17" t="s">
        <v>214</v>
      </c>
      <c r="BD4" s="17" t="s">
        <v>215</v>
      </c>
      <c r="BE4" s="17" t="s">
        <v>216</v>
      </c>
      <c r="BF4" s="17" t="s">
        <v>214</v>
      </c>
      <c r="BG4" s="17" t="s">
        <v>215</v>
      </c>
      <c r="BH4" s="17" t="s">
        <v>216</v>
      </c>
      <c r="BI4" s="17" t="s">
        <v>214</v>
      </c>
      <c r="BJ4" s="17" t="s">
        <v>215</v>
      </c>
      <c r="BK4" s="17" t="s">
        <v>216</v>
      </c>
      <c r="BL4" s="17" t="s">
        <v>214</v>
      </c>
      <c r="BM4" s="17" t="s">
        <v>215</v>
      </c>
      <c r="BN4" s="17" t="s">
        <v>216</v>
      </c>
      <c r="BO4" s="17" t="s">
        <v>214</v>
      </c>
      <c r="BP4" s="17" t="s">
        <v>215</v>
      </c>
      <c r="BQ4" s="17" t="s">
        <v>216</v>
      </c>
      <c r="BR4" s="17" t="s">
        <v>214</v>
      </c>
      <c r="BS4" s="17" t="s">
        <v>215</v>
      </c>
      <c r="BT4" s="17" t="s">
        <v>216</v>
      </c>
      <c r="BU4" s="17" t="s">
        <v>214</v>
      </c>
      <c r="BV4" s="17" t="s">
        <v>215</v>
      </c>
      <c r="BW4" s="17" t="s">
        <v>216</v>
      </c>
      <c r="BX4" s="17" t="s">
        <v>214</v>
      </c>
      <c r="BY4" s="17" t="s">
        <v>215</v>
      </c>
      <c r="BZ4" s="17" t="s">
        <v>216</v>
      </c>
      <c r="CA4" s="17" t="s">
        <v>214</v>
      </c>
      <c r="CB4" s="17" t="s">
        <v>215</v>
      </c>
      <c r="CC4" s="17" t="s">
        <v>216</v>
      </c>
      <c r="CD4" s="17" t="s">
        <v>214</v>
      </c>
      <c r="CE4" s="17" t="s">
        <v>215</v>
      </c>
      <c r="CF4" s="17" t="s">
        <v>216</v>
      </c>
      <c r="CG4" s="17" t="s">
        <v>214</v>
      </c>
      <c r="CH4" s="17" t="s">
        <v>215</v>
      </c>
      <c r="CI4" s="17" t="s">
        <v>216</v>
      </c>
      <c r="CJ4" s="17" t="s">
        <v>214</v>
      </c>
      <c r="CK4" s="17" t="s">
        <v>215</v>
      </c>
      <c r="CL4" s="17" t="s">
        <v>216</v>
      </c>
      <c r="CM4" s="17" t="s">
        <v>214</v>
      </c>
      <c r="CN4" s="17" t="s">
        <v>215</v>
      </c>
      <c r="CO4" s="17" t="s">
        <v>216</v>
      </c>
      <c r="CP4" s="17" t="s">
        <v>214</v>
      </c>
      <c r="CQ4" s="17" t="s">
        <v>215</v>
      </c>
      <c r="CR4" s="17" t="s">
        <v>216</v>
      </c>
      <c r="CS4" s="58"/>
      <c r="CT4" s="40"/>
      <c r="CU4" s="43"/>
    </row>
    <row r="5" spans="1:99" x14ac:dyDescent="0.2">
      <c r="A5" s="21">
        <v>1</v>
      </c>
      <c r="B5" s="22" t="s">
        <v>227</v>
      </c>
      <c r="C5" s="23" t="s">
        <v>228</v>
      </c>
      <c r="D5" s="24"/>
      <c r="E5" s="24"/>
      <c r="F5" s="25">
        <f>IF(E5=0,0,IF(E5&gt;D5,E5-D5,Справочник!$D$8-D5+E5))</f>
        <v>0</v>
      </c>
      <c r="G5" s="24"/>
      <c r="H5" s="24"/>
      <c r="I5" s="25">
        <f>IF(H5=0,0,IF(H5&gt;G5,H5-G5,Справочник!$D$8-G5+H5))</f>
        <v>0</v>
      </c>
      <c r="J5" s="24">
        <v>0.33333333333333331</v>
      </c>
      <c r="K5" s="24">
        <v>0.66666666666666663</v>
      </c>
      <c r="L5" s="25">
        <f>IF(K5=0,0,IF(K5&gt;J5,K5-J5,Справочник!$D$8-J5+K5))</f>
        <v>0.33333333333333331</v>
      </c>
      <c r="M5" s="24">
        <v>0.29166666666666669</v>
      </c>
      <c r="N5" s="24">
        <v>0.68402777777777779</v>
      </c>
      <c r="O5" s="25">
        <f>IF(N5=0,0,IF(N5&gt;M5,N5-M5,Справочник!$D$8-M5+N5))</f>
        <v>0.3923611111111111</v>
      </c>
      <c r="P5" s="24">
        <v>0.3125</v>
      </c>
      <c r="Q5" s="24">
        <v>0.69444444444444453</v>
      </c>
      <c r="R5" s="25">
        <f>IF(Q5=0,0,IF(Q5&gt;P5,Q5-P5,Справочник!$D$8-P5+Q5))</f>
        <v>0.38194444444444453</v>
      </c>
      <c r="S5" s="24">
        <v>0.3125</v>
      </c>
      <c r="T5" s="24">
        <v>0.71180555555555547</v>
      </c>
      <c r="U5" s="25">
        <f>IF(T5=0,0,IF(T5&gt;S5,T5-S5,Справочник!$D$8-S5+T5))</f>
        <v>0.39930555555555547</v>
      </c>
      <c r="V5" s="24">
        <v>0.375</v>
      </c>
      <c r="W5" s="24">
        <v>0.70833333333333337</v>
      </c>
      <c r="X5" s="25">
        <f>IF(W5=0,0,IF(W5&gt;V5,W5-V5,Справочник!$D$8-V5+W5))</f>
        <v>0.33333333333333337</v>
      </c>
      <c r="Y5" s="24"/>
      <c r="Z5" s="24"/>
      <c r="AA5" s="25">
        <f>IF(Z5=0,0,IF(Z5&gt;Y5,Z5-Y5,Справочник!$D$8-Y5+Z5))</f>
        <v>0</v>
      </c>
      <c r="AB5" s="24"/>
      <c r="AC5" s="24"/>
      <c r="AD5" s="25">
        <f>IF(AC5=0,0,IF(AC5&gt;AB5,AC5-AB5,Справочник!$D$8-AB5+AC5))</f>
        <v>0</v>
      </c>
      <c r="AE5" s="24">
        <v>0.33333333333333331</v>
      </c>
      <c r="AF5" s="24">
        <v>0.70833333333333337</v>
      </c>
      <c r="AG5" s="25">
        <f>IF(AF5=0,0,IF(AF5&gt;AE5,AF5-AE5,Справочник!$D$8-AE5+AF5))</f>
        <v>0.37500000000000006</v>
      </c>
      <c r="AH5" s="24">
        <v>0.33333333333333331</v>
      </c>
      <c r="AI5" s="24">
        <v>0.69444444444444453</v>
      </c>
      <c r="AJ5" s="25">
        <f>IF(AI5=0,0,IF(AI5&gt;AH5,AI5-AH5,Справочник!$D$8-AH5+AI5))</f>
        <v>0.36111111111111122</v>
      </c>
      <c r="AK5" s="24">
        <v>0.33333333333333331</v>
      </c>
      <c r="AL5" s="24">
        <v>0.70833333333333337</v>
      </c>
      <c r="AM5" s="25">
        <f>IF(AL5=0,0,IF(AL5&gt;AK5,AL5-AK5,Справочник!$D$8-AK5+AL5))</f>
        <v>0.37500000000000006</v>
      </c>
      <c r="AN5" s="24">
        <v>0.29166666666666669</v>
      </c>
      <c r="AO5" s="24">
        <v>0.66666666666666663</v>
      </c>
      <c r="AP5" s="25">
        <f>IF(AO5=0,0,IF(AO5&gt;AN5,AO5-AN5,Справочник!$D$8-AN5+AO5))</f>
        <v>0.37499999999999994</v>
      </c>
      <c r="AQ5" s="24">
        <v>0.33333333333333331</v>
      </c>
      <c r="AR5" s="24">
        <v>0.70833333333333337</v>
      </c>
      <c r="AS5" s="25">
        <f>IF(AR5=0,0,IF(AR5&gt;AQ5,AR5-AQ5,Справочник!$D$8-AQ5+AR5))</f>
        <v>0.37500000000000006</v>
      </c>
      <c r="AT5" s="24"/>
      <c r="AU5" s="24"/>
      <c r="AV5" s="25">
        <f>IF(AU5=0,0,IF(AU5&gt;AT5,AU5-AT5,Справочник!$D$8-AT5+AU5))</f>
        <v>0</v>
      </c>
      <c r="AW5" s="24"/>
      <c r="AX5" s="24"/>
      <c r="AY5" s="25">
        <f>IF(AX5=0,0,IF(AX5&gt;AW5,AX5-AW5,Справочник!$D$8-AW5+AX5))</f>
        <v>0</v>
      </c>
      <c r="AZ5" s="30" t="s">
        <v>222</v>
      </c>
      <c r="BA5" s="30"/>
      <c r="BB5" s="25">
        <f>IF(BA5=0,0,IF(BA5&gt;AZ5,BA5-AZ5,Справочник!$D$8-AZ5+BA5))</f>
        <v>0</v>
      </c>
      <c r="BC5" s="24">
        <v>0.33333333333333331</v>
      </c>
      <c r="BD5" s="24">
        <v>0.67708333333333337</v>
      </c>
      <c r="BE5" s="25">
        <f>IF(BD5=0,0,IF(BD5&gt;BC5,BD5-BC5,Справочник!$D$8-BC5+BD5))</f>
        <v>0.34375000000000006</v>
      </c>
      <c r="BF5" s="24">
        <v>0.3125</v>
      </c>
      <c r="BG5" s="24"/>
      <c r="BH5" s="25">
        <f>IF(BG5=0,0,IF(BG5&gt;BF5,BG5-BF5,Справочник!$D$8-BF5+BG5))</f>
        <v>0</v>
      </c>
      <c r="BI5" s="24"/>
      <c r="BJ5" s="24"/>
      <c r="BK5" s="25">
        <f>IF(BJ5=0,0,IF(BJ5&gt;BI5,BJ5-BI5,Справочник!$D$8-BI5+BJ5))</f>
        <v>0</v>
      </c>
      <c r="BL5" s="24"/>
      <c r="BM5" s="24"/>
      <c r="BN5" s="25">
        <f>IF(BM5=0,0,IF(BM5&gt;BL5,BM5-BL5,Справочник!$D$8-BL5+BM5))</f>
        <v>0</v>
      </c>
      <c r="BO5" s="24"/>
      <c r="BP5" s="24"/>
      <c r="BQ5" s="25">
        <f>IF(BP5=0,0,IF(BP5&gt;BO5,BP5-BO5,Справочник!$D$8-BO5+BP5))</f>
        <v>0</v>
      </c>
      <c r="BR5" s="24"/>
      <c r="BS5" s="24"/>
      <c r="BT5" s="25">
        <f>IF(BS5=0,0,IF(BS5&gt;BR5,BS5-BR5,Справочник!$D$8-BR5+BS5))</f>
        <v>0</v>
      </c>
      <c r="BU5" s="24"/>
      <c r="BV5" s="24"/>
      <c r="BW5" s="25">
        <f>IF(BV5=0,0,IF(BV5&gt;BU5,BV5-BU5,Справочник!$D$8-BU5+BV5))</f>
        <v>0</v>
      </c>
      <c r="BX5" s="24"/>
      <c r="BY5" s="24"/>
      <c r="BZ5" s="25">
        <f>IF(BY5=0,0,IF(BY5&gt;BX5,BY5-BX5,Справочник!$D$8-BX5+BY5))</f>
        <v>0</v>
      </c>
      <c r="CA5" s="24"/>
      <c r="CB5" s="24"/>
      <c r="CC5" s="25">
        <f>IF(CB5=0,0,IF(CB5&gt;CA5,CB5-CA5,Справочник!$D$8-CA5+CB5))</f>
        <v>0</v>
      </c>
      <c r="CD5" s="24"/>
      <c r="CE5" s="24"/>
      <c r="CF5" s="25">
        <f>IF(CE5=0,0,IF(CE5&gt;CD5,CE5-CD5,Справочник!$D$8-CD5+CE5))</f>
        <v>0</v>
      </c>
      <c r="CG5" s="24"/>
      <c r="CH5" s="24"/>
      <c r="CI5" s="25">
        <f>IF(CH5=0,0,IF(CH5&gt;CG5,CH5-CG5,Справочник!$D$8-CG5+CH5))</f>
        <v>0</v>
      </c>
      <c r="CJ5" s="24"/>
      <c r="CK5" s="24"/>
      <c r="CL5" s="25">
        <f>IF(CK5=0,0,IF(CK5&gt;CJ5,CK5-CJ5,Справочник!$D$8-CJ5+CK5))</f>
        <v>0</v>
      </c>
      <c r="CM5" s="24"/>
      <c r="CN5" s="24"/>
      <c r="CO5" s="25">
        <f>IF(CN5=0,0,IF(CN5&gt;CM5,CN5-CM5,Справочник!$D$8-CM5+CN5))</f>
        <v>0</v>
      </c>
      <c r="CP5" s="24"/>
      <c r="CQ5" s="24"/>
      <c r="CR5" s="25">
        <f>IF(CQ5=0,0,IF(CQ5&gt;CP5,CQ5-CP5,Справочник!$D$8-CP5+CQ5))</f>
        <v>0</v>
      </c>
      <c r="CS5" s="33">
        <f t="shared" ref="CS5:CS28" si="0">SUMIF($D$4:$CR$4,"время",D5:CR5)</f>
        <v>4.0451388888888893</v>
      </c>
      <c r="CT5" s="35">
        <f>IF($B$29/24&gt;CS5,$B$29/24-CS5,"")</f>
        <v>2.6215277777777777</v>
      </c>
      <c r="CU5" s="59" t="str">
        <f>IF($B$29/24&lt;CS5,CS5-$B$29/24,"")</f>
        <v/>
      </c>
    </row>
    <row r="6" spans="1:99" x14ac:dyDescent="0.2">
      <c r="A6" s="13">
        <f>A5+1</f>
        <v>2</v>
      </c>
      <c r="B6" s="11"/>
      <c r="C6" s="14"/>
      <c r="D6" s="24"/>
      <c r="E6" s="12"/>
      <c r="F6" s="18">
        <f>IF(E6=0,0,IF(E6&gt;D6,E6-D6,Справочник!$D$8-D6+E6))</f>
        <v>0</v>
      </c>
      <c r="G6" s="12"/>
      <c r="H6" s="12"/>
      <c r="I6" s="18">
        <f>IF(H6=0,0,IF(H6&gt;G6,H6-G6,Справочник!$D$8-G6+H6))</f>
        <v>0</v>
      </c>
      <c r="J6" s="12">
        <v>0.34722222222222227</v>
      </c>
      <c r="K6" s="12">
        <v>0.65277777777777779</v>
      </c>
      <c r="L6" s="18">
        <f>IF(K6=0,0,IF(K6&gt;J6,K6-J6,Справочник!$D$8-J6+K6))</f>
        <v>0.30555555555555552</v>
      </c>
      <c r="M6" s="12">
        <v>0.35416666666666669</v>
      </c>
      <c r="N6" s="12">
        <v>0.66666666666666663</v>
      </c>
      <c r="O6" s="18">
        <f>IF(N6=0,0,IF(N6&gt;M6,N6-M6,Справочник!$D$8-M6+N6))</f>
        <v>0.31249999999999994</v>
      </c>
      <c r="P6" s="12">
        <v>0.33333333333333331</v>
      </c>
      <c r="Q6" s="12">
        <v>0.58333333333333337</v>
      </c>
      <c r="R6" s="18">
        <f>IF(Q6=0,0,IF(Q6&gt;P6,Q6-P6,Справочник!$D$8-P6+Q6))</f>
        <v>0.25000000000000006</v>
      </c>
      <c r="S6" s="12">
        <v>0.33333333333333331</v>
      </c>
      <c r="T6" s="12">
        <v>0.64583333333333337</v>
      </c>
      <c r="U6" s="18">
        <f>IF(T6=0,0,IF(T6&gt;S6,T6-S6,Справочник!$D$8-S6+T6))</f>
        <v>0.31250000000000006</v>
      </c>
      <c r="V6" s="12">
        <v>0.33333333333333331</v>
      </c>
      <c r="W6" s="12">
        <v>0.6875</v>
      </c>
      <c r="X6" s="18">
        <f>IF(W6=0,0,IF(W6&gt;V6,W6-V6,Справочник!$D$8-V6+W6))</f>
        <v>0.35416666666666669</v>
      </c>
      <c r="Y6" s="12"/>
      <c r="Z6" s="12"/>
      <c r="AA6" s="18">
        <f>IF(Z6=0,0,IF(Z6&gt;Y6,Z6-Y6,Справочник!$D$8-Y6+Z6))</f>
        <v>0</v>
      </c>
      <c r="AB6" s="12"/>
      <c r="AC6" s="12"/>
      <c r="AD6" s="18">
        <f>IF(AC6=0,0,IF(AC6&gt;AB6,AC6-AB6,Справочник!$D$8-AB6+AC6))</f>
        <v>0</v>
      </c>
      <c r="AE6" s="12">
        <v>0.33333333333333331</v>
      </c>
      <c r="AF6" s="12">
        <v>0.625</v>
      </c>
      <c r="AG6" s="18">
        <f>IF(AF6=0,0,IF(AF6&gt;AE6,AF6-AE6,Справочник!$D$8-AE6+AF6))</f>
        <v>0.29166666666666669</v>
      </c>
      <c r="AH6" s="12">
        <v>0.33333333333333331</v>
      </c>
      <c r="AI6" s="12">
        <v>0.66666666666666663</v>
      </c>
      <c r="AJ6" s="18">
        <f>IF(AI6=0,0,IF(AI6&gt;AH6,AI6-AH6,Справочник!$D$8-AH6+AI6))</f>
        <v>0.33333333333333331</v>
      </c>
      <c r="AK6" s="12">
        <v>0.31944444444444448</v>
      </c>
      <c r="AL6" s="12">
        <v>0.66666666666666663</v>
      </c>
      <c r="AM6" s="18">
        <f>IF(AL6=0,0,IF(AL6&gt;AK6,AL6-AK6,Справочник!$D$8-AK6+AL6))</f>
        <v>0.34722222222222215</v>
      </c>
      <c r="AN6" s="12">
        <v>0.33333333333333331</v>
      </c>
      <c r="AO6" s="12">
        <v>0.65277777777777779</v>
      </c>
      <c r="AP6" s="18">
        <f>IF(AO6=0,0,IF(AO6&gt;AN6,AO6-AN6,Справочник!$D$8-AN6+AO6))</f>
        <v>0.31944444444444448</v>
      </c>
      <c r="AQ6" s="12">
        <v>0.33333333333333331</v>
      </c>
      <c r="AR6" s="12">
        <v>0.69444444444444453</v>
      </c>
      <c r="AS6" s="18">
        <f>IF(AR6=0,0,IF(AR6&gt;AQ6,AR6-AQ6,Справочник!$D$8-AQ6+AR6))</f>
        <v>0.36111111111111122</v>
      </c>
      <c r="AT6" s="12"/>
      <c r="AU6" s="12"/>
      <c r="AV6" s="18">
        <f>IF(AU6=0,0,IF(AU6&gt;AT6,AU6-AT6,Справочник!$D$8-AT6+AU6))</f>
        <v>0</v>
      </c>
      <c r="AW6" s="12"/>
      <c r="AX6" s="12"/>
      <c r="AY6" s="18">
        <f>IF(AX6=0,0,IF(AX6&gt;AW6,AX6-AW6,Справочник!$D$8-AW6+AX6))</f>
        <v>0</v>
      </c>
      <c r="AZ6" s="12">
        <v>0.33333333333333331</v>
      </c>
      <c r="BA6" s="12">
        <v>0.65625</v>
      </c>
      <c r="BB6" s="18">
        <f>IF(BA6=0,0,IF(BA6&gt;AZ6,BA6-AZ6,Справочник!$D$8-AZ6+BA6))</f>
        <v>0.32291666666666669</v>
      </c>
      <c r="BC6" s="12">
        <v>0.375</v>
      </c>
      <c r="BD6" s="12">
        <v>0.65277777777777779</v>
      </c>
      <c r="BE6" s="18">
        <f>IF(BD6=0,0,IF(BD6&gt;BC6,BD6-BC6,Справочник!$D$8-BC6+BD6))</f>
        <v>0.27777777777777779</v>
      </c>
      <c r="BF6" s="12">
        <v>0.34027777777777773</v>
      </c>
      <c r="BG6" s="12"/>
      <c r="BH6" s="18">
        <f>IF(BG6=0,0,IF(BG6&gt;BF6,BG6-BF6,Справочник!$D$8-BF6+BG6))</f>
        <v>0</v>
      </c>
      <c r="BI6" s="12"/>
      <c r="BJ6" s="12"/>
      <c r="BK6" s="18">
        <f>IF(BJ6=0,0,IF(BJ6&gt;BI6,BJ6-BI6,Справочник!$D$8-BI6+BJ6))</f>
        <v>0</v>
      </c>
      <c r="BL6" s="12"/>
      <c r="BM6" s="12"/>
      <c r="BN6" s="18">
        <f>IF(BM6=0,0,IF(BM6&gt;BL6,BM6-BL6,Справочник!$D$8-BL6+BM6))</f>
        <v>0</v>
      </c>
      <c r="BO6" s="12"/>
      <c r="BP6" s="12"/>
      <c r="BQ6" s="18">
        <f>IF(BP6=0,0,IF(BP6&gt;BO6,BP6-BO6,Справочник!$D$8-BO6+BP6))</f>
        <v>0</v>
      </c>
      <c r="BR6" s="12"/>
      <c r="BS6" s="12"/>
      <c r="BT6" s="18">
        <f>IF(BS6=0,0,IF(BS6&gt;BR6,BS6-BR6,Справочник!$D$8-BR6+BS6))</f>
        <v>0</v>
      </c>
      <c r="BU6" s="12"/>
      <c r="BV6" s="12"/>
      <c r="BW6" s="18">
        <f>IF(BV6=0,0,IF(BV6&gt;BU6,BV6-BU6,Справочник!$D$8-BU6+BV6))</f>
        <v>0</v>
      </c>
      <c r="BX6" s="12"/>
      <c r="BY6" s="12"/>
      <c r="BZ6" s="18">
        <f>IF(BY6=0,0,IF(BY6&gt;BX6,BY6-BX6,Справочник!$D$8-BX6+BY6))</f>
        <v>0</v>
      </c>
      <c r="CA6" s="12"/>
      <c r="CB6" s="12"/>
      <c r="CC6" s="18">
        <f>IF(CB6=0,0,IF(CB6&gt;CA6,CB6-CA6,Справочник!$D$8-CA6+CB6))</f>
        <v>0</v>
      </c>
      <c r="CD6" s="12"/>
      <c r="CE6" s="12"/>
      <c r="CF6" s="18">
        <f>IF(CE6=0,0,IF(CE6&gt;CD6,CE6-CD6,Справочник!$D$8-CD6+CE6))</f>
        <v>0</v>
      </c>
      <c r="CG6" s="12"/>
      <c r="CH6" s="12"/>
      <c r="CI6" s="18">
        <f>IF(CH6=0,0,IF(CH6&gt;CG6,CH6-CG6,Справочник!$D$8-CG6+CH6))</f>
        <v>0</v>
      </c>
      <c r="CJ6" s="12"/>
      <c r="CK6" s="12"/>
      <c r="CL6" s="18">
        <f>IF(CK6=0,0,IF(CK6&gt;CJ6,CK6-CJ6,Справочник!$D$8-CJ6+CK6))</f>
        <v>0</v>
      </c>
      <c r="CM6" s="12"/>
      <c r="CN6" s="12"/>
      <c r="CO6" s="18">
        <f>IF(CN6=0,0,IF(CN6&gt;CM6,CN6-CM6,Справочник!$D$8-CM6+CN6))</f>
        <v>0</v>
      </c>
      <c r="CP6" s="12"/>
      <c r="CQ6" s="12"/>
      <c r="CR6" s="18">
        <f>IF(CQ6=0,0,IF(CQ6&gt;CP6,CQ6-CP6,Справочник!$D$8-CP6+CQ6))</f>
        <v>0</v>
      </c>
      <c r="CS6" s="34">
        <f t="shared" si="0"/>
        <v>3.7881944444444446</v>
      </c>
      <c r="CT6" s="35">
        <f t="shared" ref="CT6:CT28" si="1">IF($B$29/24&gt;CS6,$B$29/24-CS6,"")</f>
        <v>2.8784722222222223</v>
      </c>
      <c r="CU6" s="59" t="str">
        <f t="shared" ref="CU6:CU28" si="2">IF($B$29/24&lt;CS6,CS6-$B$29/24,"")</f>
        <v/>
      </c>
    </row>
    <row r="7" spans="1:99" x14ac:dyDescent="0.2">
      <c r="A7" s="13">
        <f t="shared" ref="A7:A14" si="3">A6+1</f>
        <v>3</v>
      </c>
      <c r="B7" s="11"/>
      <c r="C7" s="14"/>
      <c r="D7" s="24"/>
      <c r="E7" s="12"/>
      <c r="F7" s="18">
        <f>IF(E7=0,0,IF(E7&gt;D7,E7-D7,Справочник!$D$8-D7+E7))</f>
        <v>0</v>
      </c>
      <c r="G7" s="12"/>
      <c r="H7" s="12"/>
      <c r="I7" s="18">
        <f>IF(H7=0,0,IF(H7&gt;G7,H7-G7,Справочник!$D$8-G7+H7))</f>
        <v>0</v>
      </c>
      <c r="J7" s="12">
        <v>0.33333333333333331</v>
      </c>
      <c r="K7" s="12">
        <v>0.65277777777777779</v>
      </c>
      <c r="L7" s="18">
        <f>IF(K7=0,0,IF(K7&gt;J7,K7-J7,Справочник!$D$8-J7+K7))</f>
        <v>0.31944444444444448</v>
      </c>
      <c r="M7" s="12">
        <v>0.33333333333333331</v>
      </c>
      <c r="N7" s="12">
        <v>0.66666666666666663</v>
      </c>
      <c r="O7" s="18">
        <f>IF(N7=0,0,IF(N7&gt;M7,N7-M7,Справочник!$D$8-M7+N7))</f>
        <v>0.33333333333333331</v>
      </c>
      <c r="P7" s="12">
        <v>0.33333333333333331</v>
      </c>
      <c r="Q7" s="12">
        <v>0.58333333333333337</v>
      </c>
      <c r="R7" s="18">
        <f>IF(Q7=0,0,IF(Q7&gt;P7,Q7-P7,Справочник!$D$8-P7+Q7))</f>
        <v>0.25000000000000006</v>
      </c>
      <c r="S7" s="12">
        <v>0.33333333333333331</v>
      </c>
      <c r="T7" s="12">
        <v>0.64583333333333337</v>
      </c>
      <c r="U7" s="18">
        <f>IF(T7=0,0,IF(T7&gt;S7,T7-S7,Справочник!$D$8-S7+T7))</f>
        <v>0.31250000000000006</v>
      </c>
      <c r="V7" s="12">
        <v>0.33333333333333331</v>
      </c>
      <c r="W7" s="12">
        <v>0.6875</v>
      </c>
      <c r="X7" s="18">
        <f>IF(W7=0,0,IF(W7&gt;V7,W7-V7,Справочник!$D$8-V7+W7))</f>
        <v>0.35416666666666669</v>
      </c>
      <c r="Y7" s="12"/>
      <c r="Z7" s="12"/>
      <c r="AA7" s="18">
        <f>IF(Z7=0,0,IF(Z7&gt;Y7,Z7-Y7,Справочник!$D$8-Y7+Z7))</f>
        <v>0</v>
      </c>
      <c r="AB7" s="12"/>
      <c r="AC7" s="12"/>
      <c r="AD7" s="18">
        <f>IF(AC7=0,0,IF(AC7&gt;AB7,AC7-AB7,Справочник!$D$8-AB7+AC7))</f>
        <v>0</v>
      </c>
      <c r="AE7" s="12">
        <v>0.33333333333333331</v>
      </c>
      <c r="AF7" s="12">
        <v>0.625</v>
      </c>
      <c r="AG7" s="18">
        <f>IF(AF7=0,0,IF(AF7&gt;AE7,AF7-AE7,Справочник!$D$8-AE7+AF7))</f>
        <v>0.29166666666666669</v>
      </c>
      <c r="AH7" s="12">
        <v>0.33333333333333331</v>
      </c>
      <c r="AI7" s="12">
        <v>0.66666666666666663</v>
      </c>
      <c r="AJ7" s="18">
        <f>IF(AI7=0,0,IF(AI7&gt;AH7,AI7-AH7,Справочник!$D$8-AH7+AI7))</f>
        <v>0.33333333333333331</v>
      </c>
      <c r="AK7" s="12">
        <v>0.31944444444444448</v>
      </c>
      <c r="AL7" s="12">
        <v>0.67361111111111116</v>
      </c>
      <c r="AM7" s="18">
        <f>IF(AL7=0,0,IF(AL7&gt;AK7,AL7-AK7,Справочник!$D$8-AK7+AL7))</f>
        <v>0.35416666666666669</v>
      </c>
      <c r="AN7" s="12">
        <v>0.33333333333333331</v>
      </c>
      <c r="AO7" s="12">
        <v>0.65277777777777779</v>
      </c>
      <c r="AP7" s="18">
        <f>IF(AO7=0,0,IF(AO7&gt;AN7,AO7-AN7,Справочник!$D$8-AN7+AO7))</f>
        <v>0.31944444444444448</v>
      </c>
      <c r="AQ7" s="12">
        <v>0.33333333333333331</v>
      </c>
      <c r="AR7" s="12">
        <v>0.66666666666666663</v>
      </c>
      <c r="AS7" s="18">
        <f>IF(AR7=0,0,IF(AR7&gt;AQ7,AR7-AQ7,Справочник!$D$8-AQ7+AR7))</f>
        <v>0.33333333333333331</v>
      </c>
      <c r="AT7" s="12"/>
      <c r="AU7" s="12"/>
      <c r="AV7" s="18">
        <f>IF(AU7=0,0,IF(AU7&gt;AT7,AU7-AT7,Справочник!$D$8-AT7+AU7))</f>
        <v>0</v>
      </c>
      <c r="AW7" s="12"/>
      <c r="AX7" s="12"/>
      <c r="AY7" s="18">
        <f>IF(AX7=0,0,IF(AX7&gt;AW7,AX7-AW7,Справочник!$D$8-AW7+AX7))</f>
        <v>0</v>
      </c>
      <c r="AZ7" s="12">
        <v>0.33333333333333331</v>
      </c>
      <c r="BA7" s="12">
        <v>0.65625</v>
      </c>
      <c r="BB7" s="18">
        <f>IF(BA7=0,0,IF(BA7&gt;AZ7,BA7-AZ7,Справочник!$D$8-AZ7+BA7))</f>
        <v>0.32291666666666669</v>
      </c>
      <c r="BC7" s="12">
        <v>0.33333333333333331</v>
      </c>
      <c r="BD7" s="12">
        <v>0.65277777777777779</v>
      </c>
      <c r="BE7" s="18">
        <f>IF(BD7=0,0,IF(BD7&gt;BC7,BD7-BC7,Справочник!$D$8-BC7+BD7))</f>
        <v>0.31944444444444448</v>
      </c>
      <c r="BF7" s="12">
        <v>0.33333333333333331</v>
      </c>
      <c r="BG7" s="12"/>
      <c r="BH7" s="18">
        <f>IF(BG7=0,0,IF(BG7&gt;BF7,BG7-BF7,Справочник!$D$8-BF7+BG7))</f>
        <v>0</v>
      </c>
      <c r="BI7" s="12"/>
      <c r="BJ7" s="12"/>
      <c r="BK7" s="18">
        <f>IF(BJ7=0,0,IF(BJ7&gt;BI7,BJ7-BI7,Справочник!$D$8-BI7+BJ7))</f>
        <v>0</v>
      </c>
      <c r="BL7" s="12"/>
      <c r="BM7" s="12"/>
      <c r="BN7" s="18">
        <f>IF(BM7=0,0,IF(BM7&gt;BL7,BM7-BL7,Справочник!$D$8-BL7+BM7))</f>
        <v>0</v>
      </c>
      <c r="BO7" s="12"/>
      <c r="BP7" s="12"/>
      <c r="BQ7" s="18">
        <f>IF(BP7=0,0,IF(BP7&gt;BO7,BP7-BO7,Справочник!$D$8-BO7+BP7))</f>
        <v>0</v>
      </c>
      <c r="BR7" s="12"/>
      <c r="BS7" s="12"/>
      <c r="BT7" s="18">
        <f>IF(BS7=0,0,IF(BS7&gt;BR7,BS7-BR7,Справочник!$D$8-BR7+BS7))</f>
        <v>0</v>
      </c>
      <c r="BU7" s="12"/>
      <c r="BV7" s="12"/>
      <c r="BW7" s="18">
        <f>IF(BV7=0,0,IF(BV7&gt;BU7,BV7-BU7,Справочник!$D$8-BU7+BV7))</f>
        <v>0</v>
      </c>
      <c r="BX7" s="12"/>
      <c r="BY7" s="12"/>
      <c r="BZ7" s="18">
        <f>IF(BY7=0,0,IF(BY7&gt;BX7,BY7-BX7,Справочник!$D$8-BX7+BY7))</f>
        <v>0</v>
      </c>
      <c r="CA7" s="12"/>
      <c r="CB7" s="12"/>
      <c r="CC7" s="18">
        <f>IF(CB7=0,0,IF(CB7&gt;CA7,CB7-CA7,Справочник!$D$8-CA7+CB7))</f>
        <v>0</v>
      </c>
      <c r="CD7" s="12"/>
      <c r="CE7" s="12"/>
      <c r="CF7" s="18">
        <f>IF(CE7=0,0,IF(CE7&gt;CD7,CE7-CD7,Справочник!$D$8-CD7+CE7))</f>
        <v>0</v>
      </c>
      <c r="CG7" s="12"/>
      <c r="CH7" s="12"/>
      <c r="CI7" s="18">
        <f>IF(CH7=0,0,IF(CH7&gt;CG7,CH7-CG7,Справочник!$D$8-CG7+CH7))</f>
        <v>0</v>
      </c>
      <c r="CJ7" s="12"/>
      <c r="CK7" s="12"/>
      <c r="CL7" s="18">
        <f>IF(CK7=0,0,IF(CK7&gt;CJ7,CK7-CJ7,Справочник!$D$8-CJ7+CK7))</f>
        <v>0</v>
      </c>
      <c r="CM7" s="12"/>
      <c r="CN7" s="12"/>
      <c r="CO7" s="18">
        <f>IF(CN7=0,0,IF(CN7&gt;CM7,CN7-CM7,Справочник!$D$8-CM7+CN7))</f>
        <v>0</v>
      </c>
      <c r="CP7" s="12"/>
      <c r="CQ7" s="12"/>
      <c r="CR7" s="18">
        <f>IF(CQ7=0,0,IF(CQ7&gt;CP7,CQ7-CP7,Справочник!$D$8-CP7+CQ7))</f>
        <v>0</v>
      </c>
      <c r="CS7" s="34">
        <f t="shared" si="0"/>
        <v>3.8437500000000004</v>
      </c>
      <c r="CT7" s="35">
        <f t="shared" si="1"/>
        <v>2.8229166666666665</v>
      </c>
      <c r="CU7" s="59" t="str">
        <f t="shared" si="2"/>
        <v/>
      </c>
    </row>
    <row r="8" spans="1:99" x14ac:dyDescent="0.2">
      <c r="A8" s="13">
        <f t="shared" si="3"/>
        <v>4</v>
      </c>
      <c r="B8" s="14"/>
      <c r="C8" s="14"/>
      <c r="D8" s="24"/>
      <c r="E8" s="12"/>
      <c r="F8" s="18">
        <f>IF(E8=0,0,IF(E8&gt;D8,E8-D8,Справочник!$D$8-D8+E8))</f>
        <v>0</v>
      </c>
      <c r="G8" s="12"/>
      <c r="H8" s="12"/>
      <c r="I8" s="18">
        <f>IF(H8=0,0,IF(H8&gt;G8,H8-G8,Справочник!$D$8-G8+H8))</f>
        <v>0</v>
      </c>
      <c r="J8" s="12">
        <v>0.33333333333333331</v>
      </c>
      <c r="K8" s="12">
        <v>0.65277777777777779</v>
      </c>
      <c r="L8" s="18">
        <f>IF(K8=0,0,IF(K8&gt;J8,K8-J8,Справочник!$D$8-J8+K8))</f>
        <v>0.31944444444444448</v>
      </c>
      <c r="M8" s="12">
        <v>0.33333333333333331</v>
      </c>
      <c r="N8" s="12">
        <v>0.66666666666666663</v>
      </c>
      <c r="O8" s="18">
        <f>IF(N8=0,0,IF(N8&gt;M8,N8-M8,Справочник!$D$8-M8+N8))</f>
        <v>0.33333333333333331</v>
      </c>
      <c r="P8" s="12">
        <v>0.33333333333333331</v>
      </c>
      <c r="Q8" s="12">
        <v>0.58333333333333337</v>
      </c>
      <c r="R8" s="18">
        <f>IF(Q8=0,0,IF(Q8&gt;P8,Q8-P8,Справочник!$D$8-P8+Q8))</f>
        <v>0.25000000000000006</v>
      </c>
      <c r="S8" s="12">
        <v>0.33333333333333331</v>
      </c>
      <c r="T8" s="12">
        <v>0.64583333333333337</v>
      </c>
      <c r="U8" s="18">
        <f>IF(T8=0,0,IF(T8&gt;S8,T8-S8,Справочник!$D$8-S8+T8))</f>
        <v>0.31250000000000006</v>
      </c>
      <c r="V8" s="12">
        <v>0.33333333333333331</v>
      </c>
      <c r="W8" s="12">
        <v>0.6875</v>
      </c>
      <c r="X8" s="18">
        <f>IF(W8=0,0,IF(W8&gt;V8,W8-V8,Справочник!$D$8-V8+W8))</f>
        <v>0.35416666666666669</v>
      </c>
      <c r="Y8" s="12"/>
      <c r="Z8" s="12"/>
      <c r="AA8" s="18">
        <f>IF(Z8=0,0,IF(Z8&gt;Y8,Z8-Y8,Справочник!$D$8-Y8+Z8))</f>
        <v>0</v>
      </c>
      <c r="AB8" s="12"/>
      <c r="AC8" s="12"/>
      <c r="AD8" s="18">
        <f>IF(AC8=0,0,IF(AC8&gt;AB8,AC8-AB8,Справочник!$D$8-AB8+AC8))</f>
        <v>0</v>
      </c>
      <c r="AE8" s="12">
        <v>0.33333333333333331</v>
      </c>
      <c r="AF8" s="12">
        <v>0.625</v>
      </c>
      <c r="AG8" s="18">
        <f>IF(AF8=0,0,IF(AF8&gt;AE8,AF8-AE8,Справочник!$D$8-AE8+AF8))</f>
        <v>0.29166666666666669</v>
      </c>
      <c r="AH8" s="12">
        <v>0.33333333333333331</v>
      </c>
      <c r="AI8" s="12">
        <v>0.66666666666666663</v>
      </c>
      <c r="AJ8" s="18">
        <f>IF(AI8=0,0,IF(AI8&gt;AH8,AI8-AH8,Справочник!$D$8-AH8+AI8))</f>
        <v>0.33333333333333331</v>
      </c>
      <c r="AK8" s="12">
        <v>0.33333333333333331</v>
      </c>
      <c r="AL8" s="12">
        <v>0.66666666666666663</v>
      </c>
      <c r="AM8" s="18">
        <f>IF(AL8=0,0,IF(AL8&gt;AK8,AL8-AK8,Справочник!$D$8-AK8+AL8))</f>
        <v>0.33333333333333331</v>
      </c>
      <c r="AN8" s="12">
        <v>0.33333333333333331</v>
      </c>
      <c r="AO8" s="12">
        <v>0.65277777777777779</v>
      </c>
      <c r="AP8" s="18">
        <f>IF(AO8=0,0,IF(AO8&gt;AN8,AO8-AN8,Справочник!$D$8-AN8+AO8))</f>
        <v>0.31944444444444448</v>
      </c>
      <c r="AQ8" s="12">
        <v>0.33333333333333331</v>
      </c>
      <c r="AR8" s="12">
        <v>0.66666666666666663</v>
      </c>
      <c r="AS8" s="18">
        <f>IF(AR8=0,0,IF(AR8&gt;AQ8,AR8-AQ8,Справочник!$D$8-AQ8+AR8))</f>
        <v>0.33333333333333331</v>
      </c>
      <c r="AT8" s="12"/>
      <c r="AU8" s="12"/>
      <c r="AV8" s="18">
        <f>IF(AU8=0,0,IF(AU8&gt;AT8,AU8-AT8,Справочник!$D$8-AT8+AU8))</f>
        <v>0</v>
      </c>
      <c r="AW8" s="12"/>
      <c r="AX8" s="12"/>
      <c r="AY8" s="18">
        <f>IF(AX8=0,0,IF(AX8&gt;AW8,AX8-AW8,Справочник!$D$8-AW8+AX8))</f>
        <v>0</v>
      </c>
      <c r="AZ8" s="12">
        <v>0.33333333333333331</v>
      </c>
      <c r="BA8" s="12">
        <v>0.65625</v>
      </c>
      <c r="BB8" s="18">
        <f>IF(BA8=0,0,IF(BA8&gt;AZ8,BA8-AZ8,Справочник!$D$8-AZ8+BA8))</f>
        <v>0.32291666666666669</v>
      </c>
      <c r="BC8" s="12">
        <v>0.33333333333333331</v>
      </c>
      <c r="BD8" s="12">
        <v>0.65277777777777779</v>
      </c>
      <c r="BE8" s="18">
        <f>IF(BD8=0,0,IF(BD8&gt;BC8,BD8-BC8,Справочник!$D$8-BC8+BD8))</f>
        <v>0.31944444444444448</v>
      </c>
      <c r="BF8" s="12">
        <v>0.33333333333333331</v>
      </c>
      <c r="BG8" s="12"/>
      <c r="BH8" s="18">
        <f>IF(BG8=0,0,IF(BG8&gt;BF8,BG8-BF8,Справочник!$D$8-BF8+BG8))</f>
        <v>0</v>
      </c>
      <c r="BI8" s="12"/>
      <c r="BJ8" s="12"/>
      <c r="BK8" s="18">
        <f>IF(BJ8=0,0,IF(BJ8&gt;BI8,BJ8-BI8,Справочник!$D$8-BI8+BJ8))</f>
        <v>0</v>
      </c>
      <c r="BL8" s="12"/>
      <c r="BM8" s="12"/>
      <c r="BN8" s="18">
        <f>IF(BM8=0,0,IF(BM8&gt;BL8,BM8-BL8,Справочник!$D$8-BL8+BM8))</f>
        <v>0</v>
      </c>
      <c r="BO8" s="12"/>
      <c r="BP8" s="12"/>
      <c r="BQ8" s="18">
        <f>IF(BP8=0,0,IF(BP8&gt;BO8,BP8-BO8,Справочник!$D$8-BO8+BP8))</f>
        <v>0</v>
      </c>
      <c r="BR8" s="12"/>
      <c r="BS8" s="12"/>
      <c r="BT8" s="18">
        <f>IF(BS8=0,0,IF(BS8&gt;BR8,BS8-BR8,Справочник!$D$8-BR8+BS8))</f>
        <v>0</v>
      </c>
      <c r="BU8" s="12"/>
      <c r="BV8" s="12"/>
      <c r="BW8" s="18">
        <f>IF(BV8=0,0,IF(BV8&gt;BU8,BV8-BU8,Справочник!$D$8-BU8+BV8))</f>
        <v>0</v>
      </c>
      <c r="BX8" s="12"/>
      <c r="BY8" s="12"/>
      <c r="BZ8" s="18">
        <f>IF(BY8=0,0,IF(BY8&gt;BX8,BY8-BX8,Справочник!$D$8-BX8+BY8))</f>
        <v>0</v>
      </c>
      <c r="CA8" s="12"/>
      <c r="CB8" s="12"/>
      <c r="CC8" s="18">
        <f>IF(CB8=0,0,IF(CB8&gt;CA8,CB8-CA8,Справочник!$D$8-CA8+CB8))</f>
        <v>0</v>
      </c>
      <c r="CD8" s="12"/>
      <c r="CE8" s="12"/>
      <c r="CF8" s="18">
        <f>IF(CE8=0,0,IF(CE8&gt;CD8,CE8-CD8,Справочник!$D$8-CD8+CE8))</f>
        <v>0</v>
      </c>
      <c r="CG8" s="12"/>
      <c r="CH8" s="12"/>
      <c r="CI8" s="18">
        <f>IF(CH8=0,0,IF(CH8&gt;CG8,CH8-CG8,Справочник!$D$8-CG8+CH8))</f>
        <v>0</v>
      </c>
      <c r="CJ8" s="12"/>
      <c r="CK8" s="12"/>
      <c r="CL8" s="18">
        <f>IF(CK8=0,0,IF(CK8&gt;CJ8,CK8-CJ8,Справочник!$D$8-CJ8+CK8))</f>
        <v>0</v>
      </c>
      <c r="CM8" s="12"/>
      <c r="CN8" s="12"/>
      <c r="CO8" s="18">
        <f>IF(CN8=0,0,IF(CN8&gt;CM8,CN8-CM8,Справочник!$D$8-CM8+CN8))</f>
        <v>0</v>
      </c>
      <c r="CP8" s="12"/>
      <c r="CQ8" s="12"/>
      <c r="CR8" s="18">
        <f>IF(CQ8=0,0,IF(CQ8&gt;CP8,CQ8-CP8,Справочник!$D$8-CP8+CQ8))</f>
        <v>0</v>
      </c>
      <c r="CS8" s="34">
        <f t="shared" si="0"/>
        <v>3.8229166666666674</v>
      </c>
      <c r="CT8" s="35">
        <f t="shared" si="1"/>
        <v>2.8437499999999996</v>
      </c>
      <c r="CU8" s="59" t="str">
        <f t="shared" si="2"/>
        <v/>
      </c>
    </row>
    <row r="9" spans="1:99" x14ac:dyDescent="0.2">
      <c r="A9" s="13">
        <f t="shared" si="3"/>
        <v>5</v>
      </c>
      <c r="B9" s="11"/>
      <c r="C9" s="14"/>
      <c r="D9" s="24"/>
      <c r="E9" s="12"/>
      <c r="F9" s="18">
        <f>IF(E9=0,0,IF(E9&gt;D9,E9-D9,Справочник!$D$8-D9+E9))</f>
        <v>0</v>
      </c>
      <c r="G9" s="12"/>
      <c r="H9" s="12"/>
      <c r="I9" s="18">
        <f>IF(H9=0,0,IF(H9&gt;G9,H9-G9,Справочник!$D$8-G9+H9))</f>
        <v>0</v>
      </c>
      <c r="J9" s="12">
        <v>0.30208333333333331</v>
      </c>
      <c r="K9" s="12">
        <v>0.65277777777777779</v>
      </c>
      <c r="L9" s="18">
        <f>IF(K9=0,0,IF(K9&gt;J9,K9-J9,Справочник!$D$8-J9+K9))</f>
        <v>0.35069444444444448</v>
      </c>
      <c r="M9" s="12">
        <v>0.29166666666666669</v>
      </c>
      <c r="N9" s="12">
        <v>0.66666666666666663</v>
      </c>
      <c r="O9" s="18">
        <f>IF(N9=0,0,IF(N9&gt;M9,N9-M9,Справочник!$D$8-M9+N9))</f>
        <v>0.37499999999999994</v>
      </c>
      <c r="P9" s="12">
        <v>0.35416666666666669</v>
      </c>
      <c r="Q9" s="12">
        <v>0.58333333333333337</v>
      </c>
      <c r="R9" s="18">
        <f>IF(Q9=0,0,IF(Q9&gt;P9,Q9-P9,Справочник!$D$8-P9+Q9))</f>
        <v>0.22916666666666669</v>
      </c>
      <c r="S9" s="12">
        <v>0.33333333333333331</v>
      </c>
      <c r="T9" s="12">
        <v>0.64583333333333337</v>
      </c>
      <c r="U9" s="18">
        <f>IF(T9=0,0,IF(T9&gt;S9,T9-S9,Справочник!$D$8-S9+T9))</f>
        <v>0.31250000000000006</v>
      </c>
      <c r="V9" s="12">
        <v>0.2986111111111111</v>
      </c>
      <c r="W9" s="12">
        <v>0.6875</v>
      </c>
      <c r="X9" s="18">
        <f>IF(W9=0,0,IF(W9&gt;V9,W9-V9,Справочник!$D$8-V9+W9))</f>
        <v>0.3888888888888889</v>
      </c>
      <c r="Y9" s="12"/>
      <c r="Z9" s="12"/>
      <c r="AA9" s="18">
        <f>IF(Z9=0,0,IF(Z9&gt;Y9,Z9-Y9,Справочник!$D$8-Y9+Z9))</f>
        <v>0</v>
      </c>
      <c r="AB9" s="12"/>
      <c r="AC9" s="12"/>
      <c r="AD9" s="18">
        <f>IF(AC9=0,0,IF(AC9&gt;AB9,AC9-AB9,Справочник!$D$8-AB9+AC9))</f>
        <v>0</v>
      </c>
      <c r="AE9" s="12">
        <v>0.29166666666666669</v>
      </c>
      <c r="AF9" s="12">
        <v>0.625</v>
      </c>
      <c r="AG9" s="18">
        <f>IF(AF9=0,0,IF(AF9&gt;AE9,AF9-AE9,Справочник!$D$8-AE9+AF9))</f>
        <v>0.33333333333333331</v>
      </c>
      <c r="AH9" s="12">
        <v>0.29166666666666669</v>
      </c>
      <c r="AI9" s="12">
        <v>0.66666666666666663</v>
      </c>
      <c r="AJ9" s="18">
        <f>IF(AI9=0,0,IF(AI9&gt;AH9,AI9-AH9,Справочник!$D$8-AH9+AI9))</f>
        <v>0.37499999999999994</v>
      </c>
      <c r="AK9" s="12">
        <v>0.29166666666666669</v>
      </c>
      <c r="AL9" s="12">
        <v>0.59027777777777779</v>
      </c>
      <c r="AM9" s="18">
        <f>IF(AL9=0,0,IF(AL9&gt;AK9,AL9-AK9,Справочник!$D$8-AK9+AL9))</f>
        <v>0.2986111111111111</v>
      </c>
      <c r="AN9" s="12">
        <v>0.3125</v>
      </c>
      <c r="AO9" s="12">
        <v>0.65277777777777779</v>
      </c>
      <c r="AP9" s="18">
        <f>IF(AO9=0,0,IF(AO9&gt;AN9,AO9-AN9,Справочник!$D$8-AN9+AO9))</f>
        <v>0.34027777777777779</v>
      </c>
      <c r="AQ9" s="12">
        <v>0.30555555555555552</v>
      </c>
      <c r="AR9" s="12">
        <v>0.66666666666666663</v>
      </c>
      <c r="AS9" s="18">
        <f>IF(AR9=0,0,IF(AR9&gt;AQ9,AR9-AQ9,Справочник!$D$8-AQ9+AR9))</f>
        <v>0.3611111111111111</v>
      </c>
      <c r="AT9" s="12"/>
      <c r="AU9" s="12"/>
      <c r="AV9" s="18">
        <f>IF(AU9=0,0,IF(AU9&gt;AT9,AU9-AT9,Справочник!$D$8-AT9+AU9))</f>
        <v>0</v>
      </c>
      <c r="AW9" s="12"/>
      <c r="AX9" s="12"/>
      <c r="AY9" s="18">
        <f>IF(AX9=0,0,IF(AX9&gt;AW9,AX9-AW9,Справочник!$D$8-AW9+AX9))</f>
        <v>0</v>
      </c>
      <c r="AZ9" s="12">
        <v>0.29166666666666669</v>
      </c>
      <c r="BA9" s="12">
        <v>0.65625</v>
      </c>
      <c r="BB9" s="18">
        <f>IF(BA9=0,0,IF(BA9&gt;AZ9,BA9-AZ9,Справочник!$D$8-AZ9+BA9))</f>
        <v>0.36458333333333331</v>
      </c>
      <c r="BC9" s="12">
        <v>0.29166666666666669</v>
      </c>
      <c r="BD9" s="12">
        <v>0.65277777777777779</v>
      </c>
      <c r="BE9" s="18">
        <f>IF(BD9=0,0,IF(BD9&gt;BC9,BD9-BC9,Справочник!$D$8-BC9+BD9))</f>
        <v>0.3611111111111111</v>
      </c>
      <c r="BF9" s="12">
        <v>0.29166666666666669</v>
      </c>
      <c r="BG9" s="12"/>
      <c r="BH9" s="18">
        <f>IF(BG9=0,0,IF(BG9&gt;BF9,BG9-BF9,Справочник!$D$8-BF9+BG9))</f>
        <v>0</v>
      </c>
      <c r="BI9" s="12"/>
      <c r="BJ9" s="12"/>
      <c r="BK9" s="18">
        <f>IF(BJ9=0,0,IF(BJ9&gt;BI9,BJ9-BI9,Справочник!$D$8-BI9+BJ9))</f>
        <v>0</v>
      </c>
      <c r="BL9" s="12"/>
      <c r="BM9" s="12"/>
      <c r="BN9" s="18">
        <f>IF(BM9=0,0,IF(BM9&gt;BL9,BM9-BL9,Справочник!$D$8-BL9+BM9))</f>
        <v>0</v>
      </c>
      <c r="BO9" s="12"/>
      <c r="BP9" s="12"/>
      <c r="BQ9" s="18">
        <f>IF(BP9=0,0,IF(BP9&gt;BO9,BP9-BO9,Справочник!$D$8-BO9+BP9))</f>
        <v>0</v>
      </c>
      <c r="BR9" s="12"/>
      <c r="BS9" s="12"/>
      <c r="BT9" s="18">
        <f>IF(BS9=0,0,IF(BS9&gt;BR9,BS9-BR9,Справочник!$D$8-BR9+BS9))</f>
        <v>0</v>
      </c>
      <c r="BU9" s="12"/>
      <c r="BV9" s="12"/>
      <c r="BW9" s="18">
        <f>IF(BV9=0,0,IF(BV9&gt;BU9,BV9-BU9,Справочник!$D$8-BU9+BV9))</f>
        <v>0</v>
      </c>
      <c r="BX9" s="12"/>
      <c r="BY9" s="12"/>
      <c r="BZ9" s="18">
        <f>IF(BY9=0,0,IF(BY9&gt;BX9,BY9-BX9,Справочник!$D$8-BX9+BY9))</f>
        <v>0</v>
      </c>
      <c r="CA9" s="12"/>
      <c r="CB9" s="12"/>
      <c r="CC9" s="18">
        <f>IF(CB9=0,0,IF(CB9&gt;CA9,CB9-CA9,Справочник!$D$8-CA9+CB9))</f>
        <v>0</v>
      </c>
      <c r="CD9" s="12"/>
      <c r="CE9" s="12"/>
      <c r="CF9" s="18">
        <f>IF(CE9=0,0,IF(CE9&gt;CD9,CE9-CD9,Справочник!$D$8-CD9+CE9))</f>
        <v>0</v>
      </c>
      <c r="CG9" s="12"/>
      <c r="CH9" s="12"/>
      <c r="CI9" s="18">
        <f>IF(CH9=0,0,IF(CH9&gt;CG9,CH9-CG9,Справочник!$D$8-CG9+CH9))</f>
        <v>0</v>
      </c>
      <c r="CJ9" s="12"/>
      <c r="CK9" s="12"/>
      <c r="CL9" s="18">
        <f>IF(CK9=0,0,IF(CK9&gt;CJ9,CK9-CJ9,Справочник!$D$8-CJ9+CK9))</f>
        <v>0</v>
      </c>
      <c r="CM9" s="12"/>
      <c r="CN9" s="12"/>
      <c r="CO9" s="18">
        <f>IF(CN9=0,0,IF(CN9&gt;CM9,CN9-CM9,Справочник!$D$8-CM9+CN9))</f>
        <v>0</v>
      </c>
      <c r="CP9" s="12"/>
      <c r="CQ9" s="12"/>
      <c r="CR9" s="18">
        <f>IF(CQ9=0,0,IF(CQ9&gt;CP9,CQ9-CP9,Справочник!$D$8-CP9+CQ9))</f>
        <v>0</v>
      </c>
      <c r="CS9" s="34">
        <f t="shared" si="0"/>
        <v>4.0902777777777777</v>
      </c>
      <c r="CT9" s="35">
        <f t="shared" si="1"/>
        <v>2.5763888888888893</v>
      </c>
      <c r="CU9" s="59" t="str">
        <f t="shared" si="2"/>
        <v/>
      </c>
    </row>
    <row r="10" spans="1:99" x14ac:dyDescent="0.2">
      <c r="A10" s="13">
        <f t="shared" si="3"/>
        <v>6</v>
      </c>
      <c r="B10" s="14"/>
      <c r="C10" s="14"/>
      <c r="D10" s="24"/>
      <c r="E10" s="12"/>
      <c r="F10" s="18">
        <f>IF(E10=0,0,IF(E10&gt;D10,E10-D10,Справочник!$D$8-D10+E10))</f>
        <v>0</v>
      </c>
      <c r="G10" s="12"/>
      <c r="H10" s="12"/>
      <c r="I10" s="18">
        <f>IF(H10=0,0,IF(H10&gt;G10,H10-G10,Справочник!$D$8-G10+H10))</f>
        <v>0</v>
      </c>
      <c r="J10" s="12">
        <v>0.33333333333333331</v>
      </c>
      <c r="K10" s="12">
        <v>0.66666666666666663</v>
      </c>
      <c r="L10" s="18">
        <f>IF(K10=0,0,IF(K10&gt;J10,K10-J10,Справочник!$D$8-J10+K10))</f>
        <v>0.33333333333333331</v>
      </c>
      <c r="M10" s="12">
        <v>0.29166666666666669</v>
      </c>
      <c r="N10" s="12">
        <v>0.68055555555555547</v>
      </c>
      <c r="O10" s="18">
        <f>IF(N10=0,0,IF(N10&gt;M10,N10-M10,Справочник!$D$8-M10+N10))</f>
        <v>0.38888888888888878</v>
      </c>
      <c r="P10" s="12">
        <v>0.3125</v>
      </c>
      <c r="Q10" s="12">
        <v>0.69444444444444453</v>
      </c>
      <c r="R10" s="18">
        <f>IF(Q10=0,0,IF(Q10&gt;P10,Q10-P10,Справочник!$D$8-P10+Q10))</f>
        <v>0.38194444444444453</v>
      </c>
      <c r="S10" s="12">
        <v>0.3125</v>
      </c>
      <c r="T10" s="12">
        <v>0.70833333333333337</v>
      </c>
      <c r="U10" s="18">
        <f>IF(T10=0,0,IF(T10&gt;S10,T10-S10,Справочник!$D$8-S10+T10))</f>
        <v>0.39583333333333337</v>
      </c>
      <c r="V10" s="12">
        <v>0.375</v>
      </c>
      <c r="W10" s="12">
        <v>0.70833333333333337</v>
      </c>
      <c r="X10" s="18">
        <f>IF(W10=0,0,IF(W10&gt;V10,W10-V10,Справочник!$D$8-V10+W10))</f>
        <v>0.33333333333333337</v>
      </c>
      <c r="Y10" s="12"/>
      <c r="Z10" s="12"/>
      <c r="AA10" s="18">
        <f>IF(Z10=0,0,IF(Z10&gt;Y10,Z10-Y10,Справочник!$D$8-Y10+Z10))</f>
        <v>0</v>
      </c>
      <c r="AB10" s="12"/>
      <c r="AC10" s="12"/>
      <c r="AD10" s="18">
        <f>IF(AC10=0,0,IF(AC10&gt;AB10,AC10-AB10,Справочник!$D$8-AB10+AC10))</f>
        <v>0</v>
      </c>
      <c r="AE10" s="12">
        <v>0.33333333333333331</v>
      </c>
      <c r="AF10" s="12">
        <v>0.70833333333333337</v>
      </c>
      <c r="AG10" s="18">
        <f>IF(AF10=0,0,IF(AF10&gt;AE10,AF10-AE10,Справочник!$D$8-AE10+AF10))</f>
        <v>0.37500000000000006</v>
      </c>
      <c r="AH10" s="12">
        <v>0.34027777777777773</v>
      </c>
      <c r="AI10" s="12">
        <v>0.6875</v>
      </c>
      <c r="AJ10" s="18">
        <f>IF(AI10=0,0,IF(AI10&gt;AH10,AI10-AH10,Справочник!$D$8-AH10+AI10))</f>
        <v>0.34722222222222227</v>
      </c>
      <c r="AK10" s="12">
        <v>0.33333333333333331</v>
      </c>
      <c r="AL10" s="12">
        <v>0.70833333333333337</v>
      </c>
      <c r="AM10" s="18">
        <f>IF(AL10=0,0,IF(AL10&gt;AK10,AL10-AK10,Справочник!$D$8-AK10+AL10))</f>
        <v>0.37500000000000006</v>
      </c>
      <c r="AN10" s="12">
        <v>0.3125</v>
      </c>
      <c r="AO10" s="12">
        <v>0.70833333333333337</v>
      </c>
      <c r="AP10" s="18">
        <f>IF(AO10=0,0,IF(AO10&gt;AN10,AO10-AN10,Справочник!$D$8-AN10+AO10))</f>
        <v>0.39583333333333337</v>
      </c>
      <c r="AQ10" s="12">
        <v>0.33333333333333331</v>
      </c>
      <c r="AR10" s="12">
        <v>0.70833333333333337</v>
      </c>
      <c r="AS10" s="18">
        <f>IF(AR10=0,0,IF(AR10&gt;AQ10,AR10-AQ10,Справочник!$D$8-AQ10+AR10))</f>
        <v>0.37500000000000006</v>
      </c>
      <c r="AT10" s="12"/>
      <c r="AU10" s="12"/>
      <c r="AV10" s="18">
        <f>IF(AU10=0,0,IF(AU10&gt;AT10,AU10-AT10,Справочник!$D$8-AT10+AU10))</f>
        <v>0</v>
      </c>
      <c r="AW10" s="12"/>
      <c r="AX10" s="12"/>
      <c r="AY10" s="18">
        <f>IF(AX10=0,0,IF(AX10&gt;AW10,AX10-AW10,Справочник!$D$8-AW10+AX10))</f>
        <v>0</v>
      </c>
      <c r="AZ10" s="27" t="s">
        <v>222</v>
      </c>
      <c r="BA10" s="27"/>
      <c r="BB10" s="18">
        <f>IF(BA10=0,0,IF(BA10&gt;AZ10,BA10-AZ10,Справочник!$D$8-AZ10+BA10))</f>
        <v>0</v>
      </c>
      <c r="BC10" s="12">
        <v>0.33333333333333331</v>
      </c>
      <c r="BD10" s="12">
        <v>0.67708333333333337</v>
      </c>
      <c r="BE10" s="18">
        <f>IF(BD10=0,0,IF(BD10&gt;BC10,BD10-BC10,Справочник!$D$8-BC10+BD10))</f>
        <v>0.34375000000000006</v>
      </c>
      <c r="BF10" s="12">
        <v>0.3125</v>
      </c>
      <c r="BG10" s="12"/>
      <c r="BH10" s="18">
        <f>IF(BG10=0,0,IF(BG10&gt;BF10,BG10-BF10,Справочник!$D$8-BF10+BG10))</f>
        <v>0</v>
      </c>
      <c r="BI10" s="12"/>
      <c r="BJ10" s="12"/>
      <c r="BK10" s="18">
        <f>IF(BJ10=0,0,IF(BJ10&gt;BI10,BJ10-BI10,Справочник!$D$8-BI10+BJ10))</f>
        <v>0</v>
      </c>
      <c r="BL10" s="12"/>
      <c r="BM10" s="12"/>
      <c r="BN10" s="18">
        <f>IF(BM10=0,0,IF(BM10&gt;BL10,BM10-BL10,Справочник!$D$8-BL10+BM10))</f>
        <v>0</v>
      </c>
      <c r="BO10" s="12"/>
      <c r="BP10" s="12"/>
      <c r="BQ10" s="18">
        <f>IF(BP10=0,0,IF(BP10&gt;BO10,BP10-BO10,Справочник!$D$8-BO10+BP10))</f>
        <v>0</v>
      </c>
      <c r="BR10" s="12"/>
      <c r="BS10" s="12"/>
      <c r="BT10" s="18">
        <f>IF(BS10=0,0,IF(BS10&gt;BR10,BS10-BR10,Справочник!$D$8-BR10+BS10))</f>
        <v>0</v>
      </c>
      <c r="BU10" s="12"/>
      <c r="BV10" s="12"/>
      <c r="BW10" s="18">
        <f>IF(BV10=0,0,IF(BV10&gt;BU10,BV10-BU10,Справочник!$D$8-BU10+BV10))</f>
        <v>0</v>
      </c>
      <c r="BX10" s="12"/>
      <c r="BY10" s="12"/>
      <c r="BZ10" s="18">
        <f>IF(BY10=0,0,IF(BY10&gt;BX10,BY10-BX10,Справочник!$D$8-BX10+BY10))</f>
        <v>0</v>
      </c>
      <c r="CA10" s="12"/>
      <c r="CB10" s="12"/>
      <c r="CC10" s="18">
        <f>IF(CB10=0,0,IF(CB10&gt;CA10,CB10-CA10,Справочник!$D$8-CA10+CB10))</f>
        <v>0</v>
      </c>
      <c r="CD10" s="12"/>
      <c r="CE10" s="12"/>
      <c r="CF10" s="18">
        <f>IF(CE10=0,0,IF(CE10&gt;CD10,CE10-CD10,Справочник!$D$8-CD10+CE10))</f>
        <v>0</v>
      </c>
      <c r="CG10" s="12"/>
      <c r="CH10" s="12"/>
      <c r="CI10" s="18">
        <f>IF(CH10=0,0,IF(CH10&gt;CG10,CH10-CG10,Справочник!$D$8-CG10+CH10))</f>
        <v>0</v>
      </c>
      <c r="CJ10" s="12"/>
      <c r="CK10" s="12"/>
      <c r="CL10" s="18">
        <f>IF(CK10=0,0,IF(CK10&gt;CJ10,CK10-CJ10,Справочник!$D$8-CJ10+CK10))</f>
        <v>0</v>
      </c>
      <c r="CM10" s="12"/>
      <c r="CN10" s="12"/>
      <c r="CO10" s="18">
        <f>IF(CN10=0,0,IF(CN10&gt;CM10,CN10-CM10,Справочник!$D$8-CM10+CN10))</f>
        <v>0</v>
      </c>
      <c r="CP10" s="12"/>
      <c r="CQ10" s="12"/>
      <c r="CR10" s="18">
        <f>IF(CQ10=0,0,IF(CQ10&gt;CP10,CQ10-CP10,Справочник!$D$8-CP10+CQ10))</f>
        <v>0</v>
      </c>
      <c r="CS10" s="34">
        <f t="shared" si="0"/>
        <v>4.0451388888888893</v>
      </c>
      <c r="CT10" s="35">
        <f t="shared" si="1"/>
        <v>2.6215277777777777</v>
      </c>
      <c r="CU10" s="59" t="str">
        <f t="shared" si="2"/>
        <v/>
      </c>
    </row>
    <row r="11" spans="1:99" x14ac:dyDescent="0.2">
      <c r="A11" s="13">
        <f t="shared" si="3"/>
        <v>7</v>
      </c>
      <c r="B11" s="14"/>
      <c r="C11" s="14"/>
      <c r="D11" s="24"/>
      <c r="E11" s="12"/>
      <c r="F11" s="18">
        <f>IF(E11=0,0,IF(E11&gt;D11,E11-D11,Справочник!$D$8-D11+E11))</f>
        <v>0</v>
      </c>
      <c r="G11" s="12"/>
      <c r="H11" s="12"/>
      <c r="I11" s="18">
        <f>IF(H11=0,0,IF(H11&gt;G11,H11-G11,Справочник!$D$8-G11+H11))</f>
        <v>0</v>
      </c>
      <c r="J11" s="27" t="s">
        <v>222</v>
      </c>
      <c r="K11" s="27"/>
      <c r="L11" s="18">
        <f>IF(K11=0,0,IF(K11&gt;J11,K11-J11,Справочник!$D$8-J11+K11))</f>
        <v>0</v>
      </c>
      <c r="M11" s="12">
        <v>0.29166666666666669</v>
      </c>
      <c r="N11" s="12">
        <v>0.75</v>
      </c>
      <c r="O11" s="18">
        <f>IF(N11=0,0,IF(N11&gt;M11,N11-M11,Справочник!$D$8-M11+N11))</f>
        <v>0.45833333333333331</v>
      </c>
      <c r="P11" s="12">
        <v>0.29166666666666669</v>
      </c>
      <c r="Q11" s="12">
        <v>0.70833333333333337</v>
      </c>
      <c r="R11" s="18">
        <f>IF(Q11=0,0,IF(Q11&gt;P11,Q11-P11,Справочник!$D$8-P11+Q11))</f>
        <v>0.41666666666666669</v>
      </c>
      <c r="S11" s="12">
        <v>0.33333333333333331</v>
      </c>
      <c r="T11" s="12">
        <v>0.72916666666666663</v>
      </c>
      <c r="U11" s="18">
        <f>IF(T11=0,0,IF(T11&gt;S11,T11-S11,Справочник!$D$8-S11+T11))</f>
        <v>0.39583333333333331</v>
      </c>
      <c r="V11" s="12">
        <v>0.2986111111111111</v>
      </c>
      <c r="W11" s="12">
        <v>0.79166666666666663</v>
      </c>
      <c r="X11" s="18">
        <f>IF(W11=0,0,IF(W11&gt;V11,W11-V11,Справочник!$D$8-V11+W11))</f>
        <v>0.49305555555555552</v>
      </c>
      <c r="Y11" s="12">
        <v>0.45833333333333331</v>
      </c>
      <c r="Z11" s="12">
        <v>0.65277777777777779</v>
      </c>
      <c r="AA11" s="18">
        <f>IF(Z11=0,0,IF(Z11&gt;Y11,Z11-Y11,Справочник!$D$8-Y11+Z11))</f>
        <v>0.19444444444444448</v>
      </c>
      <c r="AB11" s="12"/>
      <c r="AC11" s="12"/>
      <c r="AD11" s="18">
        <f>IF(AC11=0,0,IF(AC11&gt;AB11,AC11-AB11,Справочник!$D$8-AB11+AC11))</f>
        <v>0</v>
      </c>
      <c r="AE11" s="12">
        <v>0.29166666666666669</v>
      </c>
      <c r="AF11" s="12">
        <v>0.73958333333333337</v>
      </c>
      <c r="AG11" s="18">
        <f>IF(AF11=0,0,IF(AF11&gt;AE11,AF11-AE11,Справочник!$D$8-AE11+AF11))</f>
        <v>0.44791666666666669</v>
      </c>
      <c r="AH11" s="12">
        <v>0.29166666666666669</v>
      </c>
      <c r="AI11" s="12">
        <v>0.84375</v>
      </c>
      <c r="AJ11" s="18">
        <f>IF(AI11=0,0,IF(AI11&gt;AH11,AI11-AH11,Справочник!$D$8-AH11+AI11))</f>
        <v>0.55208333333333326</v>
      </c>
      <c r="AK11" s="12">
        <v>0.29166666666666669</v>
      </c>
      <c r="AL11" s="12">
        <v>0.79166666666666663</v>
      </c>
      <c r="AM11" s="18">
        <f>IF(AL11=0,0,IF(AL11&gt;AK11,AL11-AK11,Справочник!$D$8-AK11+AL11))</f>
        <v>0.49999999999999994</v>
      </c>
      <c r="AN11" s="12">
        <v>0.375</v>
      </c>
      <c r="AO11" s="12">
        <v>0.70833333333333337</v>
      </c>
      <c r="AP11" s="18">
        <f>IF(AO11=0,0,IF(AO11&gt;AN11,AO11-AN11,Справочник!$D$8-AN11+AO11))</f>
        <v>0.33333333333333337</v>
      </c>
      <c r="AQ11" s="12">
        <v>0.29166666666666669</v>
      </c>
      <c r="AR11" s="12">
        <v>0.74305555555555547</v>
      </c>
      <c r="AS11" s="18">
        <f>IF(AR11=0,0,IF(AR11&gt;AQ11,AR11-AQ11,Справочник!$D$8-AQ11+AR11))</f>
        <v>0.45138888888888878</v>
      </c>
      <c r="AT11" s="12">
        <v>0.375</v>
      </c>
      <c r="AU11" s="12">
        <v>0.66666666666666663</v>
      </c>
      <c r="AV11" s="18">
        <f>IF(AU11=0,0,IF(AU11&gt;AT11,AU11-AT11,Справочник!$D$8-AT11+AU11))</f>
        <v>0.29166666666666663</v>
      </c>
      <c r="AW11" s="12"/>
      <c r="AX11" s="12"/>
      <c r="AY11" s="18">
        <f>IF(AX11=0,0,IF(AX11&gt;AW11,AX11-AW11,Справочник!$D$8-AW11+AX11))</f>
        <v>0</v>
      </c>
      <c r="AZ11" s="27" t="s">
        <v>224</v>
      </c>
      <c r="BA11" s="27"/>
      <c r="BB11" s="18">
        <f>IF(BA11=0,0,IF(BA11&gt;AZ11,BA11-AZ11,Справочник!$D$8-AZ11+BA11))</f>
        <v>0</v>
      </c>
      <c r="BC11" s="12">
        <v>0.29166666666666669</v>
      </c>
      <c r="BD11" s="12">
        <v>0.72916666666666663</v>
      </c>
      <c r="BE11" s="18">
        <f>IF(BD11=0,0,IF(BD11&gt;BC11,BD11-BC11,Справочник!$D$8-BC11+BD11))</f>
        <v>0.43749999999999994</v>
      </c>
      <c r="BF11" s="12">
        <v>0.29166666666666669</v>
      </c>
      <c r="BG11" s="12"/>
      <c r="BH11" s="18">
        <f>IF(BG11=0,0,IF(BG11&gt;BF11,BG11-BF11,Справочник!$D$8-BF11+BG11))</f>
        <v>0</v>
      </c>
      <c r="BI11" s="12"/>
      <c r="BJ11" s="12"/>
      <c r="BK11" s="18">
        <f>IF(BJ11=0,0,IF(BJ11&gt;BI11,BJ11-BI11,Справочник!$D$8-BI11+BJ11))</f>
        <v>0</v>
      </c>
      <c r="BL11" s="12"/>
      <c r="BM11" s="12"/>
      <c r="BN11" s="18">
        <f>IF(BM11=0,0,IF(BM11&gt;BL11,BM11-BL11,Справочник!$D$8-BL11+BM11))</f>
        <v>0</v>
      </c>
      <c r="BO11" s="12"/>
      <c r="BP11" s="12"/>
      <c r="BQ11" s="18">
        <f>IF(BP11=0,0,IF(BP11&gt;BO11,BP11-BO11,Справочник!$D$8-BO11+BP11))</f>
        <v>0</v>
      </c>
      <c r="BR11" s="12"/>
      <c r="BS11" s="12"/>
      <c r="BT11" s="18">
        <f>IF(BS11=0,0,IF(BS11&gt;BR11,BS11-BR11,Справочник!$D$8-BR11+BS11))</f>
        <v>0</v>
      </c>
      <c r="BU11" s="12"/>
      <c r="BV11" s="12"/>
      <c r="BW11" s="18">
        <f>IF(BV11=0,0,IF(BV11&gt;BU11,BV11-BU11,Справочник!$D$8-BU11+BV11))</f>
        <v>0</v>
      </c>
      <c r="BX11" s="12"/>
      <c r="BY11" s="12"/>
      <c r="BZ11" s="18">
        <f>IF(BY11=0,0,IF(BY11&gt;BX11,BY11-BX11,Справочник!$D$8-BX11+BY11))</f>
        <v>0</v>
      </c>
      <c r="CA11" s="12"/>
      <c r="CB11" s="12"/>
      <c r="CC11" s="18">
        <f>IF(CB11=0,0,IF(CB11&gt;CA11,CB11-CA11,Справочник!$D$8-CA11+CB11))</f>
        <v>0</v>
      </c>
      <c r="CD11" s="12"/>
      <c r="CE11" s="12"/>
      <c r="CF11" s="18">
        <f>IF(CE11=0,0,IF(CE11&gt;CD11,CE11-CD11,Справочник!$D$8-CD11+CE11))</f>
        <v>0</v>
      </c>
      <c r="CG11" s="12"/>
      <c r="CH11" s="12"/>
      <c r="CI11" s="18">
        <f>IF(CH11=0,0,IF(CH11&gt;CG11,CH11-CG11,Справочник!$D$8-CG11+CH11))</f>
        <v>0</v>
      </c>
      <c r="CJ11" s="12"/>
      <c r="CK11" s="12"/>
      <c r="CL11" s="18">
        <f>IF(CK11=0,0,IF(CK11&gt;CJ11,CK11-CJ11,Справочник!$D$8-CJ11+CK11))</f>
        <v>0</v>
      </c>
      <c r="CM11" s="12"/>
      <c r="CN11" s="12"/>
      <c r="CO11" s="18">
        <f>IF(CN11=0,0,IF(CN11&gt;CM11,CN11-CM11,Справочник!$D$8-CM11+CN11))</f>
        <v>0</v>
      </c>
      <c r="CP11" s="12"/>
      <c r="CQ11" s="12"/>
      <c r="CR11" s="18">
        <f>IF(CQ11=0,0,IF(CQ11&gt;CP11,CQ11-CP11,Справочник!$D$8-CP11+CQ11))</f>
        <v>0</v>
      </c>
      <c r="CS11" s="34">
        <f t="shared" si="0"/>
        <v>4.9722222222222223</v>
      </c>
      <c r="CT11" s="35">
        <f t="shared" si="1"/>
        <v>1.6944444444444446</v>
      </c>
      <c r="CU11" s="59" t="str">
        <f t="shared" si="2"/>
        <v/>
      </c>
    </row>
    <row r="12" spans="1:99" x14ac:dyDescent="0.2">
      <c r="A12" s="13">
        <f t="shared" si="3"/>
        <v>8</v>
      </c>
      <c r="B12" s="11"/>
      <c r="C12" s="14"/>
      <c r="D12" s="24">
        <v>0.375</v>
      </c>
      <c r="E12" s="12">
        <v>0.66666666666666663</v>
      </c>
      <c r="F12" s="18">
        <f>IF(E12=0,0,IF(E12&gt;D12,E12-D12,Справочник!$D$8-D12+E12))</f>
        <v>0.29166666666666663</v>
      </c>
      <c r="G12" s="12"/>
      <c r="H12" s="12"/>
      <c r="I12" s="18">
        <f>IF(H12=0,0,IF(H12&gt;G12,H12-G12,Справочник!$D$8-G12+H12))</f>
        <v>0</v>
      </c>
      <c r="J12" s="12">
        <v>0.30208333333333331</v>
      </c>
      <c r="K12" s="12">
        <v>0.76041666666666663</v>
      </c>
      <c r="L12" s="18">
        <f>IF(K12=0,0,IF(K12&gt;J12,K12-J12,Справочник!$D$8-J12+K12))</f>
        <v>0.45833333333333331</v>
      </c>
      <c r="M12" s="12">
        <v>0.33333333333333331</v>
      </c>
      <c r="N12" s="12">
        <v>0.72916666666666663</v>
      </c>
      <c r="O12" s="18">
        <f>IF(N12=0,0,IF(N12&gt;M12,N12-M12,Справочник!$D$8-M12+N12))</f>
        <v>0.39583333333333331</v>
      </c>
      <c r="P12" s="12">
        <v>0.33333333333333331</v>
      </c>
      <c r="Q12" s="12">
        <v>0.6875</v>
      </c>
      <c r="R12" s="18">
        <f>IF(Q12=0,0,IF(Q12&gt;P12,Q12-P12,Справочник!$D$8-P12+Q12))</f>
        <v>0.35416666666666669</v>
      </c>
      <c r="S12" s="12">
        <v>0.33333333333333331</v>
      </c>
      <c r="T12" s="12">
        <v>0.61458333333333337</v>
      </c>
      <c r="U12" s="18">
        <f>IF(T12=0,0,IF(T12&gt;S12,T12-S12,Справочник!$D$8-S12+T12))</f>
        <v>0.28125000000000006</v>
      </c>
      <c r="V12" s="12">
        <v>0.33333333333333331</v>
      </c>
      <c r="W12" s="12">
        <v>0.79166666666666663</v>
      </c>
      <c r="X12" s="18">
        <f>IF(W12=0,0,IF(W12&gt;V12,W12-V12,Справочник!$D$8-V12+W12))</f>
        <v>0.45833333333333331</v>
      </c>
      <c r="Y12" s="12"/>
      <c r="Z12" s="12"/>
      <c r="AA12" s="18">
        <f>IF(Z12=0,0,IF(Z12&gt;Y12,Z12-Y12,Справочник!$D$8-Y12+Z12))</f>
        <v>0</v>
      </c>
      <c r="AB12" s="12"/>
      <c r="AC12" s="12"/>
      <c r="AD12" s="18">
        <f>IF(AC12=0,0,IF(AC12&gt;AB12,AC12-AB12,Справочник!$D$8-AB12+AC12))</f>
        <v>0</v>
      </c>
      <c r="AE12" s="12">
        <v>0.33333333333333331</v>
      </c>
      <c r="AF12" s="12">
        <v>0.73958333333333337</v>
      </c>
      <c r="AG12" s="18">
        <f>IF(AF12=0,0,IF(AF12&gt;AE12,AF12-AE12,Справочник!$D$8-AE12+AF12))</f>
        <v>0.40625000000000006</v>
      </c>
      <c r="AH12" s="12">
        <v>0.33333333333333331</v>
      </c>
      <c r="AI12" s="12">
        <v>0.84375</v>
      </c>
      <c r="AJ12" s="18">
        <f>IF(AI12=0,0,IF(AI12&gt;AH12,AI12-AH12,Справочник!$D$8-AH12+AI12))</f>
        <v>0.51041666666666674</v>
      </c>
      <c r="AK12" s="12">
        <v>0.33333333333333331</v>
      </c>
      <c r="AL12" s="12">
        <v>0.79166666666666663</v>
      </c>
      <c r="AM12" s="18">
        <f>IF(AL12=0,0,IF(AL12&gt;AK12,AL12-AK12,Справочник!$D$8-AK12+AL12))</f>
        <v>0.45833333333333331</v>
      </c>
      <c r="AN12" s="12">
        <v>0.33333333333333331</v>
      </c>
      <c r="AO12" s="12">
        <v>0.69791666666666663</v>
      </c>
      <c r="AP12" s="18">
        <f>IF(AO12=0,0,IF(AO12&gt;AN12,AO12-AN12,Справочник!$D$8-AN12+AO12))</f>
        <v>0.36458333333333331</v>
      </c>
      <c r="AQ12" s="27" t="s">
        <v>222</v>
      </c>
      <c r="AR12" s="27"/>
      <c r="AS12" s="18">
        <f>IF(AR12=0,0,IF(AR12&gt;AQ12,AR12-AQ12,Справочник!$D$8-AQ12+AR12))</f>
        <v>0</v>
      </c>
      <c r="AT12" s="12"/>
      <c r="AU12" s="12"/>
      <c r="AV12" s="18">
        <f>IF(AU12=0,0,IF(AU12&gt;AT12,AU12-AT12,Справочник!$D$8-AT12+AU12))</f>
        <v>0</v>
      </c>
      <c r="AW12" s="12"/>
      <c r="AX12" s="12"/>
      <c r="AY12" s="18">
        <f>IF(AX12=0,0,IF(AX12&gt;AW12,AX12-AW12,Справочник!$D$8-AW12+AX12))</f>
        <v>0</v>
      </c>
      <c r="AZ12" s="12">
        <v>0.30208333333333331</v>
      </c>
      <c r="BA12" s="12">
        <v>0.70833333333333337</v>
      </c>
      <c r="BB12" s="18">
        <f>IF(BA12=0,0,IF(BA12&gt;AZ12,BA12-AZ12,Справочник!$D$8-AZ12+BA12))</f>
        <v>0.40625000000000006</v>
      </c>
      <c r="BC12" s="27" t="s">
        <v>222</v>
      </c>
      <c r="BD12" s="27"/>
      <c r="BE12" s="18">
        <f>IF(BD12=0,0,IF(BD12&gt;BC12,BD12-BC12,Справочник!$D$8-BC12+BD12))</f>
        <v>0</v>
      </c>
      <c r="BF12" s="12">
        <v>0.33333333333333331</v>
      </c>
      <c r="BG12" s="12"/>
      <c r="BH12" s="18">
        <f>IF(BG12=0,0,IF(BG12&gt;BF12,BG12-BF12,Справочник!$D$8-BF12+BG12))</f>
        <v>0</v>
      </c>
      <c r="BI12" s="12"/>
      <c r="BJ12" s="12"/>
      <c r="BK12" s="18">
        <f>IF(BJ12=0,0,IF(BJ12&gt;BI12,BJ12-BI12,Справочник!$D$8-BI12+BJ12))</f>
        <v>0</v>
      </c>
      <c r="BL12" s="12"/>
      <c r="BM12" s="12"/>
      <c r="BN12" s="18">
        <f>IF(BM12=0,0,IF(BM12&gt;BL12,BM12-BL12,Справочник!$D$8-BL12+BM12))</f>
        <v>0</v>
      </c>
      <c r="BO12" s="12"/>
      <c r="BP12" s="12"/>
      <c r="BQ12" s="18">
        <f>IF(BP12=0,0,IF(BP12&gt;BO12,BP12-BO12,Справочник!$D$8-BO12+BP12))</f>
        <v>0</v>
      </c>
      <c r="BR12" s="12"/>
      <c r="BS12" s="12"/>
      <c r="BT12" s="18">
        <f>IF(BS12=0,0,IF(BS12&gt;BR12,BS12-BR12,Справочник!$D$8-BR12+BS12))</f>
        <v>0</v>
      </c>
      <c r="BU12" s="12"/>
      <c r="BV12" s="12"/>
      <c r="BW12" s="18">
        <f>IF(BV12=0,0,IF(BV12&gt;BU12,BV12-BU12,Справочник!$D$8-BU12+BV12))</f>
        <v>0</v>
      </c>
      <c r="BX12" s="12"/>
      <c r="BY12" s="12"/>
      <c r="BZ12" s="18">
        <f>IF(BY12=0,0,IF(BY12&gt;BX12,BY12-BX12,Справочник!$D$8-BX12+BY12))</f>
        <v>0</v>
      </c>
      <c r="CA12" s="12"/>
      <c r="CB12" s="12"/>
      <c r="CC12" s="18">
        <f>IF(CB12=0,0,IF(CB12&gt;CA12,CB12-CA12,Справочник!$D$8-CA12+CB12))</f>
        <v>0</v>
      </c>
      <c r="CD12" s="12"/>
      <c r="CE12" s="12"/>
      <c r="CF12" s="18">
        <f>IF(CE12=0,0,IF(CE12&gt;CD12,CE12-CD12,Справочник!$D$8-CD12+CE12))</f>
        <v>0</v>
      </c>
      <c r="CG12" s="12"/>
      <c r="CH12" s="12"/>
      <c r="CI12" s="18">
        <f>IF(CH12=0,0,IF(CH12&gt;CG12,CH12-CG12,Справочник!$D$8-CG12+CH12))</f>
        <v>0</v>
      </c>
      <c r="CJ12" s="12"/>
      <c r="CK12" s="12"/>
      <c r="CL12" s="18">
        <f>IF(CK12=0,0,IF(CK12&gt;CJ12,CK12-CJ12,Справочник!$D$8-CJ12+CK12))</f>
        <v>0</v>
      </c>
      <c r="CM12" s="12"/>
      <c r="CN12" s="12"/>
      <c r="CO12" s="18">
        <f>IF(CN12=0,0,IF(CN12&gt;CM12,CN12-CM12,Справочник!$D$8-CM12+CN12))</f>
        <v>0</v>
      </c>
      <c r="CP12" s="12"/>
      <c r="CQ12" s="12"/>
      <c r="CR12" s="18">
        <f>IF(CQ12=0,0,IF(CQ12&gt;CP12,CQ12-CP12,Справочник!$D$8-CP12+CQ12))</f>
        <v>0</v>
      </c>
      <c r="CS12" s="34">
        <f>SUMIF($D$4:$CR$4,"время",D12:CR12)</f>
        <v>4.385416666666667</v>
      </c>
      <c r="CT12" s="35">
        <f t="shared" si="1"/>
        <v>2.28125</v>
      </c>
      <c r="CU12" s="59" t="str">
        <f t="shared" si="2"/>
        <v/>
      </c>
    </row>
    <row r="13" spans="1:99" x14ac:dyDescent="0.2">
      <c r="A13" s="13">
        <f t="shared" si="3"/>
        <v>9</v>
      </c>
      <c r="B13" s="14"/>
      <c r="C13" s="14"/>
      <c r="D13" s="24"/>
      <c r="E13" s="12"/>
      <c r="F13" s="18">
        <f>IF(E13=0,0,IF(E13&gt;D13,E13-D13,Справочник!$D$8-D13+E13))</f>
        <v>0</v>
      </c>
      <c r="G13" s="12"/>
      <c r="H13" s="12"/>
      <c r="I13" s="18">
        <f>IF(H13=0,0,IF(H13&gt;G13,H13-G13,Справочник!$D$8-G13+H13))</f>
        <v>0</v>
      </c>
      <c r="J13" s="12">
        <v>0.33333333333333331</v>
      </c>
      <c r="K13" s="12">
        <v>0.64583333333333337</v>
      </c>
      <c r="L13" s="18">
        <f>IF(K13=0,0,IF(K13&gt;J13,K13-J13,Справочник!$D$8-J13+K13))</f>
        <v>0.31250000000000006</v>
      </c>
      <c r="M13" s="27" t="s">
        <v>223</v>
      </c>
      <c r="N13" s="27"/>
      <c r="O13" s="18">
        <f>IF(N13=0,0,IF(N13&gt;M13,N13-M13,Справочник!$D$8-M13+N13))</f>
        <v>0</v>
      </c>
      <c r="P13" s="12">
        <v>0.33333333333333331</v>
      </c>
      <c r="Q13" s="12">
        <v>0.6875</v>
      </c>
      <c r="R13" s="18">
        <f>IF(Q13=0,0,IF(Q13&gt;P13,Q13-P13,Справочник!$D$8-P13+Q13))</f>
        <v>0.35416666666666669</v>
      </c>
      <c r="S13" s="12">
        <v>0.33333333333333331</v>
      </c>
      <c r="T13" s="12">
        <v>0.60416666666666663</v>
      </c>
      <c r="U13" s="18">
        <f>IF(T13=0,0,IF(T13&gt;S13,T13-S13,Справочник!$D$8-S13+T13))</f>
        <v>0.27083333333333331</v>
      </c>
      <c r="V13" s="12">
        <v>0.33333333333333331</v>
      </c>
      <c r="W13" s="12">
        <v>0.6875</v>
      </c>
      <c r="X13" s="18">
        <f>IF(W13=0,0,IF(W13&gt;V13,W13-V13,Справочник!$D$8-V13+W13))</f>
        <v>0.35416666666666669</v>
      </c>
      <c r="Y13" s="12">
        <v>0.39583333333333331</v>
      </c>
      <c r="Z13" s="12">
        <v>0.65277777777777779</v>
      </c>
      <c r="AA13" s="18">
        <f>IF(Z13=0,0,IF(Z13&gt;Y13,Z13-Y13,Справочник!$D$8-Y13+Z13))</f>
        <v>0.25694444444444448</v>
      </c>
      <c r="AB13" s="12"/>
      <c r="AC13" s="12"/>
      <c r="AD13" s="18">
        <f>IF(AC13=0,0,IF(AC13&gt;AB13,AC13-AB13,Справочник!$D$8-AB13+AC13))</f>
        <v>0</v>
      </c>
      <c r="AE13" s="12">
        <v>0.33333333333333331</v>
      </c>
      <c r="AF13" s="12">
        <v>0.67361111111111116</v>
      </c>
      <c r="AG13" s="18">
        <f>IF(AF13=0,0,IF(AF13&gt;AE13,AF13-AE13,Справочник!$D$8-AE13+AF13))</f>
        <v>0.34027777777777785</v>
      </c>
      <c r="AH13" s="12">
        <v>0.33333333333333331</v>
      </c>
      <c r="AI13" s="12">
        <v>0.70833333333333337</v>
      </c>
      <c r="AJ13" s="18">
        <f>IF(AI13=0,0,IF(AI13&gt;AH13,AI13-AH13,Справочник!$D$8-AH13+AI13))</f>
        <v>0.37500000000000006</v>
      </c>
      <c r="AK13" s="12">
        <v>0.33333333333333331</v>
      </c>
      <c r="AL13" s="12">
        <v>0.75</v>
      </c>
      <c r="AM13" s="18">
        <f>IF(AL13=0,0,IF(AL13&gt;AK13,AL13-AK13,Справочник!$D$8-AK13+AL13))</f>
        <v>0.41666666666666669</v>
      </c>
      <c r="AN13" s="12">
        <v>0.33333333333333331</v>
      </c>
      <c r="AO13" s="12">
        <v>0.70833333333333337</v>
      </c>
      <c r="AP13" s="18">
        <f>IF(AO13=0,0,IF(AO13&gt;AN13,AO13-AN13,Справочник!$D$8-AN13+AO13))</f>
        <v>0.37500000000000006</v>
      </c>
      <c r="AQ13" s="12">
        <v>0.33333333333333331</v>
      </c>
      <c r="AR13" s="12">
        <v>0.70833333333333337</v>
      </c>
      <c r="AS13" s="18">
        <f>IF(AR13=0,0,IF(AR13&gt;AQ13,AR13-AQ13,Справочник!$D$8-AQ13+AR13))</f>
        <v>0.37500000000000006</v>
      </c>
      <c r="AT13" s="12"/>
      <c r="AU13" s="12"/>
      <c r="AV13" s="18">
        <f>IF(AU13=0,0,IF(AU13&gt;AT13,AU13-AT13,Справочник!$D$8-AT13+AU13))</f>
        <v>0</v>
      </c>
      <c r="AW13" s="12"/>
      <c r="AX13" s="12"/>
      <c r="AY13" s="18">
        <f>IF(AX13=0,0,IF(AX13&gt;AW13,AX13-AW13,Справочник!$D$8-AW13+AX13))</f>
        <v>0</v>
      </c>
      <c r="AZ13" s="12">
        <v>0.33333333333333331</v>
      </c>
      <c r="BA13" s="12">
        <v>0.70833333333333337</v>
      </c>
      <c r="BB13" s="18">
        <f>IF(BA13=0,0,IF(BA13&gt;AZ13,BA13-AZ13,Справочник!$D$8-AZ13+BA13))</f>
        <v>0.37500000000000006</v>
      </c>
      <c r="BC13" s="12">
        <v>0.33333333333333331</v>
      </c>
      <c r="BD13" s="12">
        <v>0.70833333333333337</v>
      </c>
      <c r="BE13" s="18">
        <f>IF(BD13=0,0,IF(BD13&gt;BC13,BD13-BC13,Справочник!$D$8-BC13+BD13))</f>
        <v>0.37500000000000006</v>
      </c>
      <c r="BF13" s="12">
        <v>0.33333333333333331</v>
      </c>
      <c r="BG13" s="12"/>
      <c r="BH13" s="18">
        <f>IF(BG13=0,0,IF(BG13&gt;BF13,BG13-BF13,Справочник!$D$8-BF13+BG13))</f>
        <v>0</v>
      </c>
      <c r="BI13" s="12"/>
      <c r="BJ13" s="12"/>
      <c r="BK13" s="18">
        <f>IF(BJ13=0,0,IF(BJ13&gt;BI13,BJ13-BI13,Справочник!$D$8-BI13+BJ13))</f>
        <v>0</v>
      </c>
      <c r="BL13" s="12"/>
      <c r="BM13" s="12"/>
      <c r="BN13" s="18">
        <f>IF(BM13=0,0,IF(BM13&gt;BL13,BM13-BL13,Справочник!$D$8-BL13+BM13))</f>
        <v>0</v>
      </c>
      <c r="BO13" s="12"/>
      <c r="BP13" s="12"/>
      <c r="BQ13" s="18">
        <f>IF(BP13=0,0,IF(BP13&gt;BO13,BP13-BO13,Справочник!$D$8-BO13+BP13))</f>
        <v>0</v>
      </c>
      <c r="BR13" s="12"/>
      <c r="BS13" s="12"/>
      <c r="BT13" s="18">
        <f>IF(BS13=0,0,IF(BS13&gt;BR13,BS13-BR13,Справочник!$D$8-BR13+BS13))</f>
        <v>0</v>
      </c>
      <c r="BU13" s="12"/>
      <c r="BV13" s="12"/>
      <c r="BW13" s="18">
        <f>IF(BV13=0,0,IF(BV13&gt;BU13,BV13-BU13,Справочник!$D$8-BU13+BV13))</f>
        <v>0</v>
      </c>
      <c r="BX13" s="12"/>
      <c r="BY13" s="12"/>
      <c r="BZ13" s="18">
        <f>IF(BY13=0,0,IF(BY13&gt;BX13,BY13-BX13,Справочник!$D$8-BX13+BY13))</f>
        <v>0</v>
      </c>
      <c r="CA13" s="12"/>
      <c r="CB13" s="12"/>
      <c r="CC13" s="18">
        <f>IF(CB13=0,0,IF(CB13&gt;CA13,CB13-CA13,Справочник!$D$8-CA13+CB13))</f>
        <v>0</v>
      </c>
      <c r="CD13" s="12"/>
      <c r="CE13" s="12"/>
      <c r="CF13" s="18">
        <f>IF(CE13=0,0,IF(CE13&gt;CD13,CE13-CD13,Справочник!$D$8-CD13+CE13))</f>
        <v>0</v>
      </c>
      <c r="CG13" s="12"/>
      <c r="CH13" s="12"/>
      <c r="CI13" s="18">
        <f>IF(CH13=0,0,IF(CH13&gt;CG13,CH13-CG13,Справочник!$D$8-CG13+CH13))</f>
        <v>0</v>
      </c>
      <c r="CJ13" s="12"/>
      <c r="CK13" s="12"/>
      <c r="CL13" s="18">
        <f>IF(CK13=0,0,IF(CK13&gt;CJ13,CK13-CJ13,Справочник!$D$8-CJ13+CK13))</f>
        <v>0</v>
      </c>
      <c r="CM13" s="12"/>
      <c r="CN13" s="12"/>
      <c r="CO13" s="18">
        <f>IF(CN13=0,0,IF(CN13&gt;CM13,CN13-CM13,Справочник!$D$8-CM13+CN13))</f>
        <v>0</v>
      </c>
      <c r="CP13" s="12"/>
      <c r="CQ13" s="12"/>
      <c r="CR13" s="18">
        <f>IF(CQ13=0,0,IF(CQ13&gt;CP13,CQ13-CP13,Справочник!$D$8-CP13+CQ13))</f>
        <v>0</v>
      </c>
      <c r="CS13" s="34">
        <f t="shared" si="0"/>
        <v>4.1805555555555562</v>
      </c>
      <c r="CT13" s="35">
        <f t="shared" si="1"/>
        <v>2.4861111111111107</v>
      </c>
      <c r="CU13" s="59" t="str">
        <f t="shared" si="2"/>
        <v/>
      </c>
    </row>
    <row r="14" spans="1:99" x14ac:dyDescent="0.2">
      <c r="A14" s="13">
        <f t="shared" si="3"/>
        <v>10</v>
      </c>
      <c r="B14" s="14"/>
      <c r="C14" s="14"/>
      <c r="D14" s="24"/>
      <c r="E14" s="12"/>
      <c r="F14" s="18">
        <f>IF(E14=0,0,IF(E14&gt;D14,E14-D14,Справочник!$D$8-D14+E14))</f>
        <v>0</v>
      </c>
      <c r="G14" s="12"/>
      <c r="H14" s="12"/>
      <c r="I14" s="18">
        <f>IF(H14=0,0,IF(H14&gt;G14,H14-G14,Справочник!$D$8-G14+H14))</f>
        <v>0</v>
      </c>
      <c r="J14" s="12">
        <v>0.33333333333333331</v>
      </c>
      <c r="K14" s="12">
        <v>0.64583333333333337</v>
      </c>
      <c r="L14" s="18">
        <f>IF(K14=0,0,IF(K14&gt;J14,K14-J14,Справочник!$D$8-J14+K14))</f>
        <v>0.31250000000000006</v>
      </c>
      <c r="M14" s="12">
        <v>0.33333333333333331</v>
      </c>
      <c r="N14" s="12">
        <v>0.75</v>
      </c>
      <c r="O14" s="18">
        <f>IF(N14=0,0,IF(N14&gt;M14,N14-M14,Справочник!$D$8-M14+N14))</f>
        <v>0.41666666666666669</v>
      </c>
      <c r="P14" s="27" t="s">
        <v>222</v>
      </c>
      <c r="Q14" s="27"/>
      <c r="R14" s="18">
        <f>IF(Q14=0,0,IF(Q14&gt;P14,Q14-P14,Справочник!$D$8-P14+Q14))</f>
        <v>0</v>
      </c>
      <c r="S14" s="12">
        <v>0.33333333333333331</v>
      </c>
      <c r="T14" s="12">
        <v>0.60416666666666663</v>
      </c>
      <c r="U14" s="18">
        <f>IF(T14=0,0,IF(T14&gt;S14,T14-S14,Справочник!$D$8-S14+T14))</f>
        <v>0.27083333333333331</v>
      </c>
      <c r="V14" s="12">
        <v>0.33333333333333331</v>
      </c>
      <c r="W14" s="12">
        <v>0.6875</v>
      </c>
      <c r="X14" s="18">
        <f>IF(W14=0,0,IF(W14&gt;V14,W14-V14,Справочник!$D$8-V14+W14))</f>
        <v>0.35416666666666669</v>
      </c>
      <c r="Y14" s="12">
        <v>0.39583333333333331</v>
      </c>
      <c r="Z14" s="12">
        <v>0.65277777777777779</v>
      </c>
      <c r="AA14" s="18">
        <f>IF(Z14=0,0,IF(Z14&gt;Y14,Z14-Y14,Справочник!$D$8-Y14+Z14))</f>
        <v>0.25694444444444448</v>
      </c>
      <c r="AB14" s="12"/>
      <c r="AC14" s="12"/>
      <c r="AD14" s="18">
        <f>IF(AC14=0,0,IF(AC14&gt;AB14,AC14-AB14,Справочник!$D$8-AB14+AC14))</f>
        <v>0</v>
      </c>
      <c r="AE14" s="12">
        <v>0.33333333333333331</v>
      </c>
      <c r="AF14" s="12">
        <v>0.67361111111111116</v>
      </c>
      <c r="AG14" s="18">
        <f>IF(AF14=0,0,IF(AF14&gt;AE14,AF14-AE14,Справочник!$D$8-AE14+AF14))</f>
        <v>0.34027777777777785</v>
      </c>
      <c r="AH14" s="12">
        <v>0.33333333333333331</v>
      </c>
      <c r="AI14" s="12">
        <v>0.70833333333333337</v>
      </c>
      <c r="AJ14" s="18">
        <f>IF(AI14=0,0,IF(AI14&gt;AH14,AI14-AH14,Справочник!$D$8-AH14+AI14))</f>
        <v>0.37500000000000006</v>
      </c>
      <c r="AK14" s="12">
        <v>0.33333333333333331</v>
      </c>
      <c r="AL14" s="12">
        <v>0.75</v>
      </c>
      <c r="AM14" s="18">
        <f>IF(AL14=0,0,IF(AL14&gt;AK14,AL14-AK14,Справочник!$D$8-AK14+AL14))</f>
        <v>0.41666666666666669</v>
      </c>
      <c r="AN14" s="12">
        <v>0.33333333333333331</v>
      </c>
      <c r="AO14" s="12">
        <v>0.70833333333333337</v>
      </c>
      <c r="AP14" s="18">
        <f>IF(AO14=0,0,IF(AO14&gt;AN14,AO14-AN14,Справочник!$D$8-AN14+AO14))</f>
        <v>0.37500000000000006</v>
      </c>
      <c r="AQ14" s="12">
        <v>0.33333333333333331</v>
      </c>
      <c r="AR14" s="12">
        <v>0.70833333333333337</v>
      </c>
      <c r="AS14" s="18">
        <f>IF(AR14=0,0,IF(AR14&gt;AQ14,AR14-AQ14,Справочник!$D$8-AQ14+AR14))</f>
        <v>0.37500000000000006</v>
      </c>
      <c r="AT14" s="12"/>
      <c r="AU14" s="12"/>
      <c r="AV14" s="18">
        <f>IF(AU14=0,0,IF(AU14&gt;AT14,AU14-AT14,Справочник!$D$8-AT14+AU14))</f>
        <v>0</v>
      </c>
      <c r="AW14" s="12"/>
      <c r="AX14" s="12"/>
      <c r="AY14" s="18">
        <f>IF(AX14=0,0,IF(AX14&gt;AW14,AX14-AW14,Справочник!$D$8-AW14+AX14))</f>
        <v>0</v>
      </c>
      <c r="AZ14" s="12">
        <v>0.33333333333333331</v>
      </c>
      <c r="BA14" s="12">
        <v>0.70833333333333337</v>
      </c>
      <c r="BB14" s="18">
        <f>IF(BA14=0,0,IF(BA14&gt;AZ14,BA14-AZ14,Справочник!$D$8-AZ14+BA14))</f>
        <v>0.37500000000000006</v>
      </c>
      <c r="BC14" s="12">
        <v>0.33333333333333331</v>
      </c>
      <c r="BD14" s="12">
        <v>0.70833333333333337</v>
      </c>
      <c r="BE14" s="18">
        <f>IF(BD14=0,0,IF(BD14&gt;BC14,BD14-BC14,Справочник!$D$8-BC14+BD14))</f>
        <v>0.37500000000000006</v>
      </c>
      <c r="BF14" s="12">
        <v>0.33333333333333331</v>
      </c>
      <c r="BG14" s="12"/>
      <c r="BH14" s="18">
        <f>IF(BG14=0,0,IF(BG14&gt;BF14,BG14-BF14,Справочник!$D$8-BF14+BG14))</f>
        <v>0</v>
      </c>
      <c r="BI14" s="12"/>
      <c r="BJ14" s="12"/>
      <c r="BK14" s="18">
        <f>IF(BJ14=0,0,IF(BJ14&gt;BI14,BJ14-BI14,Справочник!$D$8-BI14+BJ14))</f>
        <v>0</v>
      </c>
      <c r="BL14" s="12"/>
      <c r="BM14" s="12"/>
      <c r="BN14" s="18">
        <f>IF(BM14=0,0,IF(BM14&gt;BL14,BM14-BL14,Справочник!$D$8-BL14+BM14))</f>
        <v>0</v>
      </c>
      <c r="BO14" s="12"/>
      <c r="BP14" s="12"/>
      <c r="BQ14" s="18">
        <f>IF(BP14=0,0,IF(BP14&gt;BO14,BP14-BO14,Справочник!$D$8-BO14+BP14))</f>
        <v>0</v>
      </c>
      <c r="BR14" s="12"/>
      <c r="BS14" s="12"/>
      <c r="BT14" s="18">
        <f>IF(BS14=0,0,IF(BS14&gt;BR14,BS14-BR14,Справочник!$D$8-BR14+BS14))</f>
        <v>0</v>
      </c>
      <c r="BU14" s="12"/>
      <c r="BV14" s="12"/>
      <c r="BW14" s="18">
        <f>IF(BV14=0,0,IF(BV14&gt;BU14,BV14-BU14,Справочник!$D$8-BU14+BV14))</f>
        <v>0</v>
      </c>
      <c r="BX14" s="12"/>
      <c r="BY14" s="12"/>
      <c r="BZ14" s="18">
        <f>IF(BY14=0,0,IF(BY14&gt;BX14,BY14-BX14,Справочник!$D$8-BX14+BY14))</f>
        <v>0</v>
      </c>
      <c r="CA14" s="12"/>
      <c r="CB14" s="12"/>
      <c r="CC14" s="18">
        <f>IF(CB14=0,0,IF(CB14&gt;CA14,CB14-CA14,Справочник!$D$8-CA14+CB14))</f>
        <v>0</v>
      </c>
      <c r="CD14" s="12"/>
      <c r="CE14" s="12"/>
      <c r="CF14" s="18">
        <f>IF(CE14=0,0,IF(CE14&gt;CD14,CE14-CD14,Справочник!$D$8-CD14+CE14))</f>
        <v>0</v>
      </c>
      <c r="CG14" s="12"/>
      <c r="CH14" s="12"/>
      <c r="CI14" s="18">
        <f>IF(CH14=0,0,IF(CH14&gt;CG14,CH14-CG14,Справочник!$D$8-CG14+CH14))</f>
        <v>0</v>
      </c>
      <c r="CJ14" s="12"/>
      <c r="CK14" s="12"/>
      <c r="CL14" s="18">
        <f>IF(CK14=0,0,IF(CK14&gt;CJ14,CK14-CJ14,Справочник!$D$8-CJ14+CK14))</f>
        <v>0</v>
      </c>
      <c r="CM14" s="12"/>
      <c r="CN14" s="12"/>
      <c r="CO14" s="18">
        <f>IF(CN14=0,0,IF(CN14&gt;CM14,CN14-CM14,Справочник!$D$8-CM14+CN14))</f>
        <v>0</v>
      </c>
      <c r="CP14" s="12"/>
      <c r="CQ14" s="12"/>
      <c r="CR14" s="18">
        <f>IF(CQ14=0,0,IF(CQ14&gt;CP14,CQ14-CP14,Справочник!$D$8-CP14+CQ14))</f>
        <v>0</v>
      </c>
      <c r="CS14" s="34">
        <f t="shared" si="0"/>
        <v>4.2430555555555562</v>
      </c>
      <c r="CT14" s="35">
        <f t="shared" si="1"/>
        <v>2.4236111111111107</v>
      </c>
      <c r="CU14" s="59" t="str">
        <f t="shared" si="2"/>
        <v/>
      </c>
    </row>
    <row r="15" spans="1:99" x14ac:dyDescent="0.2">
      <c r="A15" s="13">
        <f t="shared" ref="A15:A28" si="4">A14+1</f>
        <v>11</v>
      </c>
      <c r="B15" s="14"/>
      <c r="C15" s="14"/>
      <c r="D15" s="24"/>
      <c r="E15" s="12"/>
      <c r="F15" s="18">
        <f>IF(E15=0,0,IF(E15&gt;D15,E15-D15,Справочник!$D$8-D15+E15))</f>
        <v>0</v>
      </c>
      <c r="G15" s="12"/>
      <c r="H15" s="12"/>
      <c r="I15" s="18">
        <f>IF(H15=0,0,IF(H15&gt;G15,H15-G15,Справочник!$D$8-G15+H15))</f>
        <v>0</v>
      </c>
      <c r="J15" s="12">
        <v>0.33333333333333331</v>
      </c>
      <c r="K15" s="12">
        <v>0.72916666666666663</v>
      </c>
      <c r="L15" s="18">
        <f>IF(K15=0,0,IF(K15&gt;J15,K15-J15,Справочник!$D$8-J15+K15))</f>
        <v>0.39583333333333331</v>
      </c>
      <c r="M15" s="12">
        <v>0.33333333333333331</v>
      </c>
      <c r="N15" s="12">
        <v>0.60416666666666663</v>
      </c>
      <c r="O15" s="18">
        <f>IF(N15=0,0,IF(N15&gt;M15,N15-M15,Справочник!$D$8-M15+N15))</f>
        <v>0.27083333333333331</v>
      </c>
      <c r="P15" s="12">
        <v>0.33333333333333331</v>
      </c>
      <c r="Q15" s="12">
        <v>0.66666666666666663</v>
      </c>
      <c r="R15" s="18">
        <f>IF(Q15=0,0,IF(Q15&gt;P15,Q15-P15,Справочник!$D$8-P15+Q15))</f>
        <v>0.33333333333333331</v>
      </c>
      <c r="S15" s="12">
        <v>0.33333333333333331</v>
      </c>
      <c r="T15" s="12">
        <v>0.72916666666666663</v>
      </c>
      <c r="U15" s="18">
        <f>IF(T15=0,0,IF(T15&gt;S15,T15-S15,Справочник!$D$8-S15+T15))</f>
        <v>0.39583333333333331</v>
      </c>
      <c r="V15" s="12">
        <v>0.33333333333333331</v>
      </c>
      <c r="W15" s="12">
        <v>0.60416666666666663</v>
      </c>
      <c r="X15" s="18">
        <f>IF(W15=0,0,IF(W15&gt;V15,W15-V15,Справочник!$D$8-V15+W15))</f>
        <v>0.27083333333333331</v>
      </c>
      <c r="Y15" s="12"/>
      <c r="Z15" s="12"/>
      <c r="AA15" s="18">
        <f>IF(Z15=0,0,IF(Z15&gt;Y15,Z15-Y15,Справочник!$D$8-Y15+Z15))</f>
        <v>0</v>
      </c>
      <c r="AB15" s="12"/>
      <c r="AC15" s="12"/>
      <c r="AD15" s="18">
        <f>IF(AC15=0,0,IF(AC15&gt;AB15,AC15-AB15,Справочник!$D$8-AB15+AC15))</f>
        <v>0</v>
      </c>
      <c r="AE15" s="27" t="s">
        <v>222</v>
      </c>
      <c r="AF15" s="27"/>
      <c r="AG15" s="18">
        <f>IF(AF15=0,0,IF(AF15&gt;AE15,AF15-AE15,Справочник!$D$8-AE15+AF15))</f>
        <v>0</v>
      </c>
      <c r="AH15" s="12">
        <v>0.33333333333333331</v>
      </c>
      <c r="AI15" s="12">
        <v>0.75</v>
      </c>
      <c r="AJ15" s="18">
        <f>IF(AI15=0,0,IF(AI15&gt;AH15,AI15-AH15,Справочник!$D$8-AH15+AI15))</f>
        <v>0.41666666666666669</v>
      </c>
      <c r="AK15" s="12">
        <v>0.33333333333333331</v>
      </c>
      <c r="AL15" s="12">
        <v>0.72916666666666663</v>
      </c>
      <c r="AM15" s="18">
        <f>IF(AL15=0,0,IF(AL15&gt;AK15,AL15-AK15,Справочник!$D$8-AK15+AL15))</f>
        <v>0.39583333333333331</v>
      </c>
      <c r="AN15" s="27" t="s">
        <v>222</v>
      </c>
      <c r="AO15" s="27"/>
      <c r="AP15" s="18">
        <f>IF(AO15=0,0,IF(AO15&gt;AN15,AO15-AN15,Справочник!$D$8-AN15+AO15))</f>
        <v>0</v>
      </c>
      <c r="AQ15" s="12">
        <v>0.33333333333333331</v>
      </c>
      <c r="AR15" s="12">
        <v>0.72916666666666663</v>
      </c>
      <c r="AS15" s="18">
        <f>IF(AR15=0,0,IF(AR15&gt;AQ15,AR15-AQ15,Справочник!$D$8-AQ15+AR15))</f>
        <v>0.39583333333333331</v>
      </c>
      <c r="AT15" s="12"/>
      <c r="AU15" s="12"/>
      <c r="AV15" s="18">
        <f>IF(AU15=0,0,IF(AU15&gt;AT15,AU15-AT15,Справочник!$D$8-AT15+AU15))</f>
        <v>0</v>
      </c>
      <c r="AW15" s="12"/>
      <c r="AX15" s="12"/>
      <c r="AY15" s="18">
        <f>IF(AX15=0,0,IF(AX15&gt;AW15,AX15-AW15,Справочник!$D$8-AW15+AX15))</f>
        <v>0</v>
      </c>
      <c r="AZ15" s="12">
        <v>0.33333333333333331</v>
      </c>
      <c r="BA15" s="12">
        <v>0.70833333333333337</v>
      </c>
      <c r="BB15" s="18">
        <f>IF(BA15=0,0,IF(BA15&gt;AZ15,BA15-AZ15,Справочник!$D$8-AZ15+BA15))</f>
        <v>0.37500000000000006</v>
      </c>
      <c r="BC15" s="12">
        <v>0.33333333333333331</v>
      </c>
      <c r="BD15" s="12">
        <v>0.72916666666666663</v>
      </c>
      <c r="BE15" s="18">
        <f>IF(BD15=0,0,IF(BD15&gt;BC15,BD15-BC15,Справочник!$D$8-BC15+BD15))</f>
        <v>0.39583333333333331</v>
      </c>
      <c r="BF15" s="12">
        <v>0.33333333333333331</v>
      </c>
      <c r="BG15" s="12"/>
      <c r="BH15" s="18">
        <f>IF(BG15=0,0,IF(BG15&gt;BF15,BG15-BF15,Справочник!$D$8-BF15+BG15))</f>
        <v>0</v>
      </c>
      <c r="BI15" s="12"/>
      <c r="BJ15" s="12"/>
      <c r="BK15" s="18">
        <f>IF(BJ15=0,0,IF(BJ15&gt;BI15,BJ15-BI15,Справочник!$D$8-BI15+BJ15))</f>
        <v>0</v>
      </c>
      <c r="BL15" s="12"/>
      <c r="BM15" s="12"/>
      <c r="BN15" s="18">
        <f>IF(BM15=0,0,IF(BM15&gt;BL15,BM15-BL15,Справочник!$D$8-BL15+BM15))</f>
        <v>0</v>
      </c>
      <c r="BO15" s="12"/>
      <c r="BP15" s="12"/>
      <c r="BQ15" s="18">
        <f>IF(BP15=0,0,IF(BP15&gt;BO15,BP15-BO15,Справочник!$D$8-BO15+BP15))</f>
        <v>0</v>
      </c>
      <c r="BR15" s="12"/>
      <c r="BS15" s="12"/>
      <c r="BT15" s="18">
        <f>IF(BS15=0,0,IF(BS15&gt;BR15,BS15-BR15,Справочник!$D$8-BR15+BS15))</f>
        <v>0</v>
      </c>
      <c r="BU15" s="12"/>
      <c r="BV15" s="12"/>
      <c r="BW15" s="18">
        <f>IF(BV15=0,0,IF(BV15&gt;BU15,BV15-BU15,Справочник!$D$8-BU15+BV15))</f>
        <v>0</v>
      </c>
      <c r="BX15" s="12"/>
      <c r="BY15" s="12"/>
      <c r="BZ15" s="18">
        <f>IF(BY15=0,0,IF(BY15&gt;BX15,BY15-BX15,Справочник!$D$8-BX15+BY15))</f>
        <v>0</v>
      </c>
      <c r="CA15" s="12"/>
      <c r="CB15" s="12"/>
      <c r="CC15" s="18">
        <f>IF(CB15=0,0,IF(CB15&gt;CA15,CB15-CA15,Справочник!$D$8-CA15+CB15))</f>
        <v>0</v>
      </c>
      <c r="CD15" s="12"/>
      <c r="CE15" s="12"/>
      <c r="CF15" s="18">
        <f>IF(CE15=0,0,IF(CE15&gt;CD15,CE15-CD15,Справочник!$D$8-CD15+CE15))</f>
        <v>0</v>
      </c>
      <c r="CG15" s="12"/>
      <c r="CH15" s="12"/>
      <c r="CI15" s="18">
        <f>IF(CH15=0,0,IF(CH15&gt;CG15,CH15-CG15,Справочник!$D$8-CG15+CH15))</f>
        <v>0</v>
      </c>
      <c r="CJ15" s="12"/>
      <c r="CK15" s="12"/>
      <c r="CL15" s="18">
        <f>IF(CK15=0,0,IF(CK15&gt;CJ15,CK15-CJ15,Справочник!$D$8-CJ15+CK15))</f>
        <v>0</v>
      </c>
      <c r="CM15" s="12"/>
      <c r="CN15" s="12"/>
      <c r="CO15" s="18">
        <f>IF(CN15=0,0,IF(CN15&gt;CM15,CN15-CM15,Справочник!$D$8-CM15+CN15))</f>
        <v>0</v>
      </c>
      <c r="CP15" s="12"/>
      <c r="CQ15" s="12"/>
      <c r="CR15" s="18">
        <f>IF(CQ15=0,0,IF(CQ15&gt;CP15,CQ15-CP15,Справочник!$D$8-CP15+CQ15))</f>
        <v>0</v>
      </c>
      <c r="CS15" s="34">
        <f t="shared" si="0"/>
        <v>3.6458333333333335</v>
      </c>
      <c r="CT15" s="35">
        <f t="shared" si="1"/>
        <v>3.0208333333333335</v>
      </c>
      <c r="CU15" s="59" t="str">
        <f t="shared" si="2"/>
        <v/>
      </c>
    </row>
    <row r="16" spans="1:99" x14ac:dyDescent="0.2">
      <c r="A16" s="13">
        <f t="shared" si="4"/>
        <v>12</v>
      </c>
      <c r="B16" s="14"/>
      <c r="C16" s="14"/>
      <c r="D16" s="24">
        <v>0.375</v>
      </c>
      <c r="E16" s="12">
        <v>0.66666666666666663</v>
      </c>
      <c r="F16" s="18">
        <f>IF(E16=0,0,IF(E16&gt;D16,E16-D16,Справочник!$D$8-D16+E16))</f>
        <v>0.29166666666666663</v>
      </c>
      <c r="G16" s="12"/>
      <c r="H16" s="12"/>
      <c r="I16" s="18">
        <f>IF(H16=0,0,IF(H16&gt;G16,H16-G16,Справочник!$D$8-G16+H16))</f>
        <v>0</v>
      </c>
      <c r="J16" s="12">
        <v>0.33333333333333331</v>
      </c>
      <c r="K16" s="12">
        <v>0.75</v>
      </c>
      <c r="L16" s="18">
        <f>IF(K16=0,0,IF(K16&gt;J16,K16-J16,Справочник!$D$8-J16+K16))</f>
        <v>0.41666666666666669</v>
      </c>
      <c r="M16" s="12">
        <v>0.33333333333333331</v>
      </c>
      <c r="N16" s="12">
        <v>0.72916666666666663</v>
      </c>
      <c r="O16" s="18">
        <f>IF(N16=0,0,IF(N16&gt;M16,N16-M16,Справочник!$D$8-M16+N16))</f>
        <v>0.39583333333333331</v>
      </c>
      <c r="P16" s="12">
        <v>0.33333333333333331</v>
      </c>
      <c r="Q16" s="12">
        <v>0.6875</v>
      </c>
      <c r="R16" s="18">
        <f>IF(Q16=0,0,IF(Q16&gt;P16,Q16-P16,Справочник!$D$8-P16+Q16))</f>
        <v>0.35416666666666669</v>
      </c>
      <c r="S16" s="27" t="s">
        <v>222</v>
      </c>
      <c r="T16" s="27"/>
      <c r="U16" s="18">
        <f>IF(T16=0,0,IF(T16&gt;S16,T16-S16,Справочник!$D$8-S16+T16))</f>
        <v>0</v>
      </c>
      <c r="V16" s="12">
        <v>0.33333333333333331</v>
      </c>
      <c r="W16" s="12">
        <v>0.79166666666666663</v>
      </c>
      <c r="X16" s="18">
        <f>IF(W16=0,0,IF(W16&gt;V16,W16-V16,Справочник!$D$8-V16+W16))</f>
        <v>0.45833333333333331</v>
      </c>
      <c r="Y16" s="12"/>
      <c r="Z16" s="12"/>
      <c r="AA16" s="18">
        <f>IF(Z16=0,0,IF(Z16&gt;Y16,Z16-Y16,Справочник!$D$8-Y16+Z16))</f>
        <v>0</v>
      </c>
      <c r="AB16" s="12"/>
      <c r="AC16" s="12"/>
      <c r="AD16" s="18">
        <f>IF(AC16=0,0,IF(AC16&gt;AB16,AC16-AB16,Справочник!$D$8-AB16+AC16))</f>
        <v>0</v>
      </c>
      <c r="AE16" s="12">
        <v>0.33333333333333331</v>
      </c>
      <c r="AF16" s="12">
        <v>0.73958333333333337</v>
      </c>
      <c r="AG16" s="18">
        <f>IF(AF16=0,0,IF(AF16&gt;AE16,AF16-AE16,Справочник!$D$8-AE16+AF16))</f>
        <v>0.40625000000000006</v>
      </c>
      <c r="AH16" s="12">
        <v>0.33333333333333331</v>
      </c>
      <c r="AI16" s="12">
        <v>0.84375</v>
      </c>
      <c r="AJ16" s="18">
        <f>IF(AI16=0,0,IF(AI16&gt;AH16,AI16-AH16,Справочник!$D$8-AH16+AI16))</f>
        <v>0.51041666666666674</v>
      </c>
      <c r="AK16" s="12">
        <v>0.33333333333333331</v>
      </c>
      <c r="AL16" s="12">
        <v>0.79166666666666663</v>
      </c>
      <c r="AM16" s="18">
        <f>IF(AL16=0,0,IF(AL16&gt;AK16,AL16-AK16,Справочник!$D$8-AK16+AL16))</f>
        <v>0.45833333333333331</v>
      </c>
      <c r="AN16" s="12">
        <v>0.33333333333333331</v>
      </c>
      <c r="AO16" s="12">
        <v>0.69791666666666663</v>
      </c>
      <c r="AP16" s="18">
        <f>IF(AO16=0,0,IF(AO16&gt;AN16,AO16-AN16,Справочник!$D$8-AN16+AO16))</f>
        <v>0.36458333333333331</v>
      </c>
      <c r="AQ16" s="12">
        <v>0.33333333333333331</v>
      </c>
      <c r="AR16" s="12">
        <v>0.73611111111111116</v>
      </c>
      <c r="AS16" s="18">
        <f>IF(AR16=0,0,IF(AR16&gt;AQ16,AR16-AQ16,Справочник!$D$8-AQ16+AR16))</f>
        <v>0.40277777777777785</v>
      </c>
      <c r="AT16" s="12"/>
      <c r="AU16" s="12"/>
      <c r="AV16" s="18">
        <f>IF(AU16=0,0,IF(AU16&gt;AT16,AU16-AT16,Справочник!$D$8-AT16+AU16))</f>
        <v>0</v>
      </c>
      <c r="AW16" s="12"/>
      <c r="AX16" s="12"/>
      <c r="AY16" s="18">
        <f>IF(AX16=0,0,IF(AX16&gt;AW16,AX16-AW16,Справочник!$D$8-AW16+AX16))</f>
        <v>0</v>
      </c>
      <c r="AZ16" s="12">
        <v>0.33333333333333331</v>
      </c>
      <c r="BA16" s="12">
        <v>0.70833333333333337</v>
      </c>
      <c r="BB16" s="18">
        <f>IF(BA16=0,0,IF(BA16&gt;AZ16,BA16-AZ16,Справочник!$D$8-AZ16+BA16))</f>
        <v>0.37500000000000006</v>
      </c>
      <c r="BC16" s="12">
        <v>0.33333333333333331</v>
      </c>
      <c r="BD16" s="12">
        <v>0.625</v>
      </c>
      <c r="BE16" s="18">
        <f>IF(BD16=0,0,IF(BD16&gt;BC16,BD16-BC16,Справочник!$D$8-BC16+BD16))</f>
        <v>0.29166666666666669</v>
      </c>
      <c r="BF16" s="12">
        <v>0.33333333333333331</v>
      </c>
      <c r="BG16" s="12"/>
      <c r="BH16" s="18">
        <f>IF(BG16=0,0,IF(BG16&gt;BF16,BG16-BF16,Справочник!$D$8-BF16+BG16))</f>
        <v>0</v>
      </c>
      <c r="BI16" s="12"/>
      <c r="BJ16" s="12"/>
      <c r="BK16" s="18">
        <f>IF(BJ16=0,0,IF(BJ16&gt;BI16,BJ16-BI16,Справочник!$D$8-BI16+BJ16))</f>
        <v>0</v>
      </c>
      <c r="BL16" s="12"/>
      <c r="BM16" s="12"/>
      <c r="BN16" s="18">
        <f>IF(BM16=0,0,IF(BM16&gt;BL16,BM16-BL16,Справочник!$D$8-BL16+BM16))</f>
        <v>0</v>
      </c>
      <c r="BO16" s="12"/>
      <c r="BP16" s="12"/>
      <c r="BQ16" s="18">
        <f>IF(BP16=0,0,IF(BP16&gt;BO16,BP16-BO16,Справочник!$D$8-BO16+BP16))</f>
        <v>0</v>
      </c>
      <c r="BR16" s="12"/>
      <c r="BS16" s="12"/>
      <c r="BT16" s="18">
        <f>IF(BS16=0,0,IF(BS16&gt;BR16,BS16-BR16,Справочник!$D$8-BR16+BS16))</f>
        <v>0</v>
      </c>
      <c r="BU16" s="12"/>
      <c r="BV16" s="12"/>
      <c r="BW16" s="18">
        <f>IF(BV16=0,0,IF(BV16&gt;BU16,BV16-BU16,Справочник!$D$8-BU16+BV16))</f>
        <v>0</v>
      </c>
      <c r="BX16" s="12"/>
      <c r="BY16" s="12"/>
      <c r="BZ16" s="18">
        <f>IF(BY16=0,0,IF(BY16&gt;BX16,BY16-BX16,Справочник!$D$8-BX16+BY16))</f>
        <v>0</v>
      </c>
      <c r="CA16" s="12"/>
      <c r="CB16" s="12"/>
      <c r="CC16" s="18">
        <f>IF(CB16=0,0,IF(CB16&gt;CA16,CB16-CA16,Справочник!$D$8-CA16+CB16))</f>
        <v>0</v>
      </c>
      <c r="CD16" s="12"/>
      <c r="CE16" s="12"/>
      <c r="CF16" s="18">
        <f>IF(CE16=0,0,IF(CE16&gt;CD16,CE16-CD16,Справочник!$D$8-CD16+CE16))</f>
        <v>0</v>
      </c>
      <c r="CG16" s="12"/>
      <c r="CH16" s="12"/>
      <c r="CI16" s="18">
        <f>IF(CH16=0,0,IF(CH16&gt;CG16,CH16-CG16,Справочник!$D$8-CG16+CH16))</f>
        <v>0</v>
      </c>
      <c r="CJ16" s="12"/>
      <c r="CK16" s="12"/>
      <c r="CL16" s="18">
        <f>IF(CK16=0,0,IF(CK16&gt;CJ16,CK16-CJ16,Справочник!$D$8-CJ16+CK16))</f>
        <v>0</v>
      </c>
      <c r="CM16" s="12"/>
      <c r="CN16" s="12"/>
      <c r="CO16" s="18">
        <f>IF(CN16=0,0,IF(CN16&gt;CM16,CN16-CM16,Справочник!$D$8-CM16+CN16))</f>
        <v>0</v>
      </c>
      <c r="CP16" s="12"/>
      <c r="CQ16" s="12"/>
      <c r="CR16" s="18">
        <f>IF(CQ16=0,0,IF(CQ16&gt;CP16,CQ16-CP16,Справочник!$D$8-CP16+CQ16))</f>
        <v>0</v>
      </c>
      <c r="CS16" s="34">
        <f t="shared" ref="CS16" si="5">SUMIF($D$4:$CR$4,"время",D16:CR16)</f>
        <v>4.7256944444444446</v>
      </c>
      <c r="CT16" s="35">
        <f t="shared" si="1"/>
        <v>1.9409722222222223</v>
      </c>
      <c r="CU16" s="59" t="str">
        <f t="shared" si="2"/>
        <v/>
      </c>
    </row>
    <row r="17" spans="1:99" x14ac:dyDescent="0.2">
      <c r="A17" s="13">
        <f t="shared" si="4"/>
        <v>13</v>
      </c>
      <c r="B17" s="14"/>
      <c r="C17" s="14"/>
      <c r="D17" s="24"/>
      <c r="E17" s="12"/>
      <c r="F17" s="18">
        <f>IF(E17=0,0,IF(E17&gt;D17,E17-D17,Справочник!$D$8-D17+E17))</f>
        <v>0</v>
      </c>
      <c r="G17" s="12"/>
      <c r="H17" s="12"/>
      <c r="I17" s="18">
        <f>IF(H17=0,0,IF(H17&gt;G17,H17-G17,Справочник!$D$8-G17+H17))</f>
        <v>0</v>
      </c>
      <c r="J17" s="12">
        <v>0.33333333333333331</v>
      </c>
      <c r="K17" s="12">
        <v>0.75</v>
      </c>
      <c r="L17" s="18">
        <f>IF(K17=0,0,IF(K17&gt;J17,K17-J17,Справочник!$D$8-J17+K17))</f>
        <v>0.41666666666666669</v>
      </c>
      <c r="M17" s="12">
        <v>0.33333333333333331</v>
      </c>
      <c r="N17" s="12">
        <v>0.75</v>
      </c>
      <c r="O17" s="18">
        <f>IF(N17=0,0,IF(N17&gt;M17,N17-M17,Справочник!$D$8-M17+N17))</f>
        <v>0.41666666666666669</v>
      </c>
      <c r="P17" s="12">
        <v>0.33333333333333331</v>
      </c>
      <c r="Q17" s="12">
        <v>0.6875</v>
      </c>
      <c r="R17" s="18">
        <f>IF(Q17=0,0,IF(Q17&gt;P17,Q17-P17,Справочник!$D$8-P17+Q17))</f>
        <v>0.35416666666666669</v>
      </c>
      <c r="S17" s="12">
        <v>0.33333333333333331</v>
      </c>
      <c r="T17" s="12">
        <v>0.61458333333333337</v>
      </c>
      <c r="U17" s="18">
        <f>IF(T17=0,0,IF(T17&gt;S17,T17-S17,Справочник!$D$8-S17+T17))</f>
        <v>0.28125000000000006</v>
      </c>
      <c r="V17" s="12">
        <v>0.33333333333333331</v>
      </c>
      <c r="W17" s="12">
        <v>0.60416666666666663</v>
      </c>
      <c r="X17" s="18">
        <f>IF(W17=0,0,IF(W17&gt;V17,W17-V17,Справочник!$D$8-V17+W17))</f>
        <v>0.27083333333333331</v>
      </c>
      <c r="Y17" s="12"/>
      <c r="Z17" s="12"/>
      <c r="AA17" s="18">
        <f>IF(Z17=0,0,IF(Z17&gt;Y17,Z17-Y17,Справочник!$D$8-Y17+Z17))</f>
        <v>0</v>
      </c>
      <c r="AB17" s="12"/>
      <c r="AC17" s="12"/>
      <c r="AD17" s="18">
        <f>IF(AC17=0,0,IF(AC17&gt;AB17,AC17-AB17,Справочник!$D$8-AB17+AC17))</f>
        <v>0</v>
      </c>
      <c r="AE17" s="12">
        <v>0.33333333333333331</v>
      </c>
      <c r="AF17" s="12">
        <v>0.70833333333333337</v>
      </c>
      <c r="AG17" s="18">
        <f>IF(AF17=0,0,IF(AF17&gt;AE17,AF17-AE17,Справочник!$D$8-AE17+AF17))</f>
        <v>0.37500000000000006</v>
      </c>
      <c r="AH17" s="12">
        <v>0.33333333333333331</v>
      </c>
      <c r="AI17" s="12">
        <v>0.75</v>
      </c>
      <c r="AJ17" s="18">
        <f>IF(AI17=0,0,IF(AI17&gt;AH17,AI17-AH17,Справочник!$D$8-AH17+AI17))</f>
        <v>0.41666666666666669</v>
      </c>
      <c r="AK17" s="12">
        <v>0.33333333333333331</v>
      </c>
      <c r="AL17" s="12">
        <v>0.72916666666666663</v>
      </c>
      <c r="AM17" s="18">
        <f>IF(AL17=0,0,IF(AL17&gt;AK17,AL17-AK17,Справочник!$D$8-AK17+AL17))</f>
        <v>0.39583333333333331</v>
      </c>
      <c r="AN17" s="12">
        <v>0.33333333333333331</v>
      </c>
      <c r="AO17" s="12">
        <v>0.66666666666666663</v>
      </c>
      <c r="AP17" s="18">
        <f>IF(AO17=0,0,IF(AO17&gt;AN17,AO17-AN17,Справочник!$D$8-AN17+AO17))</f>
        <v>0.33333333333333331</v>
      </c>
      <c r="AQ17" s="12">
        <v>0.33333333333333331</v>
      </c>
      <c r="AR17" s="12">
        <v>0.73611111111111116</v>
      </c>
      <c r="AS17" s="18">
        <f>IF(AR17=0,0,IF(AR17&gt;AQ17,AR17-AQ17,Справочник!$D$8-AQ17+AR17))</f>
        <v>0.40277777777777785</v>
      </c>
      <c r="AT17" s="12">
        <v>0.375</v>
      </c>
      <c r="AU17" s="12">
        <v>0.66666666666666663</v>
      </c>
      <c r="AV17" s="18">
        <f>IF(AU17=0,0,IF(AU17&gt;AT17,AU17-AT17,Справочник!$D$8-AT17+AU17))</f>
        <v>0.29166666666666663</v>
      </c>
      <c r="AW17" s="12"/>
      <c r="AX17" s="12"/>
      <c r="AY17" s="18">
        <f>IF(AX17=0,0,IF(AX17&gt;AW17,AX17-AW17,Справочник!$D$8-AW17+AX17))</f>
        <v>0</v>
      </c>
      <c r="AZ17" s="12">
        <v>0.29166666666666669</v>
      </c>
      <c r="BA17" s="12">
        <v>0.58333333333333337</v>
      </c>
      <c r="BB17" s="18">
        <f>IF(BA17=0,0,IF(BA17&gt;AZ17,BA17-AZ17,Справочник!$D$8-AZ17+BA17))</f>
        <v>0.29166666666666669</v>
      </c>
      <c r="BC17" s="27" t="s">
        <v>222</v>
      </c>
      <c r="BD17" s="27"/>
      <c r="BE17" s="18">
        <f>IF(BD17=0,0,IF(BD17&gt;BC17,BD17-BC17,Справочник!$D$8-BC17+BD17))</f>
        <v>0</v>
      </c>
      <c r="BF17" s="12">
        <v>0.33333333333333331</v>
      </c>
      <c r="BG17" s="12"/>
      <c r="BH17" s="18">
        <f>IF(BG17=0,0,IF(BG17&gt;BF17,BG17-BF17,Справочник!$D$8-BF17+BG17))</f>
        <v>0</v>
      </c>
      <c r="BI17" s="12"/>
      <c r="BJ17" s="12"/>
      <c r="BK17" s="18">
        <f>IF(BJ17=0,0,IF(BJ17&gt;BI17,BJ17-BI17,Справочник!$D$8-BI17+BJ17))</f>
        <v>0</v>
      </c>
      <c r="BL17" s="12"/>
      <c r="BM17" s="12"/>
      <c r="BN17" s="18">
        <f>IF(BM17=0,0,IF(BM17&gt;BL17,BM17-BL17,Справочник!$D$8-BL17+BM17))</f>
        <v>0</v>
      </c>
      <c r="BO17" s="12"/>
      <c r="BP17" s="12"/>
      <c r="BQ17" s="18">
        <f>IF(BP17=0,0,IF(BP17&gt;BO17,BP17-BO17,Справочник!$D$8-BO17+BP17))</f>
        <v>0</v>
      </c>
      <c r="BR17" s="12"/>
      <c r="BS17" s="12"/>
      <c r="BT17" s="18">
        <f>IF(BS17=0,0,IF(BS17&gt;BR17,BS17-BR17,Справочник!$D$8-BR17+BS17))</f>
        <v>0</v>
      </c>
      <c r="BU17" s="12"/>
      <c r="BV17" s="12"/>
      <c r="BW17" s="18">
        <f>IF(BV17=0,0,IF(BV17&gt;BU17,BV17-BU17,Справочник!$D$8-BU17+BV17))</f>
        <v>0</v>
      </c>
      <c r="BX17" s="12"/>
      <c r="BY17" s="12"/>
      <c r="BZ17" s="18">
        <f>IF(BY17=0,0,IF(BY17&gt;BX17,BY17-BX17,Справочник!$D$8-BX17+BY17))</f>
        <v>0</v>
      </c>
      <c r="CA17" s="12"/>
      <c r="CB17" s="12"/>
      <c r="CC17" s="18">
        <f>IF(CB17=0,0,IF(CB17&gt;CA17,CB17-CA17,Справочник!$D$8-CA17+CB17))</f>
        <v>0</v>
      </c>
      <c r="CD17" s="12"/>
      <c r="CE17" s="12"/>
      <c r="CF17" s="18">
        <f>IF(CE17=0,0,IF(CE17&gt;CD17,CE17-CD17,Справочник!$D$8-CD17+CE17))</f>
        <v>0</v>
      </c>
      <c r="CG17" s="12"/>
      <c r="CH17" s="12"/>
      <c r="CI17" s="18">
        <f>IF(CH17=0,0,IF(CH17&gt;CG17,CH17-CG17,Справочник!$D$8-CG17+CH17))</f>
        <v>0</v>
      </c>
      <c r="CJ17" s="12"/>
      <c r="CK17" s="12"/>
      <c r="CL17" s="18">
        <f>IF(CK17=0,0,IF(CK17&gt;CJ17,CK17-CJ17,Справочник!$D$8-CJ17+CK17))</f>
        <v>0</v>
      </c>
      <c r="CM17" s="12"/>
      <c r="CN17" s="12"/>
      <c r="CO17" s="18">
        <f>IF(CN17=0,0,IF(CN17&gt;CM17,CN17-CM17,Справочник!$D$8-CM17+CN17))</f>
        <v>0</v>
      </c>
      <c r="CP17" s="12"/>
      <c r="CQ17" s="12"/>
      <c r="CR17" s="18">
        <f>IF(CQ17=0,0,IF(CQ17&gt;CP17,CQ17-CP17,Справочник!$D$8-CP17+CQ17))</f>
        <v>0</v>
      </c>
      <c r="CS17" s="34">
        <f t="shared" ref="CS17" si="6">SUMIF($D$4:$CR$4,"время",D17:CR17)</f>
        <v>4.2465277777777777</v>
      </c>
      <c r="CT17" s="35">
        <f t="shared" si="1"/>
        <v>2.4201388888888893</v>
      </c>
      <c r="CU17" s="59" t="str">
        <f t="shared" si="2"/>
        <v/>
      </c>
    </row>
    <row r="18" spans="1:99" x14ac:dyDescent="0.2">
      <c r="A18" s="13">
        <f t="shared" si="4"/>
        <v>14</v>
      </c>
      <c r="B18" s="14"/>
      <c r="C18" s="14"/>
      <c r="D18" s="24"/>
      <c r="E18" s="12"/>
      <c r="F18" s="18">
        <f>IF(E18=0,0,IF(E18&gt;D18,E18-D18,Справочник!$D$8-D18+E18))</f>
        <v>0</v>
      </c>
      <c r="G18" s="12"/>
      <c r="H18" s="12"/>
      <c r="I18" s="18">
        <f>IF(H18=0,0,IF(H18&gt;G18,H18-G18,Справочник!$D$8-G18+H18))</f>
        <v>0</v>
      </c>
      <c r="J18" s="28"/>
      <c r="K18" s="28"/>
      <c r="L18" s="29">
        <f>IF(K18=0,0,IF(K18&gt;J18,K18-J18,Справочник!$D$8-J18+K18))</f>
        <v>0</v>
      </c>
      <c r="M18" s="28"/>
      <c r="N18" s="28"/>
      <c r="O18" s="29">
        <f>IF(N18=0,0,IF(N18&gt;M18,N18-M18,Справочник!$D$8-M18+N18))</f>
        <v>0</v>
      </c>
      <c r="P18" s="28"/>
      <c r="Q18" s="28"/>
      <c r="R18" s="29">
        <f>IF(Q18=0,0,IF(Q18&gt;P18,Q18-P18,Справочник!$D$8-P18+Q18))</f>
        <v>0</v>
      </c>
      <c r="S18" s="28"/>
      <c r="T18" s="28"/>
      <c r="U18" s="29">
        <f>IF(T18=0,0,IF(T18&gt;S18,T18-S18,Справочник!$D$8-S18+T18))</f>
        <v>0</v>
      </c>
      <c r="V18" s="28"/>
      <c r="W18" s="28"/>
      <c r="X18" s="29">
        <f>IF(W18=0,0,IF(W18&gt;V18,W18-V18,Справочник!$D$8-V18+W18))</f>
        <v>0</v>
      </c>
      <c r="Y18" s="28"/>
      <c r="Z18" s="28"/>
      <c r="AA18" s="29">
        <f>IF(Z18=0,0,IF(Z18&gt;Y18,Z18-Y18,Справочник!$D$8-Y18+Z18))</f>
        <v>0</v>
      </c>
      <c r="AB18" s="28"/>
      <c r="AC18" s="28"/>
      <c r="AD18" s="29">
        <f>IF(AC18=0,0,IF(AC18&gt;AB18,AC18-AB18,Справочник!$D$8-AB18+AC18))</f>
        <v>0</v>
      </c>
      <c r="AE18" s="28"/>
      <c r="AF18" s="28"/>
      <c r="AG18" s="29">
        <f>IF(AF18=0,0,IF(AF18&gt;AE18,AF18-AE18,Справочник!$D$8-AE18+AF18))</f>
        <v>0</v>
      </c>
      <c r="AH18" s="28"/>
      <c r="AI18" s="28"/>
      <c r="AJ18" s="29">
        <f>IF(AI18=0,0,IF(AI18&gt;AH18,AI18-AH18,Справочник!$D$8-AH18+AI18))</f>
        <v>0</v>
      </c>
      <c r="AK18" s="28"/>
      <c r="AL18" s="28"/>
      <c r="AM18" s="29">
        <f>IF(AL18=0,0,IF(AL18&gt;AK18,AL18-AK18,Справочник!$D$8-AK18+AL18))</f>
        <v>0</v>
      </c>
      <c r="AN18" s="28"/>
      <c r="AO18" s="28"/>
      <c r="AP18" s="29">
        <f>IF(AO18=0,0,IF(AO18&gt;AN18,AO18-AN18,Справочник!$D$8-AN18+AO18))</f>
        <v>0</v>
      </c>
      <c r="AQ18" s="28"/>
      <c r="AR18" s="28"/>
      <c r="AS18" s="29">
        <f>IF(AR18=0,0,IF(AR18&gt;AQ18,AR18-AQ18,Справочник!$D$8-AQ18+AR18))</f>
        <v>0</v>
      </c>
      <c r="AT18" s="28"/>
      <c r="AU18" s="28"/>
      <c r="AV18" s="29">
        <f>IF(AU18=0,0,IF(AU18&gt;AT18,AU18-AT18,Справочник!$D$8-AT18+AU18))</f>
        <v>0</v>
      </c>
      <c r="AW18" s="28"/>
      <c r="AX18" s="28"/>
      <c r="AY18" s="29">
        <f>IF(AX18=0,0,IF(AX18&gt;AW18,AX18-AW18,Справочник!$D$8-AW18+AX18))</f>
        <v>0</v>
      </c>
      <c r="AZ18" s="12">
        <v>0.33333333333333331</v>
      </c>
      <c r="BA18" s="12">
        <v>0.70833333333333337</v>
      </c>
      <c r="BB18" s="18">
        <f>IF(BA18=0,0,IF(BA18&gt;AZ18,BA18-AZ18,Справочник!$D$8-AZ18+BA18))</f>
        <v>0.37500000000000006</v>
      </c>
      <c r="BC18" s="12">
        <v>0.33333333333333331</v>
      </c>
      <c r="BD18" s="12">
        <v>0.72916666666666663</v>
      </c>
      <c r="BE18" s="18">
        <f>IF(BD18=0,0,IF(BD18&gt;BC18,BD18-BC18,Справочник!$D$8-BC18+BD18))</f>
        <v>0.39583333333333331</v>
      </c>
      <c r="BF18" s="12">
        <v>0.33333333333333331</v>
      </c>
      <c r="BG18" s="12"/>
      <c r="BH18" s="18">
        <f>IF(BG18=0,0,IF(BG18&gt;BF18,BG18-BF18,Справочник!$D$8-BF18+BG18))</f>
        <v>0</v>
      </c>
      <c r="BI18" s="12"/>
      <c r="BJ18" s="12"/>
      <c r="BK18" s="18">
        <f>IF(BJ18=0,0,IF(BJ18&gt;BI18,BJ18-BI18,Справочник!$D$8-BI18+BJ18))</f>
        <v>0</v>
      </c>
      <c r="BL18" s="12"/>
      <c r="BM18" s="12"/>
      <c r="BN18" s="18">
        <f>IF(BM18=0,0,IF(BM18&gt;BL18,BM18-BL18,Справочник!$D$8-BL18+BM18))</f>
        <v>0</v>
      </c>
      <c r="BO18" s="12"/>
      <c r="BP18" s="12"/>
      <c r="BQ18" s="18">
        <f>IF(BP18=0,0,IF(BP18&gt;BO18,BP18-BO18,Справочник!$D$8-BO18+BP18))</f>
        <v>0</v>
      </c>
      <c r="BR18" s="12"/>
      <c r="BS18" s="12"/>
      <c r="BT18" s="18">
        <f>IF(BS18=0,0,IF(BS18&gt;BR18,BS18-BR18,Справочник!$D$8-BR18+BS18))</f>
        <v>0</v>
      </c>
      <c r="BU18" s="12"/>
      <c r="BV18" s="12"/>
      <c r="BW18" s="18">
        <f>IF(BV18=0,0,IF(BV18&gt;BU18,BV18-BU18,Справочник!$D$8-BU18+BV18))</f>
        <v>0</v>
      </c>
      <c r="BX18" s="12"/>
      <c r="BY18" s="12"/>
      <c r="BZ18" s="18">
        <f>IF(BY18=0,0,IF(BY18&gt;BX18,BY18-BX18,Справочник!$D$8-BX18+BY18))</f>
        <v>0</v>
      </c>
      <c r="CA18" s="12"/>
      <c r="CB18" s="12"/>
      <c r="CC18" s="18">
        <f>IF(CB18=0,0,IF(CB18&gt;CA18,CB18-CA18,Справочник!$D$8-CA18+CB18))</f>
        <v>0</v>
      </c>
      <c r="CD18" s="12"/>
      <c r="CE18" s="12"/>
      <c r="CF18" s="18">
        <f>IF(CE18=0,0,IF(CE18&gt;CD18,CE18-CD18,Справочник!$D$8-CD18+CE18))</f>
        <v>0</v>
      </c>
      <c r="CG18" s="12"/>
      <c r="CH18" s="12"/>
      <c r="CI18" s="18">
        <f>IF(CH18=0,0,IF(CH18&gt;CG18,CH18-CG18,Справочник!$D$8-CG18+CH18))</f>
        <v>0</v>
      </c>
      <c r="CJ18" s="12"/>
      <c r="CK18" s="12"/>
      <c r="CL18" s="18">
        <f>IF(CK18=0,0,IF(CK18&gt;CJ18,CK18-CJ18,Справочник!$D$8-CJ18+CK18))</f>
        <v>0</v>
      </c>
      <c r="CM18" s="12"/>
      <c r="CN18" s="12"/>
      <c r="CO18" s="18">
        <f>IF(CN18=0,0,IF(CN18&gt;CM18,CN18-CM18,Справочник!$D$8-CM18+CN18))</f>
        <v>0</v>
      </c>
      <c r="CP18" s="12"/>
      <c r="CQ18" s="12"/>
      <c r="CR18" s="18">
        <f>IF(CQ18=0,0,IF(CQ18&gt;CP18,CQ18-CP18,Справочник!$D$8-CP18+CQ18))</f>
        <v>0</v>
      </c>
      <c r="CS18" s="34">
        <f t="shared" ref="CS18" si="7">SUMIF($D$4:$CR$4,"время",D18:CR18)</f>
        <v>0.77083333333333337</v>
      </c>
      <c r="CT18" s="35">
        <f t="shared" si="1"/>
        <v>5.8958333333333339</v>
      </c>
      <c r="CU18" s="59" t="str">
        <f t="shared" si="2"/>
        <v/>
      </c>
    </row>
    <row r="19" spans="1:99" x14ac:dyDescent="0.2">
      <c r="A19" s="13">
        <f t="shared" si="4"/>
        <v>15</v>
      </c>
      <c r="B19" s="14"/>
      <c r="C19" s="14"/>
      <c r="D19" s="24"/>
      <c r="E19" s="12"/>
      <c r="F19" s="18">
        <f>IF(E19=0,0,IF(E19&gt;D19,E19-D19,Справочник!$D$8-D19+E19))</f>
        <v>0</v>
      </c>
      <c r="G19" s="12"/>
      <c r="H19" s="12"/>
      <c r="I19" s="18">
        <f>IF(H19=0,0,IF(H19&gt;G19,H19-G19,Справочник!$D$8-G19+H19))</f>
        <v>0</v>
      </c>
      <c r="J19" s="12">
        <v>0.33333333333333331</v>
      </c>
      <c r="K19" s="12">
        <v>0.72916666666666663</v>
      </c>
      <c r="L19" s="18">
        <f>IF(K19=0,0,IF(K19&gt;J19,K19-J19,Справочник!$D$8-J19+K19))</f>
        <v>0.39583333333333331</v>
      </c>
      <c r="M19" s="12">
        <v>0.33333333333333331</v>
      </c>
      <c r="N19" s="12"/>
      <c r="O19" s="18">
        <f>IF(N19=0,0,IF(N19&gt;M19,N19-M19,Справочник!$D$8-M19+N19))</f>
        <v>0</v>
      </c>
      <c r="P19" s="12">
        <v>0.33333333333333331</v>
      </c>
      <c r="Q19" s="12">
        <v>0.66666666666666663</v>
      </c>
      <c r="R19" s="18">
        <f>IF(Q19=0,0,IF(Q19&gt;P19,Q19-P19,Справочник!$D$8-P19+Q19))</f>
        <v>0.33333333333333331</v>
      </c>
      <c r="S19" s="12">
        <v>0.33333333333333331</v>
      </c>
      <c r="T19" s="12">
        <v>0.72916666666666663</v>
      </c>
      <c r="U19" s="18">
        <f>IF(T19=0,0,IF(T19&gt;S19,T19-S19,Справочник!$D$8-S19+T19))</f>
        <v>0.39583333333333331</v>
      </c>
      <c r="V19" s="12">
        <v>0.33333333333333331</v>
      </c>
      <c r="W19" s="12">
        <v>0.6875</v>
      </c>
      <c r="X19" s="18">
        <f>IF(W19=0,0,IF(W19&gt;V19,W19-V19,Справочник!$D$8-V19+W19))</f>
        <v>0.35416666666666669</v>
      </c>
      <c r="Y19" s="12"/>
      <c r="Z19" s="12"/>
      <c r="AA19" s="18">
        <f>IF(Z19=0,0,IF(Z19&gt;Y19,Z19-Y19,Справочник!$D$8-Y19+Z19))</f>
        <v>0</v>
      </c>
      <c r="AB19" s="12"/>
      <c r="AC19" s="12"/>
      <c r="AD19" s="18">
        <f>IF(AC19=0,0,IF(AC19&gt;AB19,AC19-AB19,Справочник!$D$8-AB19+AC19))</f>
        <v>0</v>
      </c>
      <c r="AE19" s="12">
        <v>0.33333333333333331</v>
      </c>
      <c r="AF19" s="12">
        <v>0.70833333333333337</v>
      </c>
      <c r="AG19" s="18">
        <f>IF(AF19=0,0,IF(AF19&gt;AE19,AF19-AE19,Справочник!$D$8-AE19+AF19))</f>
        <v>0.37500000000000006</v>
      </c>
      <c r="AH19" s="27" t="s">
        <v>222</v>
      </c>
      <c r="AI19" s="27"/>
      <c r="AJ19" s="18">
        <f>IF(AI19=0,0,IF(AI19&gt;AH19,AI19-AH19,Справочник!$D$8-AH19+AI19))</f>
        <v>0</v>
      </c>
      <c r="AK19" s="12">
        <v>0.33333333333333331</v>
      </c>
      <c r="AL19" s="12">
        <v>0.72916666666666663</v>
      </c>
      <c r="AM19" s="18">
        <f>IF(AL19=0,0,IF(AL19&gt;AK19,AL19-AK19,Справочник!$D$8-AK19+AL19))</f>
        <v>0.39583333333333331</v>
      </c>
      <c r="AN19" s="12">
        <v>0.33333333333333331</v>
      </c>
      <c r="AO19" s="12">
        <v>0.66666666666666663</v>
      </c>
      <c r="AP19" s="18">
        <f>IF(AO19=0,0,IF(AO19&gt;AN19,AO19-AN19,Справочник!$D$8-AN19+AO19))</f>
        <v>0.33333333333333331</v>
      </c>
      <c r="AQ19" s="12">
        <v>0.33333333333333331</v>
      </c>
      <c r="AR19" s="12">
        <v>0.72916666666666663</v>
      </c>
      <c r="AS19" s="18">
        <f>IF(AR19=0,0,IF(AR19&gt;AQ19,AR19-AQ19,Справочник!$D$8-AQ19+AR19))</f>
        <v>0.39583333333333331</v>
      </c>
      <c r="AT19" s="12">
        <v>0.375</v>
      </c>
      <c r="AU19" s="12">
        <v>0.66666666666666663</v>
      </c>
      <c r="AV19" s="18">
        <f>IF(AU19=0,0,IF(AU19&gt;AT19,AU19-AT19,Справочник!$D$8-AT19+AU19))</f>
        <v>0.29166666666666663</v>
      </c>
      <c r="AW19" s="12"/>
      <c r="AX19" s="12"/>
      <c r="AY19" s="18">
        <f>IF(AX19=0,0,IF(AX19&gt;AW19,AX19-AW19,Справочник!$D$8-AW19+AX19))</f>
        <v>0</v>
      </c>
      <c r="AZ19" s="12">
        <v>0.33333333333333331</v>
      </c>
      <c r="BA19" s="12">
        <v>0.70833333333333337</v>
      </c>
      <c r="BB19" s="18">
        <f>IF(BA19=0,0,IF(BA19&gt;AZ19,BA19-AZ19,Справочник!$D$8-AZ19+BA19))</f>
        <v>0.37500000000000006</v>
      </c>
      <c r="BC19" s="12">
        <v>0.33333333333333331</v>
      </c>
      <c r="BD19" s="12">
        <v>0.625</v>
      </c>
      <c r="BE19" s="18">
        <f>IF(BD19=0,0,IF(BD19&gt;BC19,BD19-BC19,Справочник!$D$8-BC19+BD19))</f>
        <v>0.29166666666666669</v>
      </c>
      <c r="BF19" s="27" t="s">
        <v>222</v>
      </c>
      <c r="BG19" s="27"/>
      <c r="BH19" s="18">
        <f>IF(BG19=0,0,IF(BG19&gt;BF19,BG19-BF19,Справочник!$D$8-BF19+BG19))</f>
        <v>0</v>
      </c>
      <c r="BI19" s="12"/>
      <c r="BJ19" s="12"/>
      <c r="BK19" s="18">
        <f>IF(BJ19=0,0,IF(BJ19&gt;BI19,BJ19-BI19,Справочник!$D$8-BI19+BJ19))</f>
        <v>0</v>
      </c>
      <c r="BL19" s="12"/>
      <c r="BM19" s="12"/>
      <c r="BN19" s="18">
        <f>IF(BM19=0,0,IF(BM19&gt;BL19,BM19-BL19,Справочник!$D$8-BL19+BM19))</f>
        <v>0</v>
      </c>
      <c r="BO19" s="12"/>
      <c r="BP19" s="12"/>
      <c r="BQ19" s="18">
        <f>IF(BP19=0,0,IF(BP19&gt;BO19,BP19-BO19,Справочник!$D$8-BO19+BP19))</f>
        <v>0</v>
      </c>
      <c r="BR19" s="12"/>
      <c r="BS19" s="12"/>
      <c r="BT19" s="18">
        <f>IF(BS19=0,0,IF(BS19&gt;BR19,BS19-BR19,Справочник!$D$8-BR19+BS19))</f>
        <v>0</v>
      </c>
      <c r="BU19" s="12"/>
      <c r="BV19" s="12"/>
      <c r="BW19" s="18">
        <f>IF(BV19=0,0,IF(BV19&gt;BU19,BV19-BU19,Справочник!$D$8-BU19+BV19))</f>
        <v>0</v>
      </c>
      <c r="BX19" s="12"/>
      <c r="BY19" s="12"/>
      <c r="BZ19" s="18">
        <f>IF(BY19=0,0,IF(BY19&gt;BX19,BY19-BX19,Справочник!$D$8-BX19+BY19))</f>
        <v>0</v>
      </c>
      <c r="CA19" s="12"/>
      <c r="CB19" s="12"/>
      <c r="CC19" s="18">
        <f>IF(CB19=0,0,IF(CB19&gt;CA19,CB19-CA19,Справочник!$D$8-CA19+CB19))</f>
        <v>0</v>
      </c>
      <c r="CD19" s="12"/>
      <c r="CE19" s="12"/>
      <c r="CF19" s="18">
        <f>IF(CE19=0,0,IF(CE19&gt;CD19,CE19-CD19,Справочник!$D$8-CD19+CE19))</f>
        <v>0</v>
      </c>
      <c r="CG19" s="12"/>
      <c r="CH19" s="12"/>
      <c r="CI19" s="18">
        <f>IF(CH19=0,0,IF(CH19&gt;CG19,CH19-CG19,Справочник!$D$8-CG19+CH19))</f>
        <v>0</v>
      </c>
      <c r="CJ19" s="12"/>
      <c r="CK19" s="12"/>
      <c r="CL19" s="18">
        <f>IF(CK19=0,0,IF(CK19&gt;CJ19,CK19-CJ19,Справочник!$D$8-CJ19+CK19))</f>
        <v>0</v>
      </c>
      <c r="CM19" s="12"/>
      <c r="CN19" s="12"/>
      <c r="CO19" s="18">
        <f>IF(CN19=0,0,IF(CN19&gt;CM19,CN19-CM19,Справочник!$D$8-CM19+CN19))</f>
        <v>0</v>
      </c>
      <c r="CP19" s="12"/>
      <c r="CQ19" s="12"/>
      <c r="CR19" s="18">
        <f>IF(CQ19=0,0,IF(CQ19&gt;CP19,CQ19-CP19,Справочник!$D$8-CP19+CQ19))</f>
        <v>0</v>
      </c>
      <c r="CS19" s="34">
        <f t="shared" ref="CS19" si="8">SUMIF($D$4:$CR$4,"время",D19:CR19)</f>
        <v>3.9375</v>
      </c>
      <c r="CT19" s="35">
        <f t="shared" si="1"/>
        <v>2.729166666666667</v>
      </c>
      <c r="CU19" s="59" t="str">
        <f t="shared" si="2"/>
        <v/>
      </c>
    </row>
    <row r="20" spans="1:99" x14ac:dyDescent="0.2">
      <c r="A20" s="13">
        <f t="shared" si="4"/>
        <v>16</v>
      </c>
      <c r="C20" s="14"/>
      <c r="D20" s="24"/>
      <c r="E20" s="12"/>
      <c r="F20" s="18">
        <f>IF(E20=0,0,IF(E20&gt;D20,E20-D20,Справочник!$D$8-D20+E20))</f>
        <v>0</v>
      </c>
      <c r="G20" s="12"/>
      <c r="H20" s="12"/>
      <c r="I20" s="18">
        <f>IF(H20=0,0,IF(H20&gt;G20,H20-G20,Справочник!$D$8-G20+H20))</f>
        <v>0</v>
      </c>
      <c r="J20" s="12">
        <v>0.33333333333333331</v>
      </c>
      <c r="K20" s="12">
        <v>0.72916666666666663</v>
      </c>
      <c r="L20" s="18">
        <f>IF(K20=0,0,IF(K20&gt;J20,K20-J20,Справочник!$D$8-J20+K20))</f>
        <v>0.39583333333333331</v>
      </c>
      <c r="M20" s="12">
        <v>0.33333333333333331</v>
      </c>
      <c r="N20" s="12">
        <v>0.625</v>
      </c>
      <c r="O20" s="18">
        <f>IF(N20=0,0,IF(N20&gt;M20,N20-M20,Справочник!$D$8-M20+N20))</f>
        <v>0.29166666666666669</v>
      </c>
      <c r="P20" s="12">
        <v>0.33333333333333331</v>
      </c>
      <c r="Q20" s="12">
        <v>0.66666666666666663</v>
      </c>
      <c r="R20" s="18">
        <f>IF(Q20=0,0,IF(Q20&gt;P20,Q20-P20,Справочник!$D$8-P20+Q20))</f>
        <v>0.33333333333333331</v>
      </c>
      <c r="S20" s="12">
        <v>0.33333333333333331</v>
      </c>
      <c r="T20" s="12">
        <v>0.72916666666666663</v>
      </c>
      <c r="U20" s="18">
        <f>IF(T20=0,0,IF(T20&gt;S20,T20-S20,Справочник!$D$8-S20+T20))</f>
        <v>0.39583333333333331</v>
      </c>
      <c r="V20" s="12">
        <v>0.33333333333333331</v>
      </c>
      <c r="W20" s="12">
        <v>0.60416666666666663</v>
      </c>
      <c r="X20" s="18">
        <f>IF(W20=0,0,IF(W20&gt;V20,W20-V20,Справочник!$D$8-V20+W20))</f>
        <v>0.27083333333333331</v>
      </c>
      <c r="Y20" s="12"/>
      <c r="Z20" s="12"/>
      <c r="AA20" s="18">
        <f>IF(Z20=0,0,IF(Z20&gt;Y20,Z20-Y20,Справочник!$D$8-Y20+Z20))</f>
        <v>0</v>
      </c>
      <c r="AB20" s="12"/>
      <c r="AC20" s="12"/>
      <c r="AD20" s="18">
        <f>IF(AC20=0,0,IF(AC20&gt;AB20,AC20-AB20,Справочник!$D$8-AB20+AC20))</f>
        <v>0</v>
      </c>
      <c r="AE20" s="12">
        <v>0.33333333333333331</v>
      </c>
      <c r="AF20" s="12">
        <v>0.70833333333333337</v>
      </c>
      <c r="AG20" s="18">
        <f>IF(AF20=0,0,IF(AF20&gt;AE20,AF20-AE20,Справочник!$D$8-AE20+AF20))</f>
        <v>0.37500000000000006</v>
      </c>
      <c r="AH20" s="12">
        <v>0.33333333333333331</v>
      </c>
      <c r="AI20" s="12">
        <v>0.75</v>
      </c>
      <c r="AJ20" s="18">
        <f>IF(AI20=0,0,IF(AI20&gt;AH20,AI20-AH20,Справочник!$D$8-AH20+AI20))</f>
        <v>0.41666666666666669</v>
      </c>
      <c r="AK20" s="27" t="s">
        <v>222</v>
      </c>
      <c r="AL20" s="27"/>
      <c r="AM20" s="18">
        <f>IF(AL20=0,0,IF(AL20&gt;AK20,AL20-AK20,Справочник!$D$8-AK20+AL20))</f>
        <v>0</v>
      </c>
      <c r="AN20" s="12">
        <v>0.33333333333333331</v>
      </c>
      <c r="AO20" s="12">
        <v>0.66666666666666663</v>
      </c>
      <c r="AP20" s="18">
        <f>IF(AO20=0,0,IF(AO20&gt;AN20,AO20-AN20,Справочник!$D$8-AN20+AO20))</f>
        <v>0.33333333333333331</v>
      </c>
      <c r="AQ20" s="12">
        <v>0.33333333333333331</v>
      </c>
      <c r="AR20" s="12">
        <v>0.72916666666666663</v>
      </c>
      <c r="AS20" s="18">
        <f>IF(AR20=0,0,IF(AR20&gt;AQ20,AR20-AQ20,Справочник!$D$8-AQ20+AR20))</f>
        <v>0.39583333333333331</v>
      </c>
      <c r="AT20" s="12">
        <v>0.375</v>
      </c>
      <c r="AU20" s="12">
        <v>0.66666666666666663</v>
      </c>
      <c r="AV20" s="18">
        <f>IF(AU20=0,0,IF(AU20&gt;AT20,AU20-AT20,Справочник!$D$8-AT20+AU20))</f>
        <v>0.29166666666666663</v>
      </c>
      <c r="AW20" s="12"/>
      <c r="AX20" s="12"/>
      <c r="AY20" s="18">
        <f>IF(AX20=0,0,IF(AX20&gt;AW20,AX20-AW20,Справочник!$D$8-AW20+AX20))</f>
        <v>0</v>
      </c>
      <c r="AZ20" s="12">
        <v>0.29166666666666669</v>
      </c>
      <c r="BA20" s="12">
        <v>0.66666666666666663</v>
      </c>
      <c r="BB20" s="18">
        <f>IF(BA20=0,0,IF(BA20&gt;AZ20,BA20-AZ20,Справочник!$D$8-AZ20+BA20))</f>
        <v>0.37499999999999994</v>
      </c>
      <c r="BC20" s="12">
        <v>0.29166666666666669</v>
      </c>
      <c r="BD20" s="12">
        <v>0.54166666666666663</v>
      </c>
      <c r="BE20" s="18">
        <f>IF(BD20=0,0,IF(BD20&gt;BC20,BD20-BC20,Справочник!$D$8-BC20+BD20))</f>
        <v>0.24999999999999994</v>
      </c>
      <c r="BF20" s="12">
        <v>0.29166666666666669</v>
      </c>
      <c r="BG20" s="12"/>
      <c r="BH20" s="18">
        <f>IF(BG20=0,0,IF(BG20&gt;BF20,BG20-BF20,Справочник!$D$8-BF20+BG20))</f>
        <v>0</v>
      </c>
      <c r="BI20" s="12"/>
      <c r="BJ20" s="12"/>
      <c r="BK20" s="18">
        <f>IF(BJ20=0,0,IF(BJ20&gt;BI20,BJ20-BI20,Справочник!$D$8-BI20+BJ20))</f>
        <v>0</v>
      </c>
      <c r="BL20" s="12"/>
      <c r="BM20" s="12"/>
      <c r="BN20" s="18">
        <f>IF(BM20=0,0,IF(BM20&gt;BL20,BM20-BL20,Справочник!$D$8-BL20+BM20))</f>
        <v>0</v>
      </c>
      <c r="BO20" s="12"/>
      <c r="BP20" s="12"/>
      <c r="BQ20" s="18">
        <f>IF(BP20=0,0,IF(BP20&gt;BO20,BP20-BO20,Справочник!$D$8-BO20+BP20))</f>
        <v>0</v>
      </c>
      <c r="BR20" s="12"/>
      <c r="BS20" s="12"/>
      <c r="BT20" s="18">
        <f>IF(BS20=0,0,IF(BS20&gt;BR20,BS20-BR20,Справочник!$D$8-BR20+BS20))</f>
        <v>0</v>
      </c>
      <c r="BU20" s="12"/>
      <c r="BV20" s="12"/>
      <c r="BW20" s="18">
        <f>IF(BV20=0,0,IF(BV20&gt;BU20,BV20-BU20,Справочник!$D$8-BU20+BV20))</f>
        <v>0</v>
      </c>
      <c r="BX20" s="12"/>
      <c r="BY20" s="12"/>
      <c r="BZ20" s="18">
        <f>IF(BY20=0,0,IF(BY20&gt;BX20,BY20-BX20,Справочник!$D$8-BX20+BY20))</f>
        <v>0</v>
      </c>
      <c r="CA20" s="12"/>
      <c r="CB20" s="12"/>
      <c r="CC20" s="18">
        <f>IF(CB20=0,0,IF(CB20&gt;CA20,CB20-CA20,Справочник!$D$8-CA20+CB20))</f>
        <v>0</v>
      </c>
      <c r="CD20" s="12"/>
      <c r="CE20" s="12"/>
      <c r="CF20" s="18">
        <f>IF(CE20=0,0,IF(CE20&gt;CD20,CE20-CD20,Справочник!$D$8-CD20+CE20))</f>
        <v>0</v>
      </c>
      <c r="CG20" s="12"/>
      <c r="CH20" s="12"/>
      <c r="CI20" s="18">
        <f>IF(CH20=0,0,IF(CH20&gt;CG20,CH20-CG20,Справочник!$D$8-CG20+CH20))</f>
        <v>0</v>
      </c>
      <c r="CJ20" s="12"/>
      <c r="CK20" s="12"/>
      <c r="CL20" s="18">
        <f>IF(CK20=0,0,IF(CK20&gt;CJ20,CK20-CJ20,Справочник!$D$8-CJ20+CK20))</f>
        <v>0</v>
      </c>
      <c r="CM20" s="12"/>
      <c r="CN20" s="12"/>
      <c r="CO20" s="18">
        <f>IF(CN20=0,0,IF(CN20&gt;CM20,CN20-CM20,Справочник!$D$8-CM20+CN20))</f>
        <v>0</v>
      </c>
      <c r="CP20" s="12"/>
      <c r="CQ20" s="12"/>
      <c r="CR20" s="18">
        <f>IF(CQ20=0,0,IF(CQ20&gt;CP20,CQ20-CP20,Справочник!$D$8-CP20+CQ20))</f>
        <v>0</v>
      </c>
      <c r="CS20" s="34">
        <f t="shared" ref="CS20" si="9">SUMIF($D$4:$CR$4,"время",D20:CR20)</f>
        <v>4.125</v>
      </c>
      <c r="CT20" s="35">
        <f t="shared" si="1"/>
        <v>2.541666666666667</v>
      </c>
      <c r="CU20" s="59" t="str">
        <f t="shared" si="2"/>
        <v/>
      </c>
    </row>
    <row r="21" spans="1:99" x14ac:dyDescent="0.2">
      <c r="A21" s="13">
        <f t="shared" si="4"/>
        <v>17</v>
      </c>
      <c r="B21" s="14"/>
      <c r="C21" s="14"/>
      <c r="D21" s="24"/>
      <c r="E21" s="12"/>
      <c r="F21" s="18">
        <f>IF(E21=0,0,IF(E21&gt;D21,E21-D21,Справочник!$D$8-D21+E21))</f>
        <v>0</v>
      </c>
      <c r="G21" s="12"/>
      <c r="H21" s="12"/>
      <c r="I21" s="18">
        <f>IF(H21=0,0,IF(H21&gt;G21,H21-G21,Справочник!$D$8-G21+H21))</f>
        <v>0</v>
      </c>
      <c r="J21" s="12">
        <v>0.33333333333333331</v>
      </c>
      <c r="K21" s="12">
        <v>0.625</v>
      </c>
      <c r="L21" s="18">
        <f>IF(K21=0,0,IF(K21&gt;J21,K21-J21,Справочник!$D$8-J21+K21))</f>
        <v>0.29166666666666669</v>
      </c>
      <c r="M21" s="12">
        <v>0.33333333333333331</v>
      </c>
      <c r="N21" s="12">
        <v>0.59722222222222221</v>
      </c>
      <c r="O21" s="18">
        <f>IF(N21=0,0,IF(N21&gt;M21,N21-M21,Справочник!$D$8-M21+N21))</f>
        <v>0.2638888888888889</v>
      </c>
      <c r="P21" s="12">
        <v>0.33333333333333331</v>
      </c>
      <c r="Q21" s="12">
        <v>0.58333333333333337</v>
      </c>
      <c r="R21" s="18">
        <f>IF(Q21=0,0,IF(Q21&gt;P21,Q21-P21,Справочник!$D$8-P21+Q21))</f>
        <v>0.25000000000000006</v>
      </c>
      <c r="S21" s="12">
        <v>0.33333333333333331</v>
      </c>
      <c r="T21" s="12">
        <v>0.70833333333333337</v>
      </c>
      <c r="U21" s="18">
        <f>IF(T21=0,0,IF(T21&gt;S21,T21-S21,Справочник!$D$8-S21+T21))</f>
        <v>0.37500000000000006</v>
      </c>
      <c r="V21" s="12">
        <v>0.33333333333333331</v>
      </c>
      <c r="W21" s="12">
        <v>0.66666666666666663</v>
      </c>
      <c r="X21" s="18">
        <f>IF(W21=0,0,IF(W21&gt;V21,W21-V21,Справочник!$D$8-V21+W21))</f>
        <v>0.33333333333333331</v>
      </c>
      <c r="Y21" s="12"/>
      <c r="Z21" s="12"/>
      <c r="AA21" s="18">
        <f>IF(Z21=0,0,IF(Z21&gt;Y21,Z21-Y21,Справочник!$D$8-Y21+Z21))</f>
        <v>0</v>
      </c>
      <c r="AB21" s="12"/>
      <c r="AC21" s="12"/>
      <c r="AD21" s="18">
        <f>IF(AC21=0,0,IF(AC21&gt;AB21,AC21-AB21,Справочник!$D$8-AB21+AC21))</f>
        <v>0</v>
      </c>
      <c r="AE21" s="12">
        <v>0.33333333333333331</v>
      </c>
      <c r="AF21" s="12">
        <v>0.58333333333333337</v>
      </c>
      <c r="AG21" s="18">
        <f>IF(AF21=0,0,IF(AF21&gt;AE21,AF21-AE21,Справочник!$D$8-AE21+AF21))</f>
        <v>0.25000000000000006</v>
      </c>
      <c r="AH21" s="12">
        <v>0.33333333333333331</v>
      </c>
      <c r="AI21" s="12">
        <v>0.625</v>
      </c>
      <c r="AJ21" s="18">
        <f>IF(AI21=0,0,IF(AI21&gt;AH21,AI21-AH21,Справочник!$D$8-AH21+AI21))</f>
        <v>0.29166666666666669</v>
      </c>
      <c r="AK21" s="12">
        <v>0.33333333333333331</v>
      </c>
      <c r="AL21" s="12">
        <v>0.58333333333333337</v>
      </c>
      <c r="AM21" s="18">
        <f>IF(AL21=0,0,IF(AL21&gt;AK21,AL21-AK21,Справочник!$D$8-AK21+AL21))</f>
        <v>0.25000000000000006</v>
      </c>
      <c r="AN21" s="12">
        <v>0.33333333333333331</v>
      </c>
      <c r="AO21" s="12">
        <v>0.625</v>
      </c>
      <c r="AP21" s="18">
        <f>IF(AO21=0,0,IF(AO21&gt;AN21,AO21-AN21,Справочник!$D$8-AN21+AO21))</f>
        <v>0.29166666666666669</v>
      </c>
      <c r="AQ21" s="12">
        <v>0.33333333333333331</v>
      </c>
      <c r="AR21" s="12">
        <v>0.58333333333333337</v>
      </c>
      <c r="AS21" s="18">
        <f>IF(AR21=0,0,IF(AR21&gt;AQ21,AR21-AQ21,Справочник!$D$8-AQ21+AR21))</f>
        <v>0.25000000000000006</v>
      </c>
      <c r="AT21" s="12"/>
      <c r="AU21" s="12"/>
      <c r="AV21" s="18">
        <f>IF(AU21=0,0,IF(AU21&gt;AT21,AU21-AT21,Справочник!$D$8-AT21+AU21))</f>
        <v>0</v>
      </c>
      <c r="AW21" s="12"/>
      <c r="AX21" s="12"/>
      <c r="AY21" s="18">
        <f>IF(AX21=0,0,IF(AX21&gt;AW21,AX21-AW21,Справочник!$D$8-AW21+AX21))</f>
        <v>0</v>
      </c>
      <c r="AZ21" s="12">
        <v>0.33333333333333331</v>
      </c>
      <c r="BA21" s="12">
        <v>0.625</v>
      </c>
      <c r="BB21" s="18">
        <f>IF(BA21=0,0,IF(BA21&gt;AZ21,BA21-AZ21,Справочник!$D$8-AZ21+BA21))</f>
        <v>0.29166666666666669</v>
      </c>
      <c r="BC21" s="12">
        <v>0.33333333333333331</v>
      </c>
      <c r="BD21" s="12">
        <v>0.56944444444444442</v>
      </c>
      <c r="BE21" s="18">
        <f>IF(BD21=0,0,IF(BD21&gt;BC21,BD21-BC21,Справочник!$D$8-BC21+BD21))</f>
        <v>0.2361111111111111</v>
      </c>
      <c r="BF21" s="12">
        <v>0.33333333333333331</v>
      </c>
      <c r="BG21" s="12"/>
      <c r="BH21" s="18">
        <f>IF(BG21=0,0,IF(BG21&gt;BF21,BG21-BF21,Справочник!$D$8-BF21+BG21))</f>
        <v>0</v>
      </c>
      <c r="BI21" s="12"/>
      <c r="BJ21" s="12"/>
      <c r="BK21" s="18">
        <f>IF(BJ21=0,0,IF(BJ21&gt;BI21,BJ21-BI21,Справочник!$D$8-BI21+BJ21))</f>
        <v>0</v>
      </c>
      <c r="BL21" s="12"/>
      <c r="BM21" s="12"/>
      <c r="BN21" s="18">
        <f>IF(BM21=0,0,IF(BM21&gt;BL21,BM21-BL21,Справочник!$D$8-BL21+BM21))</f>
        <v>0</v>
      </c>
      <c r="BO21" s="12"/>
      <c r="BP21" s="12"/>
      <c r="BQ21" s="18">
        <f>IF(BP21=0,0,IF(BP21&gt;BO21,BP21-BO21,Справочник!$D$8-BO21+BP21))</f>
        <v>0</v>
      </c>
      <c r="BR21" s="12"/>
      <c r="BS21" s="12"/>
      <c r="BT21" s="18">
        <f>IF(BS21=0,0,IF(BS21&gt;BR21,BS21-BR21,Справочник!$D$8-BR21+BS21))</f>
        <v>0</v>
      </c>
      <c r="BU21" s="12"/>
      <c r="BV21" s="12"/>
      <c r="BW21" s="18">
        <f>IF(BV21=0,0,IF(BV21&gt;BU21,BV21-BU21,Справочник!$D$8-BU21+BV21))</f>
        <v>0</v>
      </c>
      <c r="BX21" s="12"/>
      <c r="BY21" s="12"/>
      <c r="BZ21" s="18">
        <f>IF(BY21=0,0,IF(BY21&gt;BX21,BY21-BX21,Справочник!$D$8-BX21+BY21))</f>
        <v>0</v>
      </c>
      <c r="CA21" s="12"/>
      <c r="CB21" s="12"/>
      <c r="CC21" s="18">
        <f>IF(CB21=0,0,IF(CB21&gt;CA21,CB21-CA21,Справочник!$D$8-CA21+CB21))</f>
        <v>0</v>
      </c>
      <c r="CD21" s="12"/>
      <c r="CE21" s="12"/>
      <c r="CF21" s="18">
        <f>IF(CE21=0,0,IF(CE21&gt;CD21,CE21-CD21,Справочник!$D$8-CD21+CE21))</f>
        <v>0</v>
      </c>
      <c r="CG21" s="12"/>
      <c r="CH21" s="12"/>
      <c r="CI21" s="18">
        <f>IF(CH21=0,0,IF(CH21&gt;CG21,CH21-CG21,Справочник!$D$8-CG21+CH21))</f>
        <v>0</v>
      </c>
      <c r="CJ21" s="12"/>
      <c r="CK21" s="12"/>
      <c r="CL21" s="18">
        <f>IF(CK21=0,0,IF(CK21&gt;CJ21,CK21-CJ21,Справочник!$D$8-CJ21+CK21))</f>
        <v>0</v>
      </c>
      <c r="CM21" s="12"/>
      <c r="CN21" s="12"/>
      <c r="CO21" s="18">
        <f>IF(CN21=0,0,IF(CN21&gt;CM21,CN21-CM21,Справочник!$D$8-CM21+CN21))</f>
        <v>0</v>
      </c>
      <c r="CP21" s="12"/>
      <c r="CQ21" s="12"/>
      <c r="CR21" s="18">
        <f>IF(CQ21=0,0,IF(CQ21&gt;CP21,CQ21-CP21,Справочник!$D$8-CP21+CQ21))</f>
        <v>0</v>
      </c>
      <c r="CS21" s="34">
        <f t="shared" ref="CS21" si="10">SUMIF($D$4:$CR$4,"время",D21:CR21)</f>
        <v>3.3749999999999996</v>
      </c>
      <c r="CT21" s="35">
        <f t="shared" si="1"/>
        <v>3.2916666666666674</v>
      </c>
      <c r="CU21" s="59" t="str">
        <f t="shared" si="2"/>
        <v/>
      </c>
    </row>
    <row r="22" spans="1:99" x14ac:dyDescent="0.2">
      <c r="A22" s="13">
        <f t="shared" si="4"/>
        <v>18</v>
      </c>
      <c r="B22" s="14"/>
      <c r="C22" s="14"/>
      <c r="D22" s="24"/>
      <c r="E22" s="12"/>
      <c r="F22" s="18">
        <f>IF(E22=0,0,IF(E22&gt;D22,E22-D22,Справочник!$D$8-D22+E22))</f>
        <v>0</v>
      </c>
      <c r="G22" s="12"/>
      <c r="H22" s="12"/>
      <c r="I22" s="18">
        <f>IF(H22=0,0,IF(H22&gt;G22,H22-G22,Справочник!$D$8-G22+H22))</f>
        <v>0</v>
      </c>
      <c r="J22" s="12">
        <v>0.33333333333333331</v>
      </c>
      <c r="K22" s="12">
        <v>0.60416666666666663</v>
      </c>
      <c r="L22" s="18">
        <f>IF(K22=0,0,IF(K22&gt;J22,K22-J22,Справочник!$D$8-J22+K22))</f>
        <v>0.27083333333333331</v>
      </c>
      <c r="M22" s="12">
        <v>0.33333333333333331</v>
      </c>
      <c r="N22" s="12">
        <v>0.625</v>
      </c>
      <c r="O22" s="18">
        <f>IF(N22=0,0,IF(N22&gt;M22,N22-M22,Справочник!$D$8-M22+N22))</f>
        <v>0.29166666666666669</v>
      </c>
      <c r="P22" s="12">
        <v>0.33333333333333331</v>
      </c>
      <c r="Q22" s="12">
        <v>0.54166666666666663</v>
      </c>
      <c r="R22" s="18">
        <f>IF(Q22=0,0,IF(Q22&gt;P22,Q22-P22,Справочник!$D$8-P22+Q22))</f>
        <v>0.20833333333333331</v>
      </c>
      <c r="S22" s="12">
        <v>0.33333333333333331</v>
      </c>
      <c r="T22" s="12">
        <v>0.61458333333333337</v>
      </c>
      <c r="U22" s="18">
        <f>IF(T22=0,0,IF(T22&gt;S22,T22-S22,Справочник!$D$8-S22+T22))</f>
        <v>0.28125000000000006</v>
      </c>
      <c r="V22" s="12">
        <v>0.33333333333333331</v>
      </c>
      <c r="W22" s="12">
        <v>0.58333333333333337</v>
      </c>
      <c r="X22" s="18">
        <f>IF(W22=0,0,IF(W22&gt;V22,W22-V22,Справочник!$D$8-V22+W22))</f>
        <v>0.25000000000000006</v>
      </c>
      <c r="Y22" s="12"/>
      <c r="Z22" s="12"/>
      <c r="AA22" s="18">
        <f>IF(Z22=0,0,IF(Z22&gt;Y22,Z22-Y22,Справочник!$D$8-Y22+Z22))</f>
        <v>0</v>
      </c>
      <c r="AB22" s="12"/>
      <c r="AC22" s="12"/>
      <c r="AD22" s="18">
        <f>IF(AC22=0,0,IF(AC22&gt;AB22,AC22-AB22,Справочник!$D$8-AB22+AC22))</f>
        <v>0</v>
      </c>
      <c r="AE22" s="12">
        <v>0.33333333333333331</v>
      </c>
      <c r="AF22" s="12">
        <v>0.58333333333333337</v>
      </c>
      <c r="AG22" s="18">
        <f>IF(AF22=0,0,IF(AF22&gt;AE22,AF22-AE22,Справочник!$D$8-AE22+AF22))</f>
        <v>0.25000000000000006</v>
      </c>
      <c r="AH22" s="12">
        <v>0.33333333333333331</v>
      </c>
      <c r="AI22" s="12">
        <v>0.625</v>
      </c>
      <c r="AJ22" s="18">
        <f>IF(AI22=0,0,IF(AI22&gt;AH22,AI22-AH22,Справочник!$D$8-AH22+AI22))</f>
        <v>0.29166666666666669</v>
      </c>
      <c r="AK22" s="12">
        <v>0.33333333333333331</v>
      </c>
      <c r="AL22" s="12">
        <v>0.60416666666666663</v>
      </c>
      <c r="AM22" s="18">
        <f>IF(AL22=0,0,IF(AL22&gt;AK22,AL22-AK22,Справочник!$D$8-AK22+AL22))</f>
        <v>0.27083333333333331</v>
      </c>
      <c r="AN22" s="12">
        <v>0.33333333333333331</v>
      </c>
      <c r="AO22" s="12">
        <v>0.56944444444444442</v>
      </c>
      <c r="AP22" s="18">
        <f>IF(AO22=0,0,IF(AO22&gt;AN22,AO22-AN22,Справочник!$D$8-AN22+AO22))</f>
        <v>0.2361111111111111</v>
      </c>
      <c r="AQ22" s="12">
        <v>0.33333333333333331</v>
      </c>
      <c r="AR22" s="12">
        <v>0.625</v>
      </c>
      <c r="AS22" s="18">
        <f>IF(AR22=0,0,IF(AR22&gt;AQ22,AR22-AQ22,Справочник!$D$8-AQ22+AR22))</f>
        <v>0.29166666666666669</v>
      </c>
      <c r="AT22" s="12"/>
      <c r="AU22" s="12"/>
      <c r="AV22" s="18">
        <f>IF(AU22=0,0,IF(AU22&gt;AT22,AU22-AT22,Справочник!$D$8-AT22+AU22))</f>
        <v>0</v>
      </c>
      <c r="AW22" s="12"/>
      <c r="AX22" s="12"/>
      <c r="AY22" s="18">
        <f>IF(AX22=0,0,IF(AX22&gt;AW22,AX22-AW22,Справочник!$D$8-AW22+AX22))</f>
        <v>0</v>
      </c>
      <c r="AZ22" s="12">
        <v>0.33333333333333331</v>
      </c>
      <c r="BA22" s="12">
        <v>0.60416666666666663</v>
      </c>
      <c r="BB22" s="18">
        <f>IF(BA22=0,0,IF(BA22&gt;AZ22,BA22-AZ22,Справочник!$D$8-AZ22+BA22))</f>
        <v>0.27083333333333331</v>
      </c>
      <c r="BC22" s="12">
        <v>0.33333333333333331</v>
      </c>
      <c r="BD22" s="12">
        <v>0.625</v>
      </c>
      <c r="BE22" s="18">
        <f>IF(BD22=0,0,IF(BD22&gt;BC22,BD22-BC22,Справочник!$D$8-BC22+BD22))</f>
        <v>0.29166666666666669</v>
      </c>
      <c r="BF22" s="12">
        <v>0.33333333333333331</v>
      </c>
      <c r="BG22" s="12"/>
      <c r="BH22" s="18">
        <f>IF(BG22=0,0,IF(BG22&gt;BF22,BG22-BF22,Справочник!$D$8-BF22+BG22))</f>
        <v>0</v>
      </c>
      <c r="BI22" s="12"/>
      <c r="BJ22" s="12"/>
      <c r="BK22" s="18">
        <f>IF(BJ22=0,0,IF(BJ22&gt;BI22,BJ22-BI22,Справочник!$D$8-BI22+BJ22))</f>
        <v>0</v>
      </c>
      <c r="BL22" s="12"/>
      <c r="BM22" s="12"/>
      <c r="BN22" s="18">
        <f>IF(BM22=0,0,IF(BM22&gt;BL22,BM22-BL22,Справочник!$D$8-BL22+BM22))</f>
        <v>0</v>
      </c>
      <c r="BO22" s="12"/>
      <c r="BP22" s="12"/>
      <c r="BQ22" s="18">
        <f>IF(BP22=0,0,IF(BP22&gt;BO22,BP22-BO22,Справочник!$D$8-BO22+BP22))</f>
        <v>0</v>
      </c>
      <c r="BR22" s="12"/>
      <c r="BS22" s="12"/>
      <c r="BT22" s="18">
        <f>IF(BS22=0,0,IF(BS22&gt;BR22,BS22-BR22,Справочник!$D$8-BR22+BS22))</f>
        <v>0</v>
      </c>
      <c r="BU22" s="12"/>
      <c r="BV22" s="12"/>
      <c r="BW22" s="18">
        <f>IF(BV22=0,0,IF(BV22&gt;BU22,BV22-BU22,Справочник!$D$8-BU22+BV22))</f>
        <v>0</v>
      </c>
      <c r="BX22" s="12"/>
      <c r="BY22" s="12"/>
      <c r="BZ22" s="18">
        <f>IF(BY22=0,0,IF(BY22&gt;BX22,BY22-BX22,Справочник!$D$8-BX22+BY22))</f>
        <v>0</v>
      </c>
      <c r="CA22" s="12"/>
      <c r="CB22" s="12"/>
      <c r="CC22" s="18">
        <f>IF(CB22=0,0,IF(CB22&gt;CA22,CB22-CA22,Справочник!$D$8-CA22+CB22))</f>
        <v>0</v>
      </c>
      <c r="CD22" s="12"/>
      <c r="CE22" s="12"/>
      <c r="CF22" s="18">
        <f>IF(CE22=0,0,IF(CE22&gt;CD22,CE22-CD22,Справочник!$D$8-CD22+CE22))</f>
        <v>0</v>
      </c>
      <c r="CG22" s="12"/>
      <c r="CH22" s="12"/>
      <c r="CI22" s="18">
        <f>IF(CH22=0,0,IF(CH22&gt;CG22,CH22-CG22,Справочник!$D$8-CG22+CH22))</f>
        <v>0</v>
      </c>
      <c r="CJ22" s="12"/>
      <c r="CK22" s="12"/>
      <c r="CL22" s="18">
        <f>IF(CK22=0,0,IF(CK22&gt;CJ22,CK22-CJ22,Справочник!$D$8-CJ22+CK22))</f>
        <v>0</v>
      </c>
      <c r="CM22" s="12"/>
      <c r="CN22" s="12"/>
      <c r="CO22" s="18">
        <f>IF(CN22=0,0,IF(CN22&gt;CM22,CN22-CM22,Справочник!$D$8-CM22+CN22))</f>
        <v>0</v>
      </c>
      <c r="CP22" s="12"/>
      <c r="CQ22" s="12"/>
      <c r="CR22" s="18">
        <f>IF(CQ22=0,0,IF(CQ22&gt;CP22,CQ22-CP22,Справочник!$D$8-CP22+CQ22))</f>
        <v>0</v>
      </c>
      <c r="CS22" s="34">
        <f t="shared" ref="CS22" si="11">SUMIF($D$4:$CR$4,"время",D22:CR22)</f>
        <v>3.2048611111111112</v>
      </c>
      <c r="CT22" s="35">
        <f t="shared" si="1"/>
        <v>3.4618055555555558</v>
      </c>
      <c r="CU22" s="59" t="str">
        <f t="shared" si="2"/>
        <v/>
      </c>
    </row>
    <row r="23" spans="1:99" x14ac:dyDescent="0.2">
      <c r="A23" s="13">
        <f t="shared" si="4"/>
        <v>19</v>
      </c>
      <c r="B23" s="14"/>
      <c r="C23" s="14"/>
      <c r="D23" s="24"/>
      <c r="E23" s="12"/>
      <c r="F23" s="18">
        <f>IF(E23=0,0,IF(E23&gt;D23,E23-D23,Справочник!$D$8-D23+E23))</f>
        <v>0</v>
      </c>
      <c r="G23" s="12"/>
      <c r="H23" s="12"/>
      <c r="I23" s="18">
        <f>IF(H23=0,0,IF(H23&gt;G23,H23-G23,Справочник!$D$8-G23+H23))</f>
        <v>0</v>
      </c>
      <c r="J23" s="28"/>
      <c r="K23" s="28"/>
      <c r="L23" s="29">
        <f>IF(K23=0,0,IF(K23&gt;J23,K23-J23,Справочник!$D$8-J23+K23))</f>
        <v>0</v>
      </c>
      <c r="M23" s="28"/>
      <c r="N23" s="28"/>
      <c r="O23" s="29">
        <f>IF(N23=0,0,IF(N23&gt;M23,N23-M23,Справочник!$D$8-M23+N23))</f>
        <v>0</v>
      </c>
      <c r="P23" s="28"/>
      <c r="Q23" s="28"/>
      <c r="R23" s="29">
        <f>IF(Q23=0,0,IF(Q23&gt;P23,Q23-P23,Справочник!$D$8-P23+Q23))</f>
        <v>0</v>
      </c>
      <c r="S23" s="28"/>
      <c r="T23" s="28"/>
      <c r="U23" s="29">
        <f>IF(T23=0,0,IF(T23&gt;S23,T23-S23,Справочник!$D$8-S23+T23))</f>
        <v>0</v>
      </c>
      <c r="V23" s="28"/>
      <c r="W23" s="28"/>
      <c r="X23" s="29">
        <f>IF(W23=0,0,IF(W23&gt;V23,W23-V23,Справочник!$D$8-V23+W23))</f>
        <v>0</v>
      </c>
      <c r="Y23" s="28"/>
      <c r="Z23" s="28"/>
      <c r="AA23" s="29">
        <f>IF(Z23=0,0,IF(Z23&gt;Y23,Z23-Y23,Справочник!$D$8-Y23+Z23))</f>
        <v>0</v>
      </c>
      <c r="AB23" s="28"/>
      <c r="AC23" s="28"/>
      <c r="AD23" s="29">
        <f>IF(AC23=0,0,IF(AC23&gt;AB23,AC23-AB23,Справочник!$D$8-AB23+AC23))</f>
        <v>0</v>
      </c>
      <c r="AE23" s="28"/>
      <c r="AF23" s="28"/>
      <c r="AG23" s="29">
        <f>IF(AF23=0,0,IF(AF23&gt;AE23,AF23-AE23,Справочник!$D$8-AE23+AF23))</f>
        <v>0</v>
      </c>
      <c r="AH23" s="28"/>
      <c r="AI23" s="28"/>
      <c r="AJ23" s="29">
        <f>IF(AI23=0,0,IF(AI23&gt;AH23,AI23-AH23,Справочник!$D$8-AH23+AI23))</f>
        <v>0</v>
      </c>
      <c r="AK23" s="28"/>
      <c r="AL23" s="28"/>
      <c r="AM23" s="29">
        <f>IF(AL23=0,0,IF(AL23&gt;AK23,AL23-AK23,Справочник!$D$8-AK23+AL23))</f>
        <v>0</v>
      </c>
      <c r="AN23" s="28"/>
      <c r="AO23" s="28"/>
      <c r="AP23" s="29">
        <f>IF(AO23=0,0,IF(AO23&gt;AN23,AO23-AN23,Справочник!$D$8-AN23+AO23))</f>
        <v>0</v>
      </c>
      <c r="AQ23" s="28"/>
      <c r="AR23" s="28"/>
      <c r="AS23" s="29">
        <f>IF(AR23=0,0,IF(AR23&gt;AQ23,AR23-AQ23,Справочник!$D$8-AQ23+AR23))</f>
        <v>0</v>
      </c>
      <c r="AT23" s="28"/>
      <c r="AU23" s="28"/>
      <c r="AV23" s="29">
        <f>IF(AU23=0,0,IF(AU23&gt;AT23,AU23-AT23,Справочник!$D$8-AT23+AU23))</f>
        <v>0</v>
      </c>
      <c r="AW23" s="28"/>
      <c r="AX23" s="28"/>
      <c r="AY23" s="29">
        <f>IF(AX23=0,0,IF(AX23&gt;AW23,AX23-AW23,Справочник!$D$8-AW23+AX23))</f>
        <v>0</v>
      </c>
      <c r="AZ23" s="28"/>
      <c r="BA23" s="28"/>
      <c r="BB23" s="29">
        <f>IF(BA23=0,0,IF(BA23&gt;AZ23,BA23-AZ23,Справочник!$D$8-AZ23+BA23))</f>
        <v>0</v>
      </c>
      <c r="BC23" s="28"/>
      <c r="BD23" s="28"/>
      <c r="BE23" s="29">
        <f>IF(BD23=0,0,IF(BD23&gt;BC23,BD23-BC23,Справочник!$D$8-BC23+BD23))</f>
        <v>0</v>
      </c>
      <c r="BF23" s="28"/>
      <c r="BG23" s="28"/>
      <c r="BH23" s="29">
        <f>IF(BG23=0,0,IF(BG23&gt;BF23,BG23-BF23,Справочник!$D$8-BF23+BG23))</f>
        <v>0</v>
      </c>
      <c r="BI23" s="28"/>
      <c r="BJ23" s="28"/>
      <c r="BK23" s="29">
        <f>IF(BJ23=0,0,IF(BJ23&gt;BI23,BJ23-BI23,Справочник!$D$8-BI23+BJ23))</f>
        <v>0</v>
      </c>
      <c r="BL23" s="28"/>
      <c r="BM23" s="28"/>
      <c r="BN23" s="29">
        <f>IF(BM23=0,0,IF(BM23&gt;BL23,BM23-BL23,Справочник!$D$8-BL23+BM23))</f>
        <v>0</v>
      </c>
      <c r="BO23" s="28"/>
      <c r="BP23" s="28"/>
      <c r="BQ23" s="29">
        <f>IF(BP23=0,0,IF(BP23&gt;BO23,BP23-BO23,Справочник!$D$8-BO23+BP23))</f>
        <v>0</v>
      </c>
      <c r="BR23" s="28"/>
      <c r="BS23" s="28"/>
      <c r="BT23" s="29">
        <f>IF(BS23=0,0,IF(BS23&gt;BR23,BS23-BR23,Справочник!$D$8-BR23+BS23))</f>
        <v>0</v>
      </c>
      <c r="BU23" s="28"/>
      <c r="BV23" s="28"/>
      <c r="BW23" s="29">
        <f>IF(BV23=0,0,IF(BV23&gt;BU23,BV23-BU23,Справочник!$D$8-BU23+BV23))</f>
        <v>0</v>
      </c>
      <c r="BX23" s="12"/>
      <c r="BY23" s="12"/>
      <c r="BZ23" s="18">
        <f>IF(BY23=0,0,IF(BY23&gt;BX23,BY23-BX23,Справочник!$D$8-BX23+BY23))</f>
        <v>0</v>
      </c>
      <c r="CA23" s="12"/>
      <c r="CB23" s="12"/>
      <c r="CC23" s="18">
        <f>IF(CB23=0,0,IF(CB23&gt;CA23,CB23-CA23,Справочник!$D$8-CA23+CB23))</f>
        <v>0</v>
      </c>
      <c r="CD23" s="12"/>
      <c r="CE23" s="12"/>
      <c r="CF23" s="18">
        <f>IF(CE23=0,0,IF(CE23&gt;CD23,CE23-CD23,Справочник!$D$8-CD23+CE23))</f>
        <v>0</v>
      </c>
      <c r="CG23" s="12"/>
      <c r="CH23" s="12"/>
      <c r="CI23" s="18">
        <f>IF(CH23=0,0,IF(CH23&gt;CG23,CH23-CG23,Справочник!$D$8-CG23+CH23))</f>
        <v>0</v>
      </c>
      <c r="CJ23" s="12"/>
      <c r="CK23" s="12"/>
      <c r="CL23" s="18">
        <f>IF(CK23=0,0,IF(CK23&gt;CJ23,CK23-CJ23,Справочник!$D$8-CJ23+CK23))</f>
        <v>0</v>
      </c>
      <c r="CM23" s="12"/>
      <c r="CN23" s="12"/>
      <c r="CO23" s="18">
        <f>IF(CN23=0,0,IF(CN23&gt;CM23,CN23-CM23,Справочник!$D$8-CM23+CN23))</f>
        <v>0</v>
      </c>
      <c r="CP23" s="12"/>
      <c r="CQ23" s="12"/>
      <c r="CR23" s="18">
        <f>IF(CQ23=0,0,IF(CQ23&gt;CP23,CQ23-CP23,Справочник!$D$8-CP23+CQ23))</f>
        <v>0</v>
      </c>
      <c r="CS23" s="34">
        <f t="shared" ref="CS23" si="12">SUMIF($D$4:$CR$4,"время",D23:CR23)</f>
        <v>0</v>
      </c>
      <c r="CT23" s="35">
        <f t="shared" si="1"/>
        <v>6.666666666666667</v>
      </c>
      <c r="CU23" s="59" t="str">
        <f t="shared" si="2"/>
        <v/>
      </c>
    </row>
    <row r="24" spans="1:99" x14ac:dyDescent="0.2">
      <c r="A24" s="13">
        <f t="shared" si="4"/>
        <v>20</v>
      </c>
      <c r="B24" s="14"/>
      <c r="C24" s="14"/>
      <c r="D24" s="24"/>
      <c r="E24" s="12"/>
      <c r="F24" s="18">
        <f>IF(E24=0,0,IF(E24&gt;D24,E24-D24,Справочник!$D$8-D24+E24))</f>
        <v>0</v>
      </c>
      <c r="G24" s="12"/>
      <c r="H24" s="12"/>
      <c r="I24" s="18">
        <f>IF(H24=0,0,IF(H24&gt;G24,H24-G24,Справочник!$D$8-G24+H24))</f>
        <v>0</v>
      </c>
      <c r="J24" s="12">
        <v>0.29166666666666669</v>
      </c>
      <c r="K24" s="12">
        <v>0.64583333333333337</v>
      </c>
      <c r="L24" s="18">
        <f>IF(K24=0,0,IF(K24&gt;J24,K24-J24,Справочник!$D$8-J24+K24))</f>
        <v>0.35416666666666669</v>
      </c>
      <c r="M24" s="12">
        <v>0.33333333333333331</v>
      </c>
      <c r="N24" s="12">
        <v>0.625</v>
      </c>
      <c r="O24" s="18">
        <f>IF(N24=0,0,IF(N24&gt;M24,N24-M24,Справочник!$D$8-M24+N24))</f>
        <v>0.29166666666666669</v>
      </c>
      <c r="P24" s="12">
        <v>0.2986111111111111</v>
      </c>
      <c r="Q24" s="12">
        <v>0.57638888888888895</v>
      </c>
      <c r="R24" s="18">
        <f>IF(Q24=0,0,IF(Q24&gt;P24,Q24-P24,Справочник!$D$8-P24+Q24))</f>
        <v>0.27777777777777785</v>
      </c>
      <c r="S24" s="12">
        <v>0.2986111111111111</v>
      </c>
      <c r="T24" s="12">
        <v>0.625</v>
      </c>
      <c r="U24" s="18">
        <f>IF(T24=0,0,IF(T24&gt;S24,T24-S24,Справочник!$D$8-S24+T24))</f>
        <v>0.3263888888888889</v>
      </c>
      <c r="V24" s="12">
        <v>0.29166666666666669</v>
      </c>
      <c r="W24" s="12">
        <v>0.66666666666666663</v>
      </c>
      <c r="X24" s="18">
        <f>IF(W24=0,0,IF(W24&gt;V24,W24-V24,Справочник!$D$8-V24+W24))</f>
        <v>0.37499999999999994</v>
      </c>
      <c r="Y24" s="12"/>
      <c r="Z24" s="12"/>
      <c r="AA24" s="18">
        <f>IF(Z24=0,0,IF(Z24&gt;Y24,Z24-Y24,Справочник!$D$8-Y24+Z24))</f>
        <v>0</v>
      </c>
      <c r="AB24" s="12"/>
      <c r="AC24" s="12"/>
      <c r="AD24" s="18">
        <f>IF(AC24=0,0,IF(AC24&gt;AB24,AC24-AB24,Справочник!$D$8-AB24+AC24))</f>
        <v>0</v>
      </c>
      <c r="AE24" s="12">
        <v>0.29166666666666669</v>
      </c>
      <c r="AF24" s="12">
        <v>0.625</v>
      </c>
      <c r="AG24" s="18">
        <f>IF(AF24=0,0,IF(AF24&gt;AE24,AF24-AE24,Справочник!$D$8-AE24+AF24))</f>
        <v>0.33333333333333331</v>
      </c>
      <c r="AH24" s="12">
        <v>0.29166666666666669</v>
      </c>
      <c r="AI24" s="12">
        <v>0.60416666666666663</v>
      </c>
      <c r="AJ24" s="18">
        <f>IF(AI24=0,0,IF(AI24&gt;AH24,AI24-AH24,Справочник!$D$8-AH24+AI24))</f>
        <v>0.31249999999999994</v>
      </c>
      <c r="AK24" s="12">
        <v>0.29166666666666669</v>
      </c>
      <c r="AL24" s="12">
        <v>0.54513888888888895</v>
      </c>
      <c r="AM24" s="18">
        <f>IF(AL24=0,0,IF(AL24&gt;AK24,AL24-AK24,Справочник!$D$8-AK24+AL24))</f>
        <v>0.25347222222222227</v>
      </c>
      <c r="AN24" s="12">
        <v>0.29166666666666669</v>
      </c>
      <c r="AO24" s="12">
        <v>0.57291666666666663</v>
      </c>
      <c r="AP24" s="18">
        <f>IF(AO24=0,0,IF(AO24&gt;AN24,AO24-AN24,Справочник!$D$8-AN24+AO24))</f>
        <v>0.28124999999999994</v>
      </c>
      <c r="AQ24" s="12">
        <v>0.34722222222222227</v>
      </c>
      <c r="AR24" s="12">
        <v>0.64930555555555558</v>
      </c>
      <c r="AS24" s="18">
        <f>IF(AR24=0,0,IF(AR24&gt;AQ24,AR24-AQ24,Справочник!$D$8-AQ24+AR24))</f>
        <v>0.30208333333333331</v>
      </c>
      <c r="AT24" s="12"/>
      <c r="AU24" s="12"/>
      <c r="AV24" s="18">
        <f>IF(AU24=0,0,IF(AU24&gt;AT24,AU24-AT24,Справочник!$D$8-AT24+AU24))</f>
        <v>0</v>
      </c>
      <c r="AW24" s="12"/>
      <c r="AX24" s="12"/>
      <c r="AY24" s="18">
        <f>IF(AX24=0,0,IF(AX24&gt;AW24,AX24-AW24,Справочник!$D$8-AW24+AX24))</f>
        <v>0</v>
      </c>
      <c r="AZ24" s="28"/>
      <c r="BA24" s="28"/>
      <c r="BB24" s="29">
        <f>IF(BA24=0,0,IF(BA24&gt;AZ24,BA24-AZ24,Справочник!$D$8-AZ24+BA24))</f>
        <v>0</v>
      </c>
      <c r="BC24" s="28"/>
      <c r="BD24" s="28"/>
      <c r="BE24" s="29">
        <f>IF(BD24=0,0,IF(BD24&gt;BC24,BD24-BC24,Справочник!$D$8-BC24+BD24))</f>
        <v>0</v>
      </c>
      <c r="BF24" s="28"/>
      <c r="BG24" s="28"/>
      <c r="BH24" s="29">
        <f>IF(BG24=0,0,IF(BG24&gt;BF24,BG24-BF24,Справочник!$D$8-BF24+BG24))</f>
        <v>0</v>
      </c>
      <c r="BI24" s="28"/>
      <c r="BJ24" s="28"/>
      <c r="BK24" s="29">
        <f>IF(BJ24=0,0,IF(BJ24&gt;BI24,BJ24-BI24,Справочник!$D$8-BI24+BJ24))</f>
        <v>0</v>
      </c>
      <c r="BL24" s="28"/>
      <c r="BM24" s="28"/>
      <c r="BN24" s="29">
        <f>IF(BM24=0,0,IF(BM24&gt;BL24,BM24-BL24,Справочник!$D$8-BL24+BM24))</f>
        <v>0</v>
      </c>
      <c r="BO24" s="28"/>
      <c r="BP24" s="28"/>
      <c r="BQ24" s="29">
        <f>IF(BP24=0,0,IF(BP24&gt;BO24,BP24-BO24,Справочник!$D$8-BO24+BP24))</f>
        <v>0</v>
      </c>
      <c r="BR24" s="28"/>
      <c r="BS24" s="28"/>
      <c r="BT24" s="29">
        <f>IF(BS24=0,0,IF(BS24&gt;BR24,BS24-BR24,Справочник!$D$8-BR24+BS24))</f>
        <v>0</v>
      </c>
      <c r="BU24" s="28"/>
      <c r="BV24" s="28"/>
      <c r="BW24" s="29">
        <f>IF(BV24=0,0,IF(BV24&gt;BU24,BV24-BU24,Справочник!$D$8-BU24+BV24))</f>
        <v>0</v>
      </c>
      <c r="BX24" s="28"/>
      <c r="BY24" s="28"/>
      <c r="BZ24" s="29">
        <f>IF(BY24=0,0,IF(BY24&gt;BX24,BY24-BX24,Справочник!$D$8-BX24+BY24))</f>
        <v>0</v>
      </c>
      <c r="CA24" s="28"/>
      <c r="CB24" s="28"/>
      <c r="CC24" s="29">
        <f>IF(CB24=0,0,IF(CB24&gt;CA24,CB24-CA24,Справочник!$D$8-CA24+CB24))</f>
        <v>0</v>
      </c>
      <c r="CD24" s="28"/>
      <c r="CE24" s="28"/>
      <c r="CF24" s="29">
        <f>IF(CE24=0,0,IF(CE24&gt;CD24,CE24-CD24,Справочник!$D$8-CD24+CE24))</f>
        <v>0</v>
      </c>
      <c r="CG24" s="28"/>
      <c r="CH24" s="28"/>
      <c r="CI24" s="29">
        <f>IF(CH24=0,0,IF(CH24&gt;CG24,CH24-CG24,Справочник!$D$8-CG24+CH24))</f>
        <v>0</v>
      </c>
      <c r="CJ24" s="28"/>
      <c r="CK24" s="28"/>
      <c r="CL24" s="29">
        <f>IF(CK24=0,0,IF(CK24&gt;CJ24,CK24-CJ24,Справочник!$D$8-CJ24+CK24))</f>
        <v>0</v>
      </c>
      <c r="CM24" s="28"/>
      <c r="CN24" s="28"/>
      <c r="CO24" s="29">
        <f>IF(CN24=0,0,IF(CN24&gt;CM24,CN24-CM24,Справочник!$D$8-CM24+CN24))</f>
        <v>0</v>
      </c>
      <c r="CP24" s="12"/>
      <c r="CQ24" s="12"/>
      <c r="CR24" s="18">
        <f>IF(CQ24=0,0,IF(CQ24&gt;CP24,CQ24-CP24,Справочник!$D$8-CP24+CQ24))</f>
        <v>0</v>
      </c>
      <c r="CS24" s="34">
        <f t="shared" ref="CS24" si="13">SUMIF($D$4:$CR$4,"время",D24:CR24)</f>
        <v>3.1076388888888888</v>
      </c>
      <c r="CT24" s="35">
        <f t="shared" si="1"/>
        <v>3.5590277777777781</v>
      </c>
      <c r="CU24" s="59" t="str">
        <f t="shared" si="2"/>
        <v/>
      </c>
    </row>
    <row r="25" spans="1:99" x14ac:dyDescent="0.2">
      <c r="A25" s="13">
        <f t="shared" si="4"/>
        <v>21</v>
      </c>
      <c r="B25" s="14"/>
      <c r="C25" s="14"/>
      <c r="D25" s="24">
        <v>0.25</v>
      </c>
      <c r="E25" s="12">
        <v>0.95833333333333337</v>
      </c>
      <c r="F25" s="18">
        <f>IF(E25=0,0,IF(E25&gt;D25,E25-D25,Справочник!$D$8-D25+E25))</f>
        <v>0.70833333333333337</v>
      </c>
      <c r="G25" s="12">
        <v>0.25</v>
      </c>
      <c r="H25" s="12">
        <v>0.95833333333333337</v>
      </c>
      <c r="I25" s="18">
        <f>IF(H25=0,0,IF(H25&gt;G25,H25-G25,Справочник!$D$8-G25+H25))</f>
        <v>0.70833333333333337</v>
      </c>
      <c r="J25" s="12">
        <v>0.33333333333333331</v>
      </c>
      <c r="K25" s="12">
        <v>0.64583333333333337</v>
      </c>
      <c r="L25" s="18">
        <f>IF(K25=0,0,IF(K25&gt;J25,K25-J25,Справочник!$D$8-J25+K25))</f>
        <v>0.31250000000000006</v>
      </c>
      <c r="M25" s="12">
        <v>0.33333333333333331</v>
      </c>
      <c r="N25" s="12">
        <v>0.75</v>
      </c>
      <c r="O25" s="18">
        <f>IF(N25=0,0,IF(N25&gt;M25,N25-M25,Справочник!$D$8-M25+N25))</f>
        <v>0.41666666666666669</v>
      </c>
      <c r="P25" s="12">
        <v>0.33333333333333331</v>
      </c>
      <c r="Q25" s="12">
        <v>0.6875</v>
      </c>
      <c r="R25" s="18">
        <f>IF(Q25=0,0,IF(Q25&gt;P25,Q25-P25,Справочник!$D$8-P25+Q25))</f>
        <v>0.35416666666666669</v>
      </c>
      <c r="S25" s="12">
        <v>0.33333333333333331</v>
      </c>
      <c r="T25" s="12">
        <v>0.60416666666666663</v>
      </c>
      <c r="U25" s="18">
        <f>IF(T25=0,0,IF(T25&gt;S25,T25-S25,Справочник!$D$8-S25+T25))</f>
        <v>0.27083333333333331</v>
      </c>
      <c r="V25" s="27" t="s">
        <v>222</v>
      </c>
      <c r="W25" s="27"/>
      <c r="X25" s="18">
        <f>IF(W25=0,0,IF(W25&gt;V25,W25-V25,Справочник!$D$8-V25+W25))</f>
        <v>0</v>
      </c>
      <c r="Y25" s="12">
        <v>0.39583333333333331</v>
      </c>
      <c r="Z25" s="12">
        <v>0.65277777777777779</v>
      </c>
      <c r="AA25" s="18">
        <f>IF(Z25=0,0,IF(Z25&gt;Y25,Z25-Y25,Справочник!$D$8-Y25+Z25))</f>
        <v>0.25694444444444448</v>
      </c>
      <c r="AB25" s="12">
        <v>0.25</v>
      </c>
      <c r="AC25" s="12">
        <v>0.95833333333333337</v>
      </c>
      <c r="AD25" s="18">
        <f>IF(AC25=0,0,IF(AC25&gt;AB25,AC25-AB25,Справочник!$D$8-AB25+AC25))</f>
        <v>0.70833333333333337</v>
      </c>
      <c r="AE25" s="12">
        <v>0.33333333333333331</v>
      </c>
      <c r="AF25" s="12">
        <v>0.66666666666666663</v>
      </c>
      <c r="AG25" s="18">
        <f>IF(AF25=0,0,IF(AF25&gt;AE25,AF25-AE25,Справочник!$D$8-AE25+AF25))</f>
        <v>0.33333333333333331</v>
      </c>
      <c r="AH25" s="12">
        <v>0.33333333333333331</v>
      </c>
      <c r="AI25" s="12">
        <v>0.70833333333333337</v>
      </c>
      <c r="AJ25" s="18">
        <f>IF(AI25=0,0,IF(AI25&gt;AH25,AI25-AH25,Справочник!$D$8-AH25+AI25))</f>
        <v>0.37500000000000006</v>
      </c>
      <c r="AK25" s="12">
        <v>0.33333333333333331</v>
      </c>
      <c r="AL25" s="12">
        <v>0.75</v>
      </c>
      <c r="AM25" s="18">
        <f>IF(AL25=0,0,IF(AL25&gt;AK25,AL25-AK25,Справочник!$D$8-AK25+AL25))</f>
        <v>0.41666666666666669</v>
      </c>
      <c r="AN25" s="12">
        <v>0.33333333333333331</v>
      </c>
      <c r="AO25" s="12">
        <v>0.70833333333333337</v>
      </c>
      <c r="AP25" s="18">
        <f>IF(AO25=0,0,IF(AO25&gt;AN25,AO25-AN25,Справочник!$D$8-AN25+AO25))</f>
        <v>0.37500000000000006</v>
      </c>
      <c r="AQ25" s="12">
        <v>0.33333333333333331</v>
      </c>
      <c r="AR25" s="12">
        <v>0.70833333333333337</v>
      </c>
      <c r="AS25" s="18">
        <f>IF(AR25=0,0,IF(AR25&gt;AQ25,AR25-AQ25,Справочник!$D$8-AQ25+AR25))</f>
        <v>0.37500000000000006</v>
      </c>
      <c r="AT25" s="12">
        <v>0.25</v>
      </c>
      <c r="AU25" s="12">
        <v>0.95833333333333337</v>
      </c>
      <c r="AV25" s="18">
        <f>IF(AU25=0,0,IF(AU25&gt;AT25,AU25-AT25,Справочник!$D$8-AT25+AU25))</f>
        <v>0.70833333333333337</v>
      </c>
      <c r="AW25" s="12">
        <v>0.25</v>
      </c>
      <c r="AX25" s="12">
        <v>0.95833333333333337</v>
      </c>
      <c r="AY25" s="18">
        <f>IF(AX25=0,0,IF(AX25&gt;AW25,AX25-AW25,Справочник!$D$8-AW25+AX25))</f>
        <v>0.70833333333333337</v>
      </c>
      <c r="AZ25" s="12">
        <v>0.33333333333333331</v>
      </c>
      <c r="BA25" s="12">
        <v>0.70833333333333337</v>
      </c>
      <c r="BB25" s="18">
        <f>IF(BA25=0,0,IF(BA25&gt;AZ25,BA25-AZ25,Справочник!$D$8-AZ25+BA25))</f>
        <v>0.37500000000000006</v>
      </c>
      <c r="BC25" s="12">
        <v>0.33333333333333331</v>
      </c>
      <c r="BD25" s="12">
        <v>0.70833333333333337</v>
      </c>
      <c r="BE25" s="18">
        <f>IF(BD25=0,0,IF(BD25&gt;BC25,BD25-BC25,Справочник!$D$8-BC25+BD25))</f>
        <v>0.37500000000000006</v>
      </c>
      <c r="BF25" s="12">
        <v>0.33333333333333331</v>
      </c>
      <c r="BG25" s="12"/>
      <c r="BH25" s="18">
        <f>IF(BG25=0,0,IF(BG25&gt;BF25,BG25-BF25,Справочник!$D$8-BF25+BG25))</f>
        <v>0</v>
      </c>
      <c r="BI25" s="12"/>
      <c r="BJ25" s="12"/>
      <c r="BK25" s="18">
        <f>IF(BJ25=0,0,IF(BJ25&gt;BI25,BJ25-BI25,Справочник!$D$8-BI25+BJ25))</f>
        <v>0</v>
      </c>
      <c r="BL25" s="12"/>
      <c r="BM25" s="12"/>
      <c r="BN25" s="18">
        <f>IF(BM25=0,0,IF(BM25&gt;BL25,BM25-BL25,Справочник!$D$8-BL25+BM25))</f>
        <v>0</v>
      </c>
      <c r="BO25" s="12"/>
      <c r="BP25" s="12"/>
      <c r="BQ25" s="18">
        <f>IF(BP25=0,0,IF(BP25&gt;BO25,BP25-BO25,Справочник!$D$8-BO25+BP25))</f>
        <v>0</v>
      </c>
      <c r="BR25" s="12"/>
      <c r="BS25" s="12"/>
      <c r="BT25" s="18">
        <f>IF(BS25=0,0,IF(BS25&gt;BR25,BS25-BR25,Справочник!$D$8-BR25+BS25))</f>
        <v>0</v>
      </c>
      <c r="BU25" s="12"/>
      <c r="BV25" s="12"/>
      <c r="BW25" s="18">
        <f>IF(BV25=0,0,IF(BV25&gt;BU25,BV25-BU25,Справочник!$D$8-BU25+BV25))</f>
        <v>0</v>
      </c>
      <c r="BX25" s="12"/>
      <c r="BY25" s="12"/>
      <c r="BZ25" s="18">
        <f>IF(BY25=0,0,IF(BY25&gt;BX25,BY25-BX25,Справочник!$D$8-BX25+BY25))</f>
        <v>0</v>
      </c>
      <c r="CA25" s="12"/>
      <c r="CB25" s="12"/>
      <c r="CC25" s="18">
        <f>IF(CB25=0,0,IF(CB25&gt;CA25,CB25-CA25,Справочник!$D$8-CA25+CB25))</f>
        <v>0</v>
      </c>
      <c r="CD25" s="12"/>
      <c r="CE25" s="12"/>
      <c r="CF25" s="18">
        <f>IF(CE25=0,0,IF(CE25&gt;CD25,CE25-CD25,Справочник!$D$8-CD25+CE25))</f>
        <v>0</v>
      </c>
      <c r="CG25" s="12"/>
      <c r="CH25" s="12"/>
      <c r="CI25" s="18">
        <f>IF(CH25=0,0,IF(CH25&gt;CG25,CH25-CG25,Справочник!$D$8-CG25+CH25))</f>
        <v>0</v>
      </c>
      <c r="CJ25" s="12"/>
      <c r="CK25" s="12"/>
      <c r="CL25" s="18">
        <f>IF(CK25=0,0,IF(CK25&gt;CJ25,CK25-CJ25,Справочник!$D$8-CJ25+CK25))</f>
        <v>0</v>
      </c>
      <c r="CM25" s="12"/>
      <c r="CN25" s="12"/>
      <c r="CO25" s="18">
        <f>IF(CN25=0,0,IF(CN25&gt;CM25,CN25-CM25,Справочник!$D$8-CM25+CN25))</f>
        <v>0</v>
      </c>
      <c r="CP25" s="12"/>
      <c r="CQ25" s="12"/>
      <c r="CR25" s="18">
        <f>IF(CQ25=0,0,IF(CQ25&gt;CP25,CQ25-CP25,Справочник!$D$8-CP25+CQ25))</f>
        <v>0</v>
      </c>
      <c r="CS25" s="34">
        <f t="shared" ref="CS25" si="14">SUMIF($D$4:$CR$4,"время",D25:CR25)</f>
        <v>7.7777777777777777</v>
      </c>
      <c r="CT25" s="35" t="str">
        <f t="shared" si="1"/>
        <v/>
      </c>
      <c r="CU25" s="59">
        <f t="shared" si="2"/>
        <v>1.1111111111111107</v>
      </c>
    </row>
    <row r="26" spans="1:99" x14ac:dyDescent="0.2">
      <c r="A26" s="13">
        <f t="shared" si="4"/>
        <v>22</v>
      </c>
      <c r="B26" s="14"/>
      <c r="C26" s="14"/>
      <c r="D26" s="24">
        <v>0.375</v>
      </c>
      <c r="E26" s="12">
        <v>0.66666666666666663</v>
      </c>
      <c r="F26" s="18">
        <f>IF(E26=0,0,IF(E26&gt;D26,E26-D26,Справочник!$D$8-D26+E26))</f>
        <v>0.29166666666666663</v>
      </c>
      <c r="G26" s="12"/>
      <c r="H26" s="12"/>
      <c r="I26" s="18">
        <f>IF(H26=0,0,IF(H26&gt;G26,H26-G26,Справочник!$D$8-G26+H26))</f>
        <v>0</v>
      </c>
      <c r="J26" s="12">
        <v>0.33333333333333331</v>
      </c>
      <c r="K26" s="12">
        <v>0.75</v>
      </c>
      <c r="L26" s="18">
        <f>IF(K26=0,0,IF(K26&gt;J26,K26-J26,Справочник!$D$8-J26+K26))</f>
        <v>0.41666666666666669</v>
      </c>
      <c r="M26" s="12">
        <v>0.33333333333333331</v>
      </c>
      <c r="N26" s="12">
        <v>0.72916666666666663</v>
      </c>
      <c r="O26" s="18">
        <f>IF(N26=0,0,IF(N26&gt;M26,N26-M26,Справочник!$D$8-M26+N26))</f>
        <v>0.39583333333333331</v>
      </c>
      <c r="P26" s="12">
        <v>0.33333333333333331</v>
      </c>
      <c r="Q26" s="12">
        <v>0.6875</v>
      </c>
      <c r="R26" s="18">
        <f>IF(Q26=0,0,IF(Q26&gt;P26,Q26-P26,Справочник!$D$8-P26+Q26))</f>
        <v>0.35416666666666669</v>
      </c>
      <c r="S26" s="12">
        <v>0.33333333333333331</v>
      </c>
      <c r="T26" s="12">
        <v>0.64583333333333337</v>
      </c>
      <c r="U26" s="18">
        <f>IF(T26=0,0,IF(T26&gt;S26,T26-S26,Справочник!$D$8-S26+T26))</f>
        <v>0.31250000000000006</v>
      </c>
      <c r="V26" s="12">
        <v>0.33333333333333331</v>
      </c>
      <c r="W26" s="12">
        <v>0.79166666666666663</v>
      </c>
      <c r="X26" s="18">
        <f>IF(W26=0,0,IF(W26&gt;V26,W26-V26,Справочник!$D$8-V26+W26))</f>
        <v>0.45833333333333331</v>
      </c>
      <c r="Y26" s="12"/>
      <c r="Z26" s="12"/>
      <c r="AA26" s="18">
        <f>IF(Z26=0,0,IF(Z26&gt;Y26,Z26-Y26,Справочник!$D$8-Y26+Z26))</f>
        <v>0</v>
      </c>
      <c r="AB26" s="12"/>
      <c r="AC26" s="12"/>
      <c r="AD26" s="18">
        <f>IF(AC26=0,0,IF(AC26&gt;AB26,AC26-AB26,Справочник!$D$8-AB26+AC26))</f>
        <v>0</v>
      </c>
      <c r="AE26" s="12">
        <v>0.33333333333333331</v>
      </c>
      <c r="AF26" s="12">
        <v>0.73958333333333337</v>
      </c>
      <c r="AG26" s="18">
        <f>IF(AF26=0,0,IF(AF26&gt;AE26,AF26-AE26,Справочник!$D$8-AE26+AF26))</f>
        <v>0.40625000000000006</v>
      </c>
      <c r="AH26" s="12">
        <v>0.33333333333333331</v>
      </c>
      <c r="AI26" s="12">
        <v>0.84375</v>
      </c>
      <c r="AJ26" s="18">
        <f>IF(AI26=0,0,IF(AI26&gt;AH26,AI26-AH26,Справочник!$D$8-AH26+AI26))</f>
        <v>0.51041666666666674</v>
      </c>
      <c r="AK26" s="12">
        <v>0.33333333333333331</v>
      </c>
      <c r="AL26" s="12">
        <v>0.79166666666666663</v>
      </c>
      <c r="AM26" s="18">
        <f>IF(AL26=0,0,IF(AL26&gt;AK26,AL26-AK26,Справочник!$D$8-AK26+AL26))</f>
        <v>0.45833333333333331</v>
      </c>
      <c r="AN26" s="12">
        <v>0.33333333333333331</v>
      </c>
      <c r="AO26" s="12">
        <v>0.69791666666666663</v>
      </c>
      <c r="AP26" s="18">
        <f>IF(AO26=0,0,IF(AO26&gt;AN26,AO26-AN26,Справочник!$D$8-AN26+AO26))</f>
        <v>0.36458333333333331</v>
      </c>
      <c r="AQ26" s="26">
        <v>0.33333333333333331</v>
      </c>
      <c r="AR26" s="12">
        <v>0.73611111111111116</v>
      </c>
      <c r="AS26" s="18">
        <f>IF(AR26=0,0,IF(AR26&gt;AQ26,AR26-AQ26,Справочник!$D$8-AQ26+AR26))</f>
        <v>0.40277777777777785</v>
      </c>
      <c r="AT26" s="12"/>
      <c r="AU26" s="12"/>
      <c r="AV26" s="18">
        <f>IF(AU26=0,0,IF(AU26&gt;AT26,AU26-AT26,Справочник!$D$8-AT26+AU26))</f>
        <v>0</v>
      </c>
      <c r="AW26" s="12"/>
      <c r="AX26" s="12"/>
      <c r="AY26" s="18">
        <f>IF(AX26=0,0,IF(AX26&gt;AW26,AX26-AW26,Справочник!$D$8-AW26+AX26))</f>
        <v>0</v>
      </c>
      <c r="AZ26" s="12">
        <v>0.33333333333333331</v>
      </c>
      <c r="BA26" s="12">
        <v>0.70833333333333337</v>
      </c>
      <c r="BB26" s="18">
        <f>IF(BA26=0,0,IF(BA26&gt;AZ26,BA26-AZ26,Справочник!$D$8-AZ26+BA26))</f>
        <v>0.37500000000000006</v>
      </c>
      <c r="BC26" s="12">
        <v>0.33333333333333331</v>
      </c>
      <c r="BD26" s="12">
        <v>0.625</v>
      </c>
      <c r="BE26" s="18">
        <f>IF(BD26=0,0,IF(BD26&gt;BC26,BD26-BC26,Справочник!$D$8-BC26+BD26))</f>
        <v>0.29166666666666669</v>
      </c>
      <c r="BF26" s="27" t="s">
        <v>222</v>
      </c>
      <c r="BG26" s="27"/>
      <c r="BH26" s="18">
        <f>IF(BG26=0,0,IF(BG26&gt;BF26,BG26-BF26,Справочник!$D$8-BF26+BG26))</f>
        <v>0</v>
      </c>
      <c r="BI26" s="12"/>
      <c r="BJ26" s="12"/>
      <c r="BK26" s="18">
        <f>IF(BJ26=0,0,IF(BJ26&gt;BI26,BJ26-BI26,Справочник!$D$8-BI26+BJ26))</f>
        <v>0</v>
      </c>
      <c r="BL26" s="12"/>
      <c r="BM26" s="12"/>
      <c r="BN26" s="18">
        <f>IF(BM26=0,0,IF(BM26&gt;BL26,BM26-BL26,Справочник!$D$8-BL26+BM26))</f>
        <v>0</v>
      </c>
      <c r="BO26" s="12"/>
      <c r="BP26" s="12"/>
      <c r="BQ26" s="18">
        <f>IF(BP26=0,0,IF(BP26&gt;BO26,BP26-BO26,Справочник!$D$8-BO26+BP26))</f>
        <v>0</v>
      </c>
      <c r="BR26" s="12"/>
      <c r="BS26" s="12"/>
      <c r="BT26" s="18">
        <f>IF(BS26=0,0,IF(BS26&gt;BR26,BS26-BR26,Справочник!$D$8-BR26+BS26))</f>
        <v>0</v>
      </c>
      <c r="BU26" s="12"/>
      <c r="BV26" s="12"/>
      <c r="BW26" s="18">
        <f>IF(BV26=0,0,IF(BV26&gt;BU26,BV26-BU26,Справочник!$D$8-BU26+BV26))</f>
        <v>0</v>
      </c>
      <c r="BX26" s="12"/>
      <c r="BY26" s="12"/>
      <c r="BZ26" s="18">
        <f>IF(BY26=0,0,IF(BY26&gt;BX26,BY26-BX26,Справочник!$D$8-BX26+BY26))</f>
        <v>0</v>
      </c>
      <c r="CA26" s="12"/>
      <c r="CB26" s="12"/>
      <c r="CC26" s="18">
        <f>IF(CB26=0,0,IF(CB26&gt;CA26,CB26-CA26,Справочник!$D$8-CA26+CB26))</f>
        <v>0</v>
      </c>
      <c r="CD26" s="12"/>
      <c r="CE26" s="12"/>
      <c r="CF26" s="18">
        <f>IF(CE26=0,0,IF(CE26&gt;CD26,CE26-CD26,Справочник!$D$8-CD26+CE26))</f>
        <v>0</v>
      </c>
      <c r="CG26" s="12"/>
      <c r="CH26" s="12"/>
      <c r="CI26" s="18">
        <f>IF(CH26=0,0,IF(CH26&gt;CG26,CH26-CG26,Справочник!$D$8-CG26+CH26))</f>
        <v>0</v>
      </c>
      <c r="CJ26" s="12"/>
      <c r="CK26" s="12"/>
      <c r="CL26" s="18">
        <f>IF(CK26=0,0,IF(CK26&gt;CJ26,CK26-CJ26,Справочник!$D$8-CJ26+CK26))</f>
        <v>0</v>
      </c>
      <c r="CM26" s="12"/>
      <c r="CN26" s="12"/>
      <c r="CO26" s="18">
        <f>IF(CN26=0,0,IF(CN26&gt;CM26,CN26-CM26,Справочник!$D$8-CM26+CN26))</f>
        <v>0</v>
      </c>
      <c r="CP26" s="12"/>
      <c r="CQ26" s="12"/>
      <c r="CR26" s="18">
        <f>IF(CQ26=0,0,IF(CQ26&gt;CP26,CQ26-CP26,Справочник!$D$8-CP26+CQ26))</f>
        <v>0</v>
      </c>
      <c r="CS26" s="34">
        <f t="shared" ref="CS26" si="15">SUMIF($D$4:$CR$4,"время",D26:CR26)</f>
        <v>5.0381944444444446</v>
      </c>
      <c r="CT26" s="35">
        <f t="shared" si="1"/>
        <v>1.6284722222222223</v>
      </c>
      <c r="CU26" s="59" t="str">
        <f t="shared" si="2"/>
        <v/>
      </c>
    </row>
    <row r="27" spans="1:99" x14ac:dyDescent="0.2">
      <c r="A27" s="13">
        <f t="shared" si="4"/>
        <v>23</v>
      </c>
      <c r="B27" s="14"/>
      <c r="C27" s="14"/>
      <c r="D27" s="24"/>
      <c r="E27" s="12"/>
      <c r="F27" s="18">
        <f>IF(E27=0,0,IF(E27&gt;D27,E27-D27,Справочник!$D$8-D27+E27))</f>
        <v>0</v>
      </c>
      <c r="G27" s="12"/>
      <c r="H27" s="12"/>
      <c r="I27" s="18">
        <f>IF(H27=0,0,IF(H27&gt;G27,H27-G27,Справочник!$D$8-G27+H27))</f>
        <v>0</v>
      </c>
      <c r="J27" s="28"/>
      <c r="K27" s="28"/>
      <c r="L27" s="29">
        <f>IF(K27=0,0,IF(K27&gt;J27,K27-J27,Справочник!$D$8-J27+K27))</f>
        <v>0</v>
      </c>
      <c r="M27" s="28"/>
      <c r="N27" s="28"/>
      <c r="O27" s="29">
        <f>IF(N27=0,0,IF(N27&gt;M27,N27-M27,Справочник!$D$8-M27+N27))</f>
        <v>0</v>
      </c>
      <c r="P27" s="28"/>
      <c r="Q27" s="28"/>
      <c r="R27" s="29">
        <f>IF(Q27=0,0,IF(Q27&gt;P27,Q27-P27,Справочник!$D$8-P27+Q27))</f>
        <v>0</v>
      </c>
      <c r="S27" s="28"/>
      <c r="T27" s="28"/>
      <c r="U27" s="29">
        <f>IF(T27=0,0,IF(T27&gt;S27,T27-S27,Справочник!$D$8-S27+T27))</f>
        <v>0</v>
      </c>
      <c r="V27" s="28"/>
      <c r="W27" s="28"/>
      <c r="X27" s="29">
        <f>IF(W27=0,0,IF(W27&gt;V27,W27-V27,Справочник!$D$8-V27+W27))</f>
        <v>0</v>
      </c>
      <c r="Y27" s="28"/>
      <c r="Z27" s="28"/>
      <c r="AA27" s="29">
        <f>IF(Z27=0,0,IF(Z27&gt;Y27,Z27-Y27,Справочник!$D$8-Y27+Z27))</f>
        <v>0</v>
      </c>
      <c r="AB27" s="28"/>
      <c r="AC27" s="28"/>
      <c r="AD27" s="29">
        <f>IF(AC27=0,0,IF(AC27&gt;AB27,AC27-AB27,Справочник!$D$8-AB27+AC27))</f>
        <v>0</v>
      </c>
      <c r="AE27" s="28"/>
      <c r="AF27" s="28"/>
      <c r="AG27" s="29">
        <f>IF(AF27=0,0,IF(AF27&gt;AE27,AF27-AE27,Справочник!$D$8-AE27+AF27))</f>
        <v>0</v>
      </c>
      <c r="AH27" s="28"/>
      <c r="AI27" s="28"/>
      <c r="AJ27" s="29">
        <f>IF(AI27=0,0,IF(AI27&gt;AH27,AI27-AH27,Справочник!$D$8-AH27+AI27))</f>
        <v>0</v>
      </c>
      <c r="AK27" s="28"/>
      <c r="AL27" s="28"/>
      <c r="AM27" s="29">
        <f>IF(AL27=0,0,IF(AL27&gt;AK27,AL27-AK27,Справочник!$D$8-AK27+AL27))</f>
        <v>0</v>
      </c>
      <c r="AN27" s="28"/>
      <c r="AO27" s="28"/>
      <c r="AP27" s="29">
        <f>IF(AO27=0,0,IF(AO27&gt;AN27,AO27-AN27,Справочник!$D$8-AN27+AO27))</f>
        <v>0</v>
      </c>
      <c r="AQ27" s="28"/>
      <c r="AR27" s="28"/>
      <c r="AS27" s="29">
        <f>IF(AR27=0,0,IF(AR27&gt;AQ27,AR27-AQ27,Справочник!$D$8-AQ27+AR27))</f>
        <v>0</v>
      </c>
      <c r="AT27" s="28"/>
      <c r="AU27" s="28"/>
      <c r="AV27" s="29">
        <f>IF(AU27=0,0,IF(AU27&gt;AT27,AU27-AT27,Справочник!$D$8-AT27+AU27))</f>
        <v>0</v>
      </c>
      <c r="AW27" s="28"/>
      <c r="AX27" s="28"/>
      <c r="AY27" s="29">
        <f>IF(AX27=0,0,IF(AX27&gt;AW27,AX27-AW27,Справочник!$D$8-AW27+AX27))</f>
        <v>0</v>
      </c>
      <c r="AZ27" s="12">
        <v>0.33333333333333331</v>
      </c>
      <c r="BA27" s="12">
        <v>0.70833333333333337</v>
      </c>
      <c r="BB27" s="18">
        <f>IF(BA27=0,0,IF(BA27&gt;AZ27,BA27-AZ27,Справочник!$D$8-AZ27+BA27))</f>
        <v>0.37500000000000006</v>
      </c>
      <c r="BC27" s="12">
        <v>0.33333333333333331</v>
      </c>
      <c r="BD27" s="12">
        <v>0.72916666666666663</v>
      </c>
      <c r="BE27" s="18">
        <f>IF(BD27=0,0,IF(BD27&gt;BC27,BD27-BC27,Справочник!$D$8-BC27+BD27))</f>
        <v>0.39583333333333331</v>
      </c>
      <c r="BF27" s="12">
        <v>0.33333333333333331</v>
      </c>
      <c r="BG27" s="12"/>
      <c r="BH27" s="18">
        <f>IF(BG27=0,0,IF(BG27&gt;BF27,BG27-BF27,Справочник!$D$8-BF27+BG27))</f>
        <v>0</v>
      </c>
      <c r="BI27" s="12"/>
      <c r="BJ27" s="12"/>
      <c r="BK27" s="18">
        <f>IF(BJ27=0,0,IF(BJ27&gt;BI27,BJ27-BI27,Справочник!$D$8-BI27+BJ27))</f>
        <v>0</v>
      </c>
      <c r="BL27" s="12"/>
      <c r="BM27" s="12"/>
      <c r="BN27" s="18">
        <f>IF(BM27=0,0,IF(BM27&gt;BL27,BM27-BL27,Справочник!$D$8-BL27+BM27))</f>
        <v>0</v>
      </c>
      <c r="BO27" s="12"/>
      <c r="BP27" s="12"/>
      <c r="BQ27" s="18">
        <f>IF(BP27=0,0,IF(BP27&gt;BO27,BP27-BO27,Справочник!$D$8-BO27+BP27))</f>
        <v>0</v>
      </c>
      <c r="BR27" s="12"/>
      <c r="BS27" s="12"/>
      <c r="BT27" s="18">
        <f>IF(BS27=0,0,IF(BS27&gt;BR27,BS27-BR27,Справочник!$D$8-BR27+BS27))</f>
        <v>0</v>
      </c>
      <c r="BU27" s="12"/>
      <c r="BV27" s="12"/>
      <c r="BW27" s="18">
        <f>IF(BV27=0,0,IF(BV27&gt;BU27,BV27-BU27,Справочник!$D$8-BU27+BV27))</f>
        <v>0</v>
      </c>
      <c r="BX27" s="12"/>
      <c r="BY27" s="12"/>
      <c r="BZ27" s="18">
        <f>IF(BY27=0,0,IF(BY27&gt;BX27,BY27-BX27,Справочник!$D$8-BX27+BY27))</f>
        <v>0</v>
      </c>
      <c r="CA27" s="12"/>
      <c r="CB27" s="12"/>
      <c r="CC27" s="18">
        <f>IF(CB27=0,0,IF(CB27&gt;CA27,CB27-CA27,Справочник!$D$8-CA27+CB27))</f>
        <v>0</v>
      </c>
      <c r="CD27" s="12"/>
      <c r="CE27" s="12"/>
      <c r="CF27" s="18">
        <f>IF(CE27=0,0,IF(CE27&gt;CD27,CE27-CD27,Справочник!$D$8-CD27+CE27))</f>
        <v>0</v>
      </c>
      <c r="CG27" s="12"/>
      <c r="CH27" s="12"/>
      <c r="CI27" s="18">
        <f>IF(CH27=0,0,IF(CH27&gt;CG27,CH27-CG27,Справочник!$D$8-CG27+CH27))</f>
        <v>0</v>
      </c>
      <c r="CJ27" s="12"/>
      <c r="CK27" s="12"/>
      <c r="CL27" s="18">
        <f>IF(CK27=0,0,IF(CK27&gt;CJ27,CK27-CJ27,Справочник!$D$8-CJ27+CK27))</f>
        <v>0</v>
      </c>
      <c r="CM27" s="12"/>
      <c r="CN27" s="12"/>
      <c r="CO27" s="18">
        <f>IF(CN27=0,0,IF(CN27&gt;CM27,CN27-CM27,Справочник!$D$8-CM27+CN27))</f>
        <v>0</v>
      </c>
      <c r="CP27" s="12"/>
      <c r="CQ27" s="12"/>
      <c r="CR27" s="18">
        <f>IF(CQ27=0,0,IF(CQ27&gt;CP27,CQ27-CP27,Справочник!$D$8-CP27+CQ27))</f>
        <v>0</v>
      </c>
      <c r="CS27" s="34">
        <f t="shared" ref="CS27" si="16">SUMIF($D$4:$CR$4,"время",D27:CR27)</f>
        <v>0.77083333333333337</v>
      </c>
      <c r="CT27" s="35">
        <f t="shared" si="1"/>
        <v>5.8958333333333339</v>
      </c>
      <c r="CU27" s="59" t="str">
        <f t="shared" si="2"/>
        <v/>
      </c>
    </row>
    <row r="28" spans="1:99" x14ac:dyDescent="0.2">
      <c r="A28" s="13">
        <f t="shared" si="4"/>
        <v>24</v>
      </c>
      <c r="B28" s="14"/>
      <c r="C28" s="14"/>
      <c r="D28" s="12"/>
      <c r="E28" s="12"/>
      <c r="F28" s="18">
        <f>IF(E28=0,0,IF(E28&gt;D28,E28-D28,Справочник!$D$8-D28+E28))</f>
        <v>0</v>
      </c>
      <c r="G28" s="12"/>
      <c r="H28" s="12"/>
      <c r="I28" s="18">
        <f>IF(H28=0,0,IF(H28&gt;G28,H28-G28,Справочник!$D$8-G28+H28))</f>
        <v>0</v>
      </c>
      <c r="J28" s="12"/>
      <c r="K28" s="12"/>
      <c r="L28" s="18">
        <f>IF(K28=0,0,IF(K28&gt;J28,K28-J28,Справочник!$D$8-J28+K28))</f>
        <v>0</v>
      </c>
      <c r="M28" s="12"/>
      <c r="N28" s="12"/>
      <c r="O28" s="18">
        <f>IF(N28=0,0,IF(N28&gt;M28,N28-M28,Справочник!$D$8-M28+N28))</f>
        <v>0</v>
      </c>
      <c r="P28" s="12"/>
      <c r="Q28" s="12"/>
      <c r="R28" s="18">
        <f>IF(Q28=0,0,IF(Q28&gt;P28,Q28-P28,Справочник!$D$8-P28+Q28))</f>
        <v>0</v>
      </c>
      <c r="S28" s="12"/>
      <c r="T28" s="12"/>
      <c r="U28" s="18">
        <f>IF(T28=0,0,IF(T28&gt;S28,T28-S28,Справочник!$D$8-S28+T28))</f>
        <v>0</v>
      </c>
      <c r="V28" s="12"/>
      <c r="W28" s="12"/>
      <c r="X28" s="18">
        <f>IF(W28=0,0,IF(W28&gt;V28,W28-V28,Справочник!$D$8-V28+W28))</f>
        <v>0</v>
      </c>
      <c r="Y28" s="12"/>
      <c r="Z28" s="12"/>
      <c r="AA28" s="18">
        <f>IF(Z28=0,0,IF(Z28&gt;Y28,Z28-Y28,Справочник!$D$8-Y28+Z28))</f>
        <v>0</v>
      </c>
      <c r="AB28" s="12"/>
      <c r="AC28" s="12"/>
      <c r="AD28" s="18">
        <f>IF(AC28=0,0,IF(AC28&gt;AB28,AC28-AB28,Справочник!$D$8-AB28+AC28))</f>
        <v>0</v>
      </c>
      <c r="AE28" s="12"/>
      <c r="AF28" s="12"/>
      <c r="AG28" s="18">
        <f>IF(AF28=0,0,IF(AF28&gt;AE28,AF28-AE28,Справочник!$D$8-AE28+AF28))</f>
        <v>0</v>
      </c>
      <c r="AH28" s="12"/>
      <c r="AI28" s="12"/>
      <c r="AJ28" s="18">
        <f>IF(AI28=0,0,IF(AI28&gt;AH28,AI28-AH28,Справочник!$D$8-AH28+AI28))</f>
        <v>0</v>
      </c>
      <c r="AK28" s="12"/>
      <c r="AL28" s="12"/>
      <c r="AM28" s="18">
        <f>IF(AL28=0,0,IF(AL28&gt;AK28,AL28-AK28,Справочник!$D$8-AK28+AL28))</f>
        <v>0</v>
      </c>
      <c r="AN28" s="12"/>
      <c r="AO28" s="12"/>
      <c r="AP28" s="18">
        <f>IF(AO28=0,0,IF(AO28&gt;AN28,AO28-AN28,Справочник!$D$8-AN28+AO28))</f>
        <v>0</v>
      </c>
      <c r="AQ28" s="12"/>
      <c r="AR28" s="12"/>
      <c r="AS28" s="18">
        <f>IF(AR28=0,0,IF(AR28&gt;AQ28,AR28-AQ28,Справочник!$D$8-AQ28+AR28))</f>
        <v>0</v>
      </c>
      <c r="AT28" s="12"/>
      <c r="AU28" s="12"/>
      <c r="AV28" s="18">
        <f>IF(AU28=0,0,IF(AU28&gt;AT28,AU28-AT28,Справочник!$D$8-AT28+AU28))</f>
        <v>0</v>
      </c>
      <c r="AW28" s="12"/>
      <c r="AX28" s="12"/>
      <c r="AY28" s="18">
        <f>IF(AX28=0,0,IF(AX28&gt;AW28,AX28-AW28,Справочник!$D$8-AW28+AX28))</f>
        <v>0</v>
      </c>
      <c r="AZ28" s="12"/>
      <c r="BA28" s="12"/>
      <c r="BB28" s="18">
        <f>IF(BA28=0,0,IF(BA28&gt;AZ28,BA28-AZ28,Справочник!$D$8-AZ28+BA28))</f>
        <v>0</v>
      </c>
      <c r="BC28" s="12"/>
      <c r="BD28" s="12"/>
      <c r="BE28" s="18">
        <f>IF(BD28=0,0,IF(BD28&gt;BC28,BD28-BC28,Справочник!$D$8-BC28+BD28))</f>
        <v>0</v>
      </c>
      <c r="BF28" s="12"/>
      <c r="BG28" s="12"/>
      <c r="BH28" s="18">
        <f>IF(BG28=0,0,IF(BG28&gt;BF28,BG28-BF28,Справочник!$D$8-BF28+BG28))</f>
        <v>0</v>
      </c>
      <c r="BI28" s="12"/>
      <c r="BJ28" s="12"/>
      <c r="BK28" s="18">
        <f>IF(BJ28=0,0,IF(BJ28&gt;BI28,BJ28-BI28,Справочник!$D$8-BI28+BJ28))</f>
        <v>0</v>
      </c>
      <c r="BL28" s="12"/>
      <c r="BM28" s="12"/>
      <c r="BN28" s="18">
        <f>IF(BM28=0,0,IF(BM28&gt;BL28,BM28-BL28,Справочник!$D$8-BL28+BM28))</f>
        <v>0</v>
      </c>
      <c r="BO28" s="12"/>
      <c r="BP28" s="12"/>
      <c r="BQ28" s="18">
        <f>IF(BP28=0,0,IF(BP28&gt;BO28,BP28-BO28,Справочник!$D$8-BO28+BP28))</f>
        <v>0</v>
      </c>
      <c r="BR28" s="12"/>
      <c r="BS28" s="12"/>
      <c r="BT28" s="18">
        <f>IF(BS28=0,0,IF(BS28&gt;BR28,BS28-BR28,Справочник!$D$8-BR28+BS28))</f>
        <v>0</v>
      </c>
      <c r="BU28" s="12"/>
      <c r="BV28" s="12"/>
      <c r="BW28" s="18">
        <f>IF(BV28=0,0,IF(BV28&gt;BU28,BV28-BU28,Справочник!$D$8-BU28+BV28))</f>
        <v>0</v>
      </c>
      <c r="BX28" s="12"/>
      <c r="BY28" s="12"/>
      <c r="BZ28" s="18">
        <f>IF(BY28=0,0,IF(BY28&gt;BX28,BY28-BX28,Справочник!$D$8-BX28+BY28))</f>
        <v>0</v>
      </c>
      <c r="CA28" s="12"/>
      <c r="CB28" s="12"/>
      <c r="CC28" s="18">
        <f>IF(CB28=0,0,IF(CB28&gt;CA28,CB28-CA28,Справочник!$D$8-CA28+CB28))</f>
        <v>0</v>
      </c>
      <c r="CD28" s="12"/>
      <c r="CE28" s="12"/>
      <c r="CF28" s="18">
        <f>IF(CE28=0,0,IF(CE28&gt;CD28,CE28-CD28,Справочник!$D$8-CD28+CE28))</f>
        <v>0</v>
      </c>
      <c r="CG28" s="12"/>
      <c r="CH28" s="12"/>
      <c r="CI28" s="18">
        <f>IF(CH28=0,0,IF(CH28&gt;CG28,CH28-CG28,Справочник!$D$8-CG28+CH28))</f>
        <v>0</v>
      </c>
      <c r="CJ28" s="12"/>
      <c r="CK28" s="12"/>
      <c r="CL28" s="18">
        <f>IF(CK28=0,0,IF(CK28&gt;CJ28,CK28-CJ28,Справочник!$D$8-CJ28+CK28))</f>
        <v>0</v>
      </c>
      <c r="CM28" s="12"/>
      <c r="CN28" s="12"/>
      <c r="CO28" s="18">
        <f>IF(CN28=0,0,IF(CN28&gt;CM28,CN28-CM28,Справочник!$D$8-CM28+CN28))</f>
        <v>0</v>
      </c>
      <c r="CP28" s="12"/>
      <c r="CQ28" s="12"/>
      <c r="CR28" s="18">
        <f>IF(CQ28=0,0,IF(CQ28&gt;CP28,CQ28-CP28,Справочник!$D$8-CP28+CQ28))</f>
        <v>0</v>
      </c>
      <c r="CS28" s="34">
        <f t="shared" si="0"/>
        <v>0</v>
      </c>
      <c r="CT28" s="35">
        <f t="shared" si="1"/>
        <v>6.666666666666667</v>
      </c>
      <c r="CU28" s="59" t="str">
        <f t="shared" si="2"/>
        <v/>
      </c>
    </row>
    <row r="29" spans="1:99" ht="21.75" customHeight="1" x14ac:dyDescent="0.2">
      <c r="A29" s="15"/>
      <c r="B29" s="44">
        <v>160</v>
      </c>
      <c r="C29" s="44"/>
      <c r="D29" s="9"/>
      <c r="E29" s="9"/>
      <c r="F29" s="9"/>
      <c r="G29" s="9"/>
      <c r="H29" s="9"/>
      <c r="I29" s="10"/>
      <c r="J29" s="9"/>
      <c r="K29" s="9"/>
      <c r="L29" s="10"/>
      <c r="M29" s="9"/>
      <c r="N29" s="9"/>
      <c r="O29" s="10"/>
      <c r="P29" s="9"/>
      <c r="Q29" s="9"/>
      <c r="R29" s="10"/>
      <c r="S29" s="9"/>
      <c r="T29" s="9"/>
      <c r="U29" s="10"/>
      <c r="V29" s="9"/>
      <c r="W29" s="9"/>
      <c r="X29" s="10"/>
      <c r="Y29" s="9"/>
      <c r="Z29" s="9"/>
      <c r="AA29" s="10"/>
      <c r="AB29" s="9"/>
      <c r="AC29" s="9"/>
      <c r="AD29" s="10"/>
      <c r="AE29" s="9"/>
      <c r="AF29" s="9"/>
      <c r="AG29" s="10"/>
      <c r="AH29" s="9"/>
      <c r="AI29" s="9"/>
      <c r="AJ29" s="10"/>
      <c r="AK29" s="9"/>
      <c r="AL29" s="9"/>
      <c r="AM29" s="10"/>
      <c r="AN29" s="9"/>
      <c r="AO29" s="9"/>
      <c r="AP29" s="10"/>
      <c r="AQ29" s="9"/>
      <c r="AR29" s="9"/>
      <c r="AS29" s="10"/>
      <c r="AT29" s="9"/>
      <c r="AU29" s="9"/>
      <c r="AV29" s="10"/>
      <c r="AW29" s="9"/>
      <c r="AX29" s="9"/>
      <c r="AY29" s="10"/>
      <c r="AZ29" s="9"/>
      <c r="BA29" s="9"/>
      <c r="BB29" s="10"/>
      <c r="BC29" s="9"/>
      <c r="BD29" s="9"/>
      <c r="BE29" s="10"/>
      <c r="BF29" s="9"/>
      <c r="BG29" s="9"/>
      <c r="BH29" s="10"/>
      <c r="BI29" s="9"/>
      <c r="BJ29" s="9"/>
      <c r="BK29" s="10"/>
      <c r="BL29" s="9"/>
      <c r="BM29" s="8"/>
      <c r="BN29" s="10"/>
      <c r="BO29" s="9"/>
      <c r="BP29" s="9"/>
      <c r="BQ29" s="10"/>
      <c r="BR29" s="9"/>
      <c r="BS29" s="9"/>
      <c r="BT29" s="10"/>
      <c r="BU29" s="9"/>
      <c r="BV29" s="9"/>
      <c r="BW29" s="10"/>
      <c r="BX29" s="9"/>
      <c r="BY29" s="9"/>
      <c r="BZ29" s="10"/>
      <c r="CA29" s="9"/>
      <c r="CB29" s="9"/>
      <c r="CC29" s="10"/>
      <c r="CD29" s="9"/>
      <c r="CE29" s="9"/>
      <c r="CF29" s="10"/>
      <c r="CG29" s="9"/>
      <c r="CH29" s="9"/>
      <c r="CI29" s="10"/>
      <c r="CJ29" s="9"/>
      <c r="CK29" s="9"/>
      <c r="CL29" s="10"/>
      <c r="CM29" s="9"/>
      <c r="CN29" s="9"/>
      <c r="CO29" s="10"/>
      <c r="CP29" s="9"/>
      <c r="CQ29" s="9"/>
      <c r="CR29" s="10"/>
      <c r="CS29" s="16"/>
    </row>
    <row r="30" spans="1:99" x14ac:dyDescent="0.2">
      <c r="B30" s="31"/>
      <c r="C30" s="6" t="s">
        <v>225</v>
      </c>
    </row>
    <row r="31" spans="1:99" x14ac:dyDescent="0.2">
      <c r="B31" s="32"/>
      <c r="C31" s="6" t="s">
        <v>226</v>
      </c>
    </row>
  </sheetData>
  <sheetProtection selectLockedCells="1" selectUnlockedCells="1"/>
  <mergeCells count="71">
    <mergeCell ref="AQ2:AS2"/>
    <mergeCell ref="M2:O2"/>
    <mergeCell ref="B2:B4"/>
    <mergeCell ref="P2:R2"/>
    <mergeCell ref="S2:U2"/>
    <mergeCell ref="V2:X2"/>
    <mergeCell ref="Y2:AA2"/>
    <mergeCell ref="Y3:AA3"/>
    <mergeCell ref="AB2:AD2"/>
    <mergeCell ref="AE2:AG2"/>
    <mergeCell ref="AH2:AJ2"/>
    <mergeCell ref="AK2:AM2"/>
    <mergeCell ref="AN2:AP2"/>
    <mergeCell ref="AQ3:AS3"/>
    <mergeCell ref="AE3:AG3"/>
    <mergeCell ref="AH3:AJ3"/>
    <mergeCell ref="BX2:BZ2"/>
    <mergeCell ref="CA2:CC2"/>
    <mergeCell ref="CD2:CF2"/>
    <mergeCell ref="CG2:CI2"/>
    <mergeCell ref="AT2:AV2"/>
    <mergeCell ref="AW2:AY2"/>
    <mergeCell ref="AZ2:BB2"/>
    <mergeCell ref="BC2:BE2"/>
    <mergeCell ref="BF2:BH2"/>
    <mergeCell ref="BI2:BK2"/>
    <mergeCell ref="CS2:CS4"/>
    <mergeCell ref="D3:F3"/>
    <mergeCell ref="G3:I3"/>
    <mergeCell ref="J3:L3"/>
    <mergeCell ref="M3:O3"/>
    <mergeCell ref="P3:R3"/>
    <mergeCell ref="S3:U3"/>
    <mergeCell ref="V3:X3"/>
    <mergeCell ref="CJ2:CL2"/>
    <mergeCell ref="CM2:CO2"/>
    <mergeCell ref="BL2:BN2"/>
    <mergeCell ref="BO2:BQ2"/>
    <mergeCell ref="BR2:BT2"/>
    <mergeCell ref="BU2:BW2"/>
    <mergeCell ref="CP2:CR2"/>
    <mergeCell ref="AB3:AD3"/>
    <mergeCell ref="AN3:AP3"/>
    <mergeCell ref="CA3:CC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T2:CT4"/>
    <mergeCell ref="CU2:CU4"/>
    <mergeCell ref="B29:C29"/>
    <mergeCell ref="A2:A4"/>
    <mergeCell ref="A1:F1"/>
    <mergeCell ref="G1:J1"/>
    <mergeCell ref="D2:F2"/>
    <mergeCell ref="G2:I2"/>
    <mergeCell ref="J2:L2"/>
    <mergeCell ref="C2:C4"/>
    <mergeCell ref="CD3:CF3"/>
    <mergeCell ref="CG3:CI3"/>
    <mergeCell ref="CJ3:CL3"/>
    <mergeCell ref="CM3:CO3"/>
    <mergeCell ref="CP3:CR3"/>
    <mergeCell ref="AK3:AM3"/>
  </mergeCells>
  <phoneticPr fontId="3" type="noConversion"/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Справочник</vt:lpstr>
      <vt:lpstr>Табель</vt:lpstr>
      <vt:lpstr>Excel_BuiltIn_Print_Area_2</vt:lpstr>
      <vt:lpstr>Excel_BuiltIn_Print_Titles_2</vt:lpstr>
      <vt:lpstr>Excel_BuiltIn_Print_Titles_2_1_1_1_1</vt:lpstr>
      <vt:lpstr>Excel_BuiltIn_Print_Titles_2_1_1_1_1_1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Elena</cp:lastModifiedBy>
  <cp:lastPrinted>2017-04-19T08:17:42Z</cp:lastPrinted>
  <dcterms:created xsi:type="dcterms:W3CDTF">2010-04-07T06:29:59Z</dcterms:created>
  <dcterms:modified xsi:type="dcterms:W3CDTF">2017-04-19T08:55:34Z</dcterms:modified>
</cp:coreProperties>
</file>