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D23" i="1"/>
  <c r="E26" i="1"/>
  <c r="D22" i="1"/>
  <c r="C17" i="1"/>
  <c r="E19" i="1"/>
  <c r="E18" i="1"/>
  <c r="F17" i="1"/>
  <c r="D19" i="1"/>
  <c r="D18" i="1"/>
  <c r="D26" i="1" l="1"/>
  <c r="F26" i="1" s="1"/>
  <c r="E25" i="1"/>
  <c r="D25" i="1"/>
  <c r="F25" i="1" l="1"/>
  <c r="D9" i="1" l="1"/>
  <c r="D10" i="1" s="1"/>
  <c r="D11" i="1" s="1"/>
  <c r="D12" i="1" s="1"/>
  <c r="D8" i="1"/>
</calcChain>
</file>

<file path=xl/sharedStrings.xml><?xml version="1.0" encoding="utf-8"?>
<sst xmlns="http://schemas.openxmlformats.org/spreadsheetml/2006/main" count="14" uniqueCount="11">
  <si>
    <t>F0/F1</t>
  </si>
  <si>
    <t>Критерий Re</t>
  </si>
  <si>
    <t xml:space="preserve">Re </t>
  </si>
  <si>
    <t>y</t>
  </si>
  <si>
    <t>строка</t>
  </si>
  <si>
    <t>столбец</t>
  </si>
  <si>
    <t>мин</t>
  </si>
  <si>
    <t>макс</t>
  </si>
  <si>
    <t>значения</t>
  </si>
  <si>
    <t>интерполяция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</si>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</sst>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>
      <alignment horizontal="center" vertical="center"/>
    </xf>
    <xf numFmtId="0" fontId="3" fillId="0" borderId="0"/>
  </cellStyleXfs>
  <cellXfs count="16">
    <xf numFmtId="0" fontId="0" fillId="0" borderId="0" xfId="0"/>
    <xf numFmtId="0" fontId="1" fillId="0" borderId="1" xfId="1">
      <alignment horizontal="center" vertical="center"/>
    </xf>
    <xf numFmtId="0" fontId="1" fillId="2" borderId="1" xfId="1" applyFill="1">
      <alignment horizontal="center" vertical="center"/>
    </xf>
    <xf numFmtId="0" fontId="1" fillId="3" borderId="1" xfId="1" applyFill="1">
      <alignment horizontal="center" vertical="center"/>
    </xf>
    <xf numFmtId="0" fontId="2" fillId="3" borderId="1" xfId="1" applyFont="1" applyFill="1">
      <alignment horizontal="center" vertical="center"/>
    </xf>
    <xf numFmtId="0" fontId="2" fillId="2" borderId="1" xfId="1" applyFont="1" applyFill="1">
      <alignment horizontal="center" vertical="center"/>
    </xf>
    <xf numFmtId="0" fontId="3" fillId="0" borderId="0" xfId="2"/>
    <xf numFmtId="164" fontId="4" fillId="4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 applyAlignment="1">
      <alignment horizontal="center" vertic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 applyAlignment="1">
      <alignment horizontal="center" vertical="center"/>
    </xf>
  </cellXfs>
  <cellStyles count="3">
    <cellStyle name="Normal" xfId="0" builtinId="0"/>
    <cellStyle name="Normal 2" xfId="2"/>
    <cellStyle name="Мой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6"/>
  <sheetViews>
    <sheetView tabSelected="1" topLeftCell="A4" workbookViewId="0">
      <selection activeCell="B14" sqref="B14"/>
    </sheetView>
  </sheetViews>
  <sheetFormatPr defaultRowHeight="15" x14ac:dyDescent="0.25"/>
  <sheetData>
    <row r="4" spans="4:16" x14ac:dyDescent="0.25">
      <c r="D4" s="4" t="s">
        <v>0</v>
      </c>
      <c r="E4" s="5" t="s">
        <v>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4:16" x14ac:dyDescent="0.25"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4:16" x14ac:dyDescent="0.25">
      <c r="D6" s="4"/>
      <c r="E6" s="2">
        <v>10</v>
      </c>
      <c r="F6" s="2">
        <v>20</v>
      </c>
      <c r="G6" s="2">
        <v>30</v>
      </c>
      <c r="H6" s="2">
        <v>40</v>
      </c>
      <c r="I6" s="2">
        <v>50</v>
      </c>
      <c r="J6" s="2">
        <v>100</v>
      </c>
      <c r="K6" s="2">
        <v>200</v>
      </c>
      <c r="L6" s="2">
        <v>500</v>
      </c>
      <c r="M6" s="2">
        <v>1000</v>
      </c>
      <c r="N6" s="2">
        <v>2000</v>
      </c>
      <c r="O6" s="2">
        <v>3000</v>
      </c>
      <c r="P6" s="2">
        <v>3500</v>
      </c>
    </row>
    <row r="7" spans="4:16" x14ac:dyDescent="0.25">
      <c r="D7" s="3">
        <v>0.1</v>
      </c>
      <c r="E7" s="1">
        <v>3.1</v>
      </c>
      <c r="F7" s="1">
        <v>3</v>
      </c>
      <c r="G7" s="1">
        <v>2.4</v>
      </c>
      <c r="H7" s="1">
        <v>2.15</v>
      </c>
      <c r="I7" s="1">
        <v>1.95</v>
      </c>
      <c r="J7" s="1">
        <v>1.7</v>
      </c>
      <c r="K7" s="1">
        <v>1.65</v>
      </c>
      <c r="L7" s="1">
        <v>1.7</v>
      </c>
      <c r="M7" s="1">
        <v>2</v>
      </c>
      <c r="N7" s="1">
        <v>1.5</v>
      </c>
      <c r="O7" s="1">
        <v>1</v>
      </c>
      <c r="P7" s="1">
        <v>0.81</v>
      </c>
    </row>
    <row r="8" spans="4:16" x14ac:dyDescent="0.25">
      <c r="D8" s="3">
        <f>D7+0.1</f>
        <v>0.2</v>
      </c>
      <c r="E8" s="1">
        <v>3.1</v>
      </c>
      <c r="F8" s="1">
        <v>2.8</v>
      </c>
      <c r="G8" s="1">
        <v>2.2000000000000002</v>
      </c>
      <c r="H8" s="1">
        <v>1.85</v>
      </c>
      <c r="I8" s="1">
        <v>1.65</v>
      </c>
      <c r="J8" s="1">
        <v>1.4</v>
      </c>
      <c r="K8" s="1">
        <v>1.3</v>
      </c>
      <c r="L8" s="1">
        <v>1.3</v>
      </c>
      <c r="M8" s="1">
        <v>1.6</v>
      </c>
      <c r="N8" s="1">
        <v>1.25</v>
      </c>
      <c r="O8" s="1">
        <v>0.7</v>
      </c>
      <c r="P8" s="1">
        <v>0.64</v>
      </c>
    </row>
    <row r="9" spans="4:16" x14ac:dyDescent="0.25">
      <c r="D9" s="3">
        <f t="shared" ref="D9:D12" si="0">D8+0.1</f>
        <v>0.30000000000000004</v>
      </c>
      <c r="E9" s="1">
        <v>3.1</v>
      </c>
      <c r="F9" s="1">
        <v>2.6</v>
      </c>
      <c r="G9" s="1">
        <v>2</v>
      </c>
      <c r="H9" s="1">
        <v>1.6</v>
      </c>
      <c r="I9" s="1">
        <v>1.4</v>
      </c>
      <c r="J9" s="1">
        <v>1.2</v>
      </c>
      <c r="K9" s="1">
        <v>1.1000000000000001</v>
      </c>
      <c r="L9" s="1">
        <v>1.1000000000000001</v>
      </c>
      <c r="M9" s="1">
        <v>1.3</v>
      </c>
      <c r="N9" s="1">
        <v>0.95</v>
      </c>
      <c r="O9" s="1">
        <v>0.6</v>
      </c>
      <c r="P9" s="1">
        <v>0.5</v>
      </c>
    </row>
    <row r="10" spans="4:16" x14ac:dyDescent="0.25">
      <c r="D10" s="3">
        <f t="shared" si="0"/>
        <v>0.4</v>
      </c>
      <c r="E10" s="1">
        <v>3.1</v>
      </c>
      <c r="F10" s="1">
        <v>2.4</v>
      </c>
      <c r="G10" s="1">
        <v>1.8</v>
      </c>
      <c r="H10" s="1">
        <v>1.5</v>
      </c>
      <c r="I10" s="1">
        <v>1.3</v>
      </c>
      <c r="J10" s="1">
        <v>1.1000000000000001</v>
      </c>
      <c r="K10" s="1">
        <v>1</v>
      </c>
      <c r="L10" s="1">
        <v>0.85</v>
      </c>
      <c r="M10" s="1">
        <v>1.05</v>
      </c>
      <c r="N10" s="1">
        <v>0.8</v>
      </c>
      <c r="O10" s="1">
        <v>0.4</v>
      </c>
      <c r="P10" s="1">
        <v>0.36</v>
      </c>
    </row>
    <row r="11" spans="4:16" x14ac:dyDescent="0.25">
      <c r="D11" s="3">
        <f t="shared" si="0"/>
        <v>0.5</v>
      </c>
      <c r="E11" s="1">
        <v>3.1</v>
      </c>
      <c r="F11" s="1">
        <v>2.2999999999999998</v>
      </c>
      <c r="G11" s="1">
        <v>1.65</v>
      </c>
      <c r="H11" s="1">
        <v>1.35</v>
      </c>
      <c r="I11" s="1">
        <v>1.1499999999999999</v>
      </c>
      <c r="J11" s="1">
        <v>0.9</v>
      </c>
      <c r="K11" s="1">
        <v>0.75</v>
      </c>
      <c r="L11" s="1">
        <v>0.65</v>
      </c>
      <c r="M11" s="1">
        <v>0.9</v>
      </c>
      <c r="N11" s="1">
        <v>0.65</v>
      </c>
      <c r="O11" s="1">
        <v>0.3</v>
      </c>
      <c r="P11" s="1">
        <v>0.25</v>
      </c>
    </row>
    <row r="12" spans="4:16" x14ac:dyDescent="0.25">
      <c r="D12" s="3">
        <f t="shared" si="0"/>
        <v>0.6</v>
      </c>
      <c r="E12" s="1">
        <v>3.1</v>
      </c>
      <c r="F12" s="1">
        <v>2.15</v>
      </c>
      <c r="G12" s="1">
        <v>1.55</v>
      </c>
      <c r="H12" s="1">
        <v>1.25</v>
      </c>
      <c r="I12" s="1">
        <v>1.05</v>
      </c>
      <c r="J12" s="1">
        <v>0.8</v>
      </c>
      <c r="K12" s="1">
        <v>0.6</v>
      </c>
      <c r="L12" s="1">
        <v>0.4</v>
      </c>
      <c r="M12" s="1">
        <v>0.6</v>
      </c>
      <c r="N12" s="1">
        <v>0.5</v>
      </c>
      <c r="O12" s="1">
        <v>0.2</v>
      </c>
      <c r="P12" s="1">
        <v>0.16</v>
      </c>
    </row>
    <row r="15" spans="4:16" x14ac:dyDescent="0.25">
      <c r="D15" t="s">
        <v>0</v>
      </c>
      <c r="E15" t="s">
        <v>2</v>
      </c>
      <c r="G15" t="s">
        <v>3</v>
      </c>
    </row>
    <row r="16" spans="4:16" x14ac:dyDescent="0.25">
      <c r="D16">
        <v>0.22</v>
      </c>
      <c r="E16">
        <v>2650</v>
      </c>
    </row>
    <row r="17" spans="2:7" x14ac:dyDescent="0.25">
      <c r="C17">
        <f>MATCH(D16,D7:D12)</f>
        <v>2</v>
      </c>
      <c r="D17" t="s">
        <v>4</v>
      </c>
      <c r="E17" t="s">
        <v>5</v>
      </c>
      <c r="F17">
        <f>MATCH(E16,E6:P6)</f>
        <v>10</v>
      </c>
      <c r="G17" s="6"/>
    </row>
    <row r="18" spans="2:7" x14ac:dyDescent="0.25">
      <c r="C18" t="s">
        <v>6</v>
      </c>
      <c r="D18" s="7">
        <f>INDEX(D7:D12,MATCH(D16,D7:D12))</f>
        <v>0.2</v>
      </c>
      <c r="E18" s="2">
        <f>INDEX(E6:P6,,MATCH(E16,E6:P6))</f>
        <v>2000</v>
      </c>
      <c r="G18" s="6"/>
    </row>
    <row r="19" spans="2:7" x14ac:dyDescent="0.25">
      <c r="C19" t="s">
        <v>7</v>
      </c>
      <c r="D19" s="7">
        <f>INDEX(D7:D12,MATCH(D16,D7:D12)+1)</f>
        <v>0.30000000000000004</v>
      </c>
      <c r="E19" s="2">
        <f>INDEX(E6:P6,,MATCH(E16,E6:P6)+1)</f>
        <v>3000</v>
      </c>
      <c r="G19" s="6"/>
    </row>
    <row r="20" spans="2:7" x14ac:dyDescent="0.25">
      <c r="G20" s="6"/>
    </row>
    <row r="21" spans="2:7" x14ac:dyDescent="0.25">
      <c r="D21" s="8" t="s">
        <v>8</v>
      </c>
      <c r="E21" s="8"/>
      <c r="G21" s="6"/>
    </row>
    <row r="22" spans="2:7" x14ac:dyDescent="0.25">
      <c r="C22" t="s">
        <v>6</v>
      </c>
      <c r="D22" s="1">
        <f>INDEX(E7:P12,MATCH(D16,D7:D12),MATCH(E16,E6:P6))</f>
        <v>1.25</v>
      </c>
      <c r="E22" s="1">
        <f>INDEX(E7:P12,MATCH(D16,D7:D12),MATCH(E16,E6:P6)+1)</f>
        <v>0.7</v>
      </c>
      <c r="G22" s="6"/>
    </row>
    <row r="23" spans="2:7" x14ac:dyDescent="0.25">
      <c r="C23" t="s">
        <v>7</v>
      </c>
      <c r="D23" s="1">
        <f>INDEX(E7:P12,MATCH(D16,D7:D12)+1,MATCH(E16,E6:P6))</f>
        <v>0.95</v>
      </c>
      <c r="E23" s="1">
        <f>INDEX(E7:P12,MATCH(D16,D7:D12)+1,MATCH(E16,E6:P6)+1)</f>
        <v>0.6</v>
      </c>
      <c r="G23" s="6"/>
    </row>
    <row r="24" spans="2:7" ht="15.75" thickBot="1" x14ac:dyDescent="0.3">
      <c r="G24" s="6"/>
    </row>
    <row r="25" spans="2:7" x14ac:dyDescent="0.25">
      <c r="B25" s="9" t="s">
        <v>9</v>
      </c>
      <c r="C25" s="9"/>
      <c r="D25" s="10">
        <f>FORECAST(E16,D22:E22,E18:E19)</f>
        <v>0.89250000000000007</v>
      </c>
      <c r="E25" s="11">
        <f>FORECAST(E16,D23:E23,E18:E19)</f>
        <v>0.72249999999999992</v>
      </c>
      <c r="F25" s="11">
        <f>FORECAST(D16,D25:E25,D18:D19)</f>
        <v>0.85850000000000004</v>
      </c>
      <c r="G25" s="12" t="s">
        <v>10</v>
      </c>
    </row>
    <row r="26" spans="2:7" ht="15.75" thickBot="1" x14ac:dyDescent="0.3">
      <c r="D26" s="13">
        <f>FORECAST(D16,D22:D23,D18:D19)</f>
        <v>1.1900000000000002</v>
      </c>
      <c r="E26" s="14">
        <f>FORECAST(D16,E22:E23,D18:D19)</f>
        <v>0.67999999999999994</v>
      </c>
      <c r="F26" s="14">
        <f>FORECAST(E16,D26:E26,E18:E19)</f>
        <v>0.85850000000000026</v>
      </c>
      <c r="G26" s="15"/>
    </row>
  </sheetData>
  <mergeCells count="4">
    <mergeCell ref="D4:D6"/>
    <mergeCell ref="E4:P5"/>
    <mergeCell ref="B25:C25"/>
    <mergeCell ref="G25:G26"/>
  </mergeCells>
  <conditionalFormatting sqref="E7:P12">
    <cfRule type="cellIs" dxfId="8" priority="8" operator="equal">
      <formula>$D$22</formula>
    </cfRule>
    <cfRule type="cellIs" dxfId="9" priority="7" operator="equal">
      <formula>$E$22</formula>
    </cfRule>
    <cfRule type="cellIs" dxfId="10" priority="6" operator="equal">
      <formula>$D$23</formula>
    </cfRule>
    <cfRule type="cellIs" dxfId="11" priority="5" operator="equal">
      <formula>$E$23</formula>
    </cfRule>
  </conditionalFormatting>
  <conditionalFormatting sqref="D22:E23">
    <cfRule type="cellIs" dxfId="4" priority="1" operator="equal">
      <formula>$E$23</formula>
    </cfRule>
    <cfRule type="cellIs" dxfId="5" priority="2" operator="equal">
      <formula>$D$23</formula>
    </cfRule>
    <cfRule type="cellIs" dxfId="6" priority="3" operator="equal">
      <formula>$E$22</formula>
    </cfRule>
    <cfRule type="cellIs" dxfId="7" priority="4" operator="equal">
      <formula>$D$22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2017-04-26T10:23:24Z</dcterms:modified>
</cp:coreProperties>
</file>