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activeTab="1"/>
  </bookViews>
  <sheets>
    <sheet name="Заказы к сдаче" sheetId="1" r:id="rId1"/>
    <sheet name="Размещенные заказы" sheetId="2" r:id="rId2"/>
    <sheet name="Лист3" sheetId="3" r:id="rId3"/>
  </sheets>
  <calcPr calcId="152511" concurrentCalc="0"/>
</workbook>
</file>

<file path=xl/calcChain.xml><?xml version="1.0" encoding="utf-8"?>
<calcChain xmlns="http://schemas.openxmlformats.org/spreadsheetml/2006/main">
  <c r="D15" i="1" l="1"/>
  <c r="D14" i="1"/>
  <c r="C15" i="1"/>
  <c r="C14" i="1"/>
  <c r="B15" i="1"/>
  <c r="B14" i="1"/>
  <c r="A5" i="2"/>
  <c r="A4" i="2"/>
  <c r="A3" i="2"/>
</calcChain>
</file>

<file path=xl/sharedStrings.xml><?xml version="1.0" encoding="utf-8"?>
<sst xmlns="http://schemas.openxmlformats.org/spreadsheetml/2006/main" count="35" uniqueCount="19">
  <si>
    <t>Заказ в работе</t>
  </si>
  <si>
    <t>артикул</t>
  </si>
  <si>
    <t>наименование</t>
  </si>
  <si>
    <t>Заказ</t>
  </si>
  <si>
    <t>Количество</t>
  </si>
  <si>
    <t xml:space="preserve">Stels Leopard 600 </t>
  </si>
  <si>
    <t>AL_07_Заказ_01.02.2017</t>
  </si>
  <si>
    <t>AL_08_Заказ_10.02.2017</t>
  </si>
  <si>
    <t>AL_09_Заказ_21.02.2017</t>
  </si>
  <si>
    <t>Заказ на производство</t>
  </si>
  <si>
    <t>дата сдачи</t>
  </si>
  <si>
    <t xml:space="preserve">Stels Black 600 </t>
  </si>
  <si>
    <t xml:space="preserve">Должно быть так </t>
  </si>
  <si>
    <t>нет в работе</t>
  </si>
  <si>
    <t>Номер заказа</t>
  </si>
  <si>
    <t>Наименование</t>
  </si>
  <si>
    <t>количество</t>
  </si>
  <si>
    <t>Плановая дата</t>
  </si>
  <si>
    <t>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</si>
</sst>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vertical="center" wrapText="1"/>
    </xf>
    <xf numFmtId="0" fontId="0" fillId="3" borderId="1" xfId="0" applyFill="1" applyBorder="1"/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B15" sqref="B15"/>
    </sheetView>
  </sheetViews>
  <sheetFormatPr defaultRowHeight="15" x14ac:dyDescent="0.25"/>
  <cols>
    <col min="1" max="1" width="10.140625" style="3" bestFit="1" customWidth="1"/>
    <col min="2" max="2" width="16.85546875" style="3" bestFit="1" customWidth="1"/>
    <col min="3" max="3" width="36.85546875" style="3" customWidth="1"/>
    <col min="4" max="4" width="19.7109375" style="3" customWidth="1"/>
  </cols>
  <sheetData>
    <row r="1" spans="1:4" x14ac:dyDescent="0.25">
      <c r="C1" s="3" t="s">
        <v>0</v>
      </c>
    </row>
    <row r="2" spans="1:4" x14ac:dyDescent="0.25">
      <c r="A2" s="4" t="s">
        <v>1</v>
      </c>
      <c r="B2" s="4" t="s">
        <v>2</v>
      </c>
      <c r="C2" s="4" t="s">
        <v>3</v>
      </c>
      <c r="D2" s="4" t="s">
        <v>4</v>
      </c>
    </row>
    <row r="3" spans="1:4" x14ac:dyDescent="0.25">
      <c r="A3" s="5">
        <v>6720</v>
      </c>
      <c r="B3" s="6" t="s">
        <v>5</v>
      </c>
      <c r="C3" s="7"/>
      <c r="D3" s="7"/>
    </row>
    <row r="4" spans="1:4" x14ac:dyDescent="0.25">
      <c r="A4" s="4">
        <v>6310</v>
      </c>
      <c r="B4" s="4" t="s">
        <v>11</v>
      </c>
      <c r="C4" s="7"/>
      <c r="D4" s="7"/>
    </row>
    <row r="6" spans="1:4" x14ac:dyDescent="0.25">
      <c r="C6" s="8" t="s">
        <v>12</v>
      </c>
    </row>
    <row r="7" spans="1:4" x14ac:dyDescent="0.25">
      <c r="C7" s="3" t="s">
        <v>0</v>
      </c>
    </row>
    <row r="8" spans="1:4" x14ac:dyDescent="0.25">
      <c r="A8" s="4" t="s">
        <v>1</v>
      </c>
      <c r="B8" s="4" t="s">
        <v>2</v>
      </c>
      <c r="C8" s="4" t="s">
        <v>3</v>
      </c>
      <c r="D8" s="4" t="s">
        <v>4</v>
      </c>
    </row>
    <row r="9" spans="1:4" x14ac:dyDescent="0.25">
      <c r="A9" s="5">
        <v>6720</v>
      </c>
      <c r="B9" s="6" t="s">
        <v>5</v>
      </c>
      <c r="C9" s="4" t="s">
        <v>7</v>
      </c>
      <c r="D9" s="4">
        <v>20</v>
      </c>
    </row>
    <row r="10" spans="1:4" x14ac:dyDescent="0.25">
      <c r="A10" s="4">
        <v>6310</v>
      </c>
      <c r="B10" s="4" t="s">
        <v>11</v>
      </c>
      <c r="C10" s="4" t="s">
        <v>13</v>
      </c>
      <c r="D10" s="4">
        <v>0</v>
      </c>
    </row>
    <row r="13" spans="1:4" x14ac:dyDescent="0.25">
      <c r="A13" s="18" t="s">
        <v>1</v>
      </c>
      <c r="B13" s="18" t="s">
        <v>2</v>
      </c>
      <c r="C13" s="18" t="s">
        <v>3</v>
      </c>
      <c r="D13" s="18" t="s">
        <v>4</v>
      </c>
    </row>
    <row r="14" spans="1:4" x14ac:dyDescent="0.25">
      <c r="A14" s="19">
        <v>6720</v>
      </c>
      <c r="B14" s="20" t="str">
        <f>VLOOKUP(A14,'Размещенные заказы'!C:D,2,)</f>
        <v xml:space="preserve">Stels Leopard 600 </v>
      </c>
      <c r="C14" s="18" t="str">
        <f>IFERROR(VLOOKUP(A14,'Размещенные заказы'!A:B,2,),"нет в работе")</f>
        <v>AL_08_Заказ_10.02.2017</v>
      </c>
      <c r="D14" s="18">
        <f>IFERROR(VLOOKUP(A14,'Размещенные заказы'!A:E,5,),0)</f>
        <v>20</v>
      </c>
    </row>
    <row r="15" spans="1:4" x14ac:dyDescent="0.25">
      <c r="A15" s="18">
        <v>6310</v>
      </c>
      <c r="B15" s="21" t="e">
        <f>VLOOKUP(A15,'Размещенные заказы'!C:D,2,)</f>
        <v>#N/A</v>
      </c>
      <c r="C15" s="18" t="str">
        <f>IFERROR(VLOOKUP(A15,'Размещенные заказы'!A:B,2,),"нет в работе")</f>
        <v>нет в работе</v>
      </c>
      <c r="D15" s="18">
        <f>IFERROR(VLOOKUP(A15,'Размещенные заказы'!A:E,5,),0)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A3" sqref="A3:A5"/>
    </sheetView>
  </sheetViews>
  <sheetFormatPr defaultRowHeight="15" x14ac:dyDescent="0.25"/>
  <cols>
    <col min="2" max="2" width="22.5703125" bestFit="1" customWidth="1"/>
    <col min="3" max="3" width="8.28515625" bestFit="1" customWidth="1"/>
    <col min="4" max="4" width="16.85546875" bestFit="1" customWidth="1"/>
    <col min="5" max="5" width="11.42578125" bestFit="1" customWidth="1"/>
    <col min="6" max="6" width="14.28515625" style="13" bestFit="1" customWidth="1"/>
    <col min="7" max="7" width="10.5703125" bestFit="1" customWidth="1"/>
  </cols>
  <sheetData>
    <row r="1" spans="1:7" x14ac:dyDescent="0.25">
      <c r="B1" t="s">
        <v>9</v>
      </c>
    </row>
    <row r="2" spans="1:7" x14ac:dyDescent="0.25">
      <c r="A2" s="16" t="s">
        <v>18</v>
      </c>
      <c r="B2" s="11" t="s">
        <v>14</v>
      </c>
      <c r="C2" s="11" t="s">
        <v>1</v>
      </c>
      <c r="D2" s="11" t="s">
        <v>15</v>
      </c>
      <c r="E2" s="11" t="s">
        <v>16</v>
      </c>
      <c r="F2" s="14" t="s">
        <v>17</v>
      </c>
      <c r="G2" s="11" t="s">
        <v>10</v>
      </c>
    </row>
    <row r="3" spans="1:7" x14ac:dyDescent="0.25">
      <c r="A3" s="22" t="str">
        <f>IF(ISNA(MATCH(IF(G3="",C3,"ю"),A$2:A2,)),C3,"э")</f>
        <v>э</v>
      </c>
      <c r="B3" s="1" t="s">
        <v>6</v>
      </c>
      <c r="C3" s="2">
        <v>6720</v>
      </c>
      <c r="D3" s="2" t="s">
        <v>5</v>
      </c>
      <c r="E3" s="9">
        <v>10</v>
      </c>
      <c r="F3" s="15">
        <v>42788</v>
      </c>
      <c r="G3" s="10">
        <v>42790</v>
      </c>
    </row>
    <row r="4" spans="1:7" x14ac:dyDescent="0.25">
      <c r="A4" s="22">
        <f>IF(ISNA(MATCH(IF(G4="",C4,"ю"),A$2:A3,)),C4,"э")</f>
        <v>6720</v>
      </c>
      <c r="B4" s="1" t="s">
        <v>7</v>
      </c>
      <c r="C4" s="2">
        <v>6720</v>
      </c>
      <c r="D4" s="2" t="s">
        <v>5</v>
      </c>
      <c r="E4" s="9">
        <v>20</v>
      </c>
      <c r="F4" s="12">
        <v>42855</v>
      </c>
      <c r="G4" s="9"/>
    </row>
    <row r="5" spans="1:7" x14ac:dyDescent="0.25">
      <c r="A5" s="22" t="str">
        <f>IF(ISNA(MATCH(IF(G5="",C5,"ю"),A$2:A4,)),C5,"э")</f>
        <v>э</v>
      </c>
      <c r="B5" s="1" t="s">
        <v>8</v>
      </c>
      <c r="C5" s="2">
        <v>6720</v>
      </c>
      <c r="D5" s="2" t="s">
        <v>5</v>
      </c>
      <c r="E5" s="9">
        <v>30</v>
      </c>
      <c r="F5" s="12">
        <v>42872</v>
      </c>
      <c r="G5" s="9"/>
    </row>
    <row r="6" spans="1:7" x14ac:dyDescent="0.25">
      <c r="C6" s="17"/>
    </row>
    <row r="7" spans="1:7" x14ac:dyDescent="0.25">
      <c r="C7" s="1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Заказы к сдаче</vt:lpstr>
      <vt:lpstr>Размещенные заказы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St-FiLTeR</dc:creator>
  <cp:lastModifiedBy>user</cp:lastModifiedBy>
  <dcterms:created xsi:type="dcterms:W3CDTF">2017-04-22T08:54:44Z</dcterms:created>
  <dcterms:modified xsi:type="dcterms:W3CDTF">2017-04-22T19:22:27Z</dcterms:modified>
</cp:coreProperties>
</file>