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6210" activeTab="3"/>
  </bookViews>
  <sheets>
    <sheet name="Ав.отч Бланк (0)" sheetId="4" r:id="rId1"/>
    <sheet name="Ав.отч Бланк (1)" sheetId="1" r:id="rId2"/>
    <sheet name="Ав.отч Бланк (2)" sheetId="2" r:id="rId3"/>
    <sheet name="Ав.отч Бланк (3)" sheetId="5" r:id="rId4"/>
    <sheet name="Ав.отч Бланк (4)" sheetId="6" r:id="rId5"/>
  </sheets>
  <definedNames>
    <definedName name="Excel_BuiltIn_Print_Area_1" localSheetId="0">#REF!</definedName>
    <definedName name="Excel_BuiltIn_Print_Area_1" localSheetId="1">#REF!</definedName>
    <definedName name="Excel_BuiltIn_Print_Area_1" localSheetId="2">#REF!</definedName>
    <definedName name="Excel_BuiltIn_Print_Area_1" localSheetId="3">#REF!</definedName>
    <definedName name="Excel_BuiltIn_Print_Area_1" localSheetId="4">#REF!</definedName>
    <definedName name="Excel_BuiltIn_Print_Area_1">#REF!</definedName>
    <definedName name="_xlnm.Print_Area" localSheetId="0">'Ав.отч Бланк (0)'!$A$1:$I$42</definedName>
    <definedName name="_xlnm.Print_Area" localSheetId="1">'Ав.отч Бланк (1)'!$A$1:$I$42</definedName>
    <definedName name="_xlnm.Print_Area" localSheetId="2">'Ав.отч Бланк (2)'!$A$1:$I$42</definedName>
    <definedName name="_xlnm.Print_Area" localSheetId="3">'Ав.отч Бланк (3)'!$A$1:$I$42</definedName>
    <definedName name="_xlnm.Print_Area" localSheetId="4">'Ав.отч Бланк (4)'!$A$1:$I$42</definedName>
  </definedNames>
  <calcPr calcId="144525"/>
</workbook>
</file>

<file path=xl/calcChain.xml><?xml version="1.0" encoding="utf-8"?>
<calcChain xmlns="http://schemas.openxmlformats.org/spreadsheetml/2006/main">
  <c r="E17" i="2" l="1"/>
  <c r="I40" i="6"/>
  <c r="H40" i="6"/>
  <c r="A40" i="6"/>
  <c r="H39" i="6"/>
  <c r="I39" i="6" s="1"/>
  <c r="A39" i="6"/>
  <c r="I38" i="6"/>
  <c r="H38" i="6"/>
  <c r="A38" i="6"/>
  <c r="H37" i="6"/>
  <c r="I37" i="6" s="1"/>
  <c r="A37" i="6"/>
  <c r="I36" i="6"/>
  <c r="H36" i="6"/>
  <c r="A36" i="6"/>
  <c r="H35" i="6"/>
  <c r="I35" i="6" s="1"/>
  <c r="A35" i="6"/>
  <c r="I34" i="6"/>
  <c r="H34" i="6"/>
  <c r="A34" i="6"/>
  <c r="H33" i="6"/>
  <c r="I33" i="6" s="1"/>
  <c r="A33" i="6"/>
  <c r="I32" i="6"/>
  <c r="H32" i="6"/>
  <c r="A32" i="6"/>
  <c r="H31" i="6"/>
  <c r="I31" i="6" s="1"/>
  <c r="A31" i="6"/>
  <c r="I30" i="6"/>
  <c r="H30" i="6"/>
  <c r="A30" i="6"/>
  <c r="H29" i="6"/>
  <c r="I29" i="6" s="1"/>
  <c r="A29" i="6"/>
  <c r="I28" i="6"/>
  <c r="H28" i="6"/>
  <c r="A28" i="6"/>
  <c r="H27" i="6"/>
  <c r="I27" i="6" s="1"/>
  <c r="A27" i="6"/>
  <c r="I26" i="6"/>
  <c r="H26" i="6"/>
  <c r="A26" i="6"/>
  <c r="H25" i="6"/>
  <c r="I25" i="6" s="1"/>
  <c r="A25" i="6"/>
  <c r="I24" i="6"/>
  <c r="H24" i="6"/>
  <c r="A24" i="6"/>
  <c r="H23" i="6"/>
  <c r="I23" i="6" s="1"/>
  <c r="A23" i="6"/>
  <c r="I22" i="6"/>
  <c r="H22" i="6"/>
  <c r="A22" i="6"/>
  <c r="H21" i="6"/>
  <c r="I21" i="6" s="1"/>
  <c r="A21" i="6"/>
  <c r="I20" i="6"/>
  <c r="I41" i="6" s="1"/>
  <c r="H20" i="6"/>
  <c r="A20" i="6"/>
  <c r="E14" i="6"/>
  <c r="H40" i="5" l="1"/>
  <c r="I40" i="5" s="1"/>
  <c r="A40" i="5"/>
  <c r="H39" i="5"/>
  <c r="I39" i="5" s="1"/>
  <c r="A39" i="5"/>
  <c r="I38" i="5"/>
  <c r="H38" i="5"/>
  <c r="A38" i="5"/>
  <c r="H37" i="5"/>
  <c r="I37" i="5" s="1"/>
  <c r="A37" i="5"/>
  <c r="I36" i="5"/>
  <c r="H36" i="5"/>
  <c r="A36" i="5"/>
  <c r="H35" i="5"/>
  <c r="I35" i="5" s="1"/>
  <c r="A35" i="5"/>
  <c r="I34" i="5"/>
  <c r="H34" i="5"/>
  <c r="A34" i="5"/>
  <c r="H33" i="5"/>
  <c r="I33" i="5" s="1"/>
  <c r="A33" i="5"/>
  <c r="I32" i="5"/>
  <c r="H32" i="5"/>
  <c r="A32" i="5"/>
  <c r="H31" i="5"/>
  <c r="I31" i="5" s="1"/>
  <c r="A31" i="5"/>
  <c r="I30" i="5"/>
  <c r="H30" i="5"/>
  <c r="A30" i="5"/>
  <c r="H29" i="5"/>
  <c r="I29" i="5" s="1"/>
  <c r="A29" i="5"/>
  <c r="I28" i="5"/>
  <c r="H28" i="5"/>
  <c r="A28" i="5"/>
  <c r="H27" i="5"/>
  <c r="I27" i="5" s="1"/>
  <c r="A27" i="5"/>
  <c r="I26" i="5"/>
  <c r="H26" i="5"/>
  <c r="A26" i="5"/>
  <c r="H25" i="5"/>
  <c r="I25" i="5" s="1"/>
  <c r="A25" i="5"/>
  <c r="I24" i="5"/>
  <c r="H24" i="5"/>
  <c r="A24" i="5"/>
  <c r="H23" i="5"/>
  <c r="I23" i="5" s="1"/>
  <c r="A23" i="5"/>
  <c r="I22" i="5"/>
  <c r="H22" i="5"/>
  <c r="A22" i="5"/>
  <c r="H21" i="5"/>
  <c r="I21" i="5" s="1"/>
  <c r="A21" i="5"/>
  <c r="I20" i="5"/>
  <c r="I41" i="5" s="1"/>
  <c r="H20" i="5"/>
  <c r="A20" i="5"/>
  <c r="E14" i="5"/>
  <c r="H40" i="4"/>
  <c r="I40" i="4" s="1"/>
  <c r="A40" i="4"/>
  <c r="H39" i="4"/>
  <c r="I39" i="4" s="1"/>
  <c r="A39" i="4"/>
  <c r="I38" i="4"/>
  <c r="H38" i="4"/>
  <c r="A38" i="4"/>
  <c r="H37" i="4"/>
  <c r="I37" i="4" s="1"/>
  <c r="A37" i="4"/>
  <c r="I36" i="4"/>
  <c r="H36" i="4"/>
  <c r="A36" i="4"/>
  <c r="H35" i="4"/>
  <c r="I35" i="4" s="1"/>
  <c r="A35" i="4"/>
  <c r="I34" i="4"/>
  <c r="H34" i="4"/>
  <c r="A34" i="4"/>
  <c r="H33" i="4"/>
  <c r="I33" i="4" s="1"/>
  <c r="A33" i="4"/>
  <c r="I32" i="4"/>
  <c r="H32" i="4"/>
  <c r="A32" i="4"/>
  <c r="H31" i="4"/>
  <c r="I31" i="4" s="1"/>
  <c r="A31" i="4"/>
  <c r="I30" i="4"/>
  <c r="H30" i="4"/>
  <c r="A30" i="4"/>
  <c r="H29" i="4"/>
  <c r="I29" i="4" s="1"/>
  <c r="A29" i="4"/>
  <c r="H28" i="4"/>
  <c r="I28" i="4" s="1"/>
  <c r="A28" i="4"/>
  <c r="H27" i="4"/>
  <c r="I27" i="4" s="1"/>
  <c r="A27" i="4"/>
  <c r="I26" i="4"/>
  <c r="H26" i="4"/>
  <c r="A26" i="4"/>
  <c r="H25" i="4"/>
  <c r="I25" i="4" s="1"/>
  <c r="A25" i="4"/>
  <c r="I24" i="4"/>
  <c r="H24" i="4"/>
  <c r="A24" i="4"/>
  <c r="H23" i="4"/>
  <c r="I23" i="4" s="1"/>
  <c r="A23" i="4"/>
  <c r="H22" i="4"/>
  <c r="I22" i="4" s="1"/>
  <c r="A22" i="4"/>
  <c r="H21" i="4"/>
  <c r="I21" i="4" s="1"/>
  <c r="A21" i="4"/>
  <c r="H20" i="4"/>
  <c r="I20" i="4" s="1"/>
  <c r="A20" i="4"/>
  <c r="E14" i="4"/>
  <c r="H40" i="2"/>
  <c r="I40" i="2" s="1"/>
  <c r="A40" i="2"/>
  <c r="H39" i="2"/>
  <c r="I39" i="2" s="1"/>
  <c r="A39" i="2"/>
  <c r="I38" i="2"/>
  <c r="H38" i="2"/>
  <c r="A38" i="2"/>
  <c r="H37" i="2"/>
  <c r="I37" i="2" s="1"/>
  <c r="A37" i="2"/>
  <c r="I36" i="2"/>
  <c r="H36" i="2"/>
  <c r="A36" i="2"/>
  <c r="H35" i="2"/>
  <c r="I35" i="2" s="1"/>
  <c r="A35" i="2"/>
  <c r="I34" i="2"/>
  <c r="H34" i="2"/>
  <c r="A34" i="2"/>
  <c r="H33" i="2"/>
  <c r="I33" i="2" s="1"/>
  <c r="A33" i="2"/>
  <c r="I32" i="2"/>
  <c r="H32" i="2"/>
  <c r="A32" i="2"/>
  <c r="H31" i="2"/>
  <c r="I31" i="2" s="1"/>
  <c r="A31" i="2"/>
  <c r="I30" i="2"/>
  <c r="H30" i="2"/>
  <c r="A30" i="2"/>
  <c r="H29" i="2"/>
  <c r="I29" i="2" s="1"/>
  <c r="A29" i="2"/>
  <c r="I28" i="2"/>
  <c r="H28" i="2"/>
  <c r="A28" i="2"/>
  <c r="H27" i="2"/>
  <c r="I27" i="2" s="1"/>
  <c r="A27" i="2"/>
  <c r="I26" i="2"/>
  <c r="H26" i="2"/>
  <c r="A26" i="2"/>
  <c r="H25" i="2"/>
  <c r="I25" i="2" s="1"/>
  <c r="A25" i="2"/>
  <c r="I24" i="2"/>
  <c r="H24" i="2"/>
  <c r="A24" i="2"/>
  <c r="H23" i="2"/>
  <c r="I23" i="2" s="1"/>
  <c r="A23" i="2"/>
  <c r="I22" i="2"/>
  <c r="H22" i="2"/>
  <c r="A22" i="2"/>
  <c r="H21" i="2"/>
  <c r="I21" i="2" s="1"/>
  <c r="A21" i="2"/>
  <c r="I20" i="2"/>
  <c r="H20" i="2"/>
  <c r="A20" i="2"/>
  <c r="E14" i="2"/>
  <c r="H40" i="1"/>
  <c r="I40" i="1" s="1"/>
  <c r="A40" i="1"/>
  <c r="H39" i="1"/>
  <c r="I39" i="1" s="1"/>
  <c r="A39" i="1"/>
  <c r="I38" i="1"/>
  <c r="H38" i="1"/>
  <c r="A38" i="1"/>
  <c r="H37" i="1"/>
  <c r="I37" i="1" s="1"/>
  <c r="A37" i="1"/>
  <c r="I36" i="1"/>
  <c r="H36" i="1"/>
  <c r="A36" i="1"/>
  <c r="H35" i="1"/>
  <c r="I35" i="1" s="1"/>
  <c r="A35" i="1"/>
  <c r="I34" i="1"/>
  <c r="H34" i="1"/>
  <c r="A34" i="1"/>
  <c r="H33" i="1"/>
  <c r="I33" i="1" s="1"/>
  <c r="A33" i="1"/>
  <c r="I32" i="1"/>
  <c r="H32" i="1"/>
  <c r="A32" i="1"/>
  <c r="H31" i="1"/>
  <c r="I31" i="1" s="1"/>
  <c r="A31" i="1"/>
  <c r="I30" i="1"/>
  <c r="H30" i="1"/>
  <c r="A30" i="1"/>
  <c r="H29" i="1"/>
  <c r="I29" i="1" s="1"/>
  <c r="A29" i="1"/>
  <c r="I28" i="1"/>
  <c r="H28" i="1"/>
  <c r="A28" i="1"/>
  <c r="H27" i="1"/>
  <c r="I27" i="1" s="1"/>
  <c r="A27" i="1"/>
  <c r="I26" i="1"/>
  <c r="H26" i="1"/>
  <c r="A26" i="1"/>
  <c r="H25" i="1"/>
  <c r="I25" i="1" s="1"/>
  <c r="A25" i="1"/>
  <c r="I24" i="1"/>
  <c r="H24" i="1"/>
  <c r="A24" i="1"/>
  <c r="H23" i="1"/>
  <c r="I23" i="1" s="1"/>
  <c r="A23" i="1"/>
  <c r="I22" i="1"/>
  <c r="H22" i="1"/>
  <c r="A22" i="1"/>
  <c r="H21" i="1"/>
  <c r="I21" i="1" s="1"/>
  <c r="A21" i="1"/>
  <c r="I20" i="1"/>
  <c r="H20" i="1"/>
  <c r="A20" i="1"/>
  <c r="E14" i="1"/>
  <c r="I41" i="4" l="1"/>
  <c r="I41" i="2"/>
  <c r="I41" i="1"/>
  <c r="E15" i="4" l="1"/>
  <c r="E16" i="4" s="1"/>
  <c r="E17" i="4" s="1"/>
  <c r="E5" i="1" s="1"/>
  <c r="E4" i="1" l="1"/>
  <c r="E15" i="1"/>
  <c r="E16" i="1" s="1"/>
  <c r="E17" i="1" s="1"/>
  <c r="E5" i="2" s="1"/>
  <c r="E4" i="2" l="1"/>
  <c r="E15" i="2"/>
  <c r="E16" i="2" s="1"/>
  <c r="E5" i="5" s="1"/>
  <c r="E4" i="5" l="1"/>
  <c r="E15" i="5"/>
  <c r="E16" i="5" s="1"/>
  <c r="E17" i="5" s="1"/>
  <c r="E5" i="6" l="1"/>
  <c r="E4" i="6" l="1"/>
  <c r="E15" i="6"/>
  <c r="E16" i="6" s="1"/>
  <c r="E17" i="6" s="1"/>
</calcChain>
</file>

<file path=xl/comments1.xml><?xml version="1.0" encoding="utf-8"?>
<comments xmlns="http://schemas.openxmlformats.org/spreadsheetml/2006/main">
  <authors>
    <author>Кристина</author>
  </authors>
  <commentList>
    <comment ref="E4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ЗЕЛЁНОЙ зоны, ПРЕДЫДУЩЕГО отчёта</t>
        </r>
        <r>
          <rPr>
            <sz val="16"/>
            <color indexed="81"/>
            <rFont val="Tahoma"/>
            <family val="2"/>
            <charset val="204"/>
          </rPr>
          <t xml:space="preserve">
</t>
        </r>
      </text>
    </comment>
    <comment ref="E5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КРАСНОЙ зоны, ПРЕДЫДУЩЕГО отчёта</t>
        </r>
      </text>
    </comment>
    <comment ref="E14" authorId="0">
      <text>
        <r>
          <rPr>
            <b/>
            <sz val="16"/>
            <color indexed="81"/>
            <rFont val="Tahoma"/>
            <family val="2"/>
            <charset val="204"/>
          </rPr>
          <t>Это сумма верхних голубых ячеек.</t>
        </r>
        <r>
          <rPr>
            <sz val="16"/>
            <color indexed="81"/>
            <rFont val="Tahoma"/>
            <family val="2"/>
            <charset val="204"/>
          </rPr>
          <t xml:space="preserve">
=СУММ(E8:F13)</t>
        </r>
      </text>
    </comment>
    <comment ref="E17" authorId="0">
      <text>
        <r>
          <rPr>
            <b/>
            <sz val="16"/>
            <color indexed="81"/>
            <rFont val="Tahoma"/>
            <family val="2"/>
            <charset val="204"/>
          </rPr>
          <t xml:space="preserve">Если зелёный Остаток в минусе, то тут запишется +, если зелёный Остаток в плюсе, то тут будет по нулям.
</t>
        </r>
        <r>
          <rPr>
            <b/>
            <i/>
            <sz val="16"/>
            <color indexed="81"/>
            <rFont val="Tahoma"/>
            <family val="2"/>
            <charset val="204"/>
          </rPr>
          <t>Формулы</t>
        </r>
        <r>
          <rPr>
            <b/>
            <sz val="16"/>
            <color indexed="81"/>
            <rFont val="Tahoma"/>
            <family val="2"/>
            <charset val="204"/>
          </rPr>
          <t xml:space="preserve">
                       =ЕСЛИ(E16&lt;0;-E16;"")        
         =МАКС(-E16;0)                    =ТЕКСТ(E16;";0,00")</t>
        </r>
      </text>
    </comment>
  </commentList>
</comments>
</file>

<file path=xl/comments2.xml><?xml version="1.0" encoding="utf-8"?>
<comments xmlns="http://schemas.openxmlformats.org/spreadsheetml/2006/main">
  <authors>
    <author>Кристина</author>
  </authors>
  <commentList>
    <comment ref="E4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ЗЕЛЁНОЙ зоны, ПРЕДЫДУЩЕГО отчёта</t>
        </r>
        <r>
          <rPr>
            <sz val="16"/>
            <color indexed="81"/>
            <rFont val="Tahoma"/>
            <family val="2"/>
            <charset val="204"/>
          </rPr>
          <t xml:space="preserve">
</t>
        </r>
      </text>
    </comment>
    <comment ref="E5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КРАСНОЙ зоны, ПРЕДЫДУЩЕГО отчёта</t>
        </r>
      </text>
    </comment>
    <comment ref="E14" authorId="0">
      <text>
        <r>
          <rPr>
            <b/>
            <sz val="16"/>
            <color indexed="81"/>
            <rFont val="Tahoma"/>
            <family val="2"/>
            <charset val="204"/>
          </rPr>
          <t>Это сумма верхних голубых ячеек.</t>
        </r>
        <r>
          <rPr>
            <sz val="16"/>
            <color indexed="81"/>
            <rFont val="Tahoma"/>
            <family val="2"/>
            <charset val="204"/>
          </rPr>
          <t xml:space="preserve">
=СУММ(E8:F13)</t>
        </r>
      </text>
    </comment>
    <comment ref="E17" authorId="0">
      <text>
        <r>
          <rPr>
            <b/>
            <sz val="16"/>
            <color indexed="81"/>
            <rFont val="Tahoma"/>
            <family val="2"/>
            <charset val="204"/>
          </rPr>
          <t xml:space="preserve">Если зелёный Остаток в минусе, то тут запишется +, если зелёный Остаток в плюсе, то тут будет по нулям.
</t>
        </r>
        <r>
          <rPr>
            <b/>
            <i/>
            <sz val="16"/>
            <color indexed="81"/>
            <rFont val="Tahoma"/>
            <family val="2"/>
            <charset val="204"/>
          </rPr>
          <t>Формулы</t>
        </r>
        <r>
          <rPr>
            <b/>
            <sz val="16"/>
            <color indexed="81"/>
            <rFont val="Tahoma"/>
            <family val="2"/>
            <charset val="204"/>
          </rPr>
          <t xml:space="preserve">
                       =ЕСЛИ(E16&lt;0;-E16;"")        
         =МАКС(-E16;0)                    =ТЕКСТ(E16;";0,00")</t>
        </r>
      </text>
    </comment>
  </commentList>
</comments>
</file>

<file path=xl/comments3.xml><?xml version="1.0" encoding="utf-8"?>
<comments xmlns="http://schemas.openxmlformats.org/spreadsheetml/2006/main">
  <authors>
    <author>Кристина</author>
  </authors>
  <commentList>
    <comment ref="E4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ЗЕЛЁНОЙ зоны, ПРЕДЫДУЩЕГО отчёта</t>
        </r>
        <r>
          <rPr>
            <sz val="16"/>
            <color indexed="81"/>
            <rFont val="Tahoma"/>
            <family val="2"/>
            <charset val="204"/>
          </rPr>
          <t xml:space="preserve">
</t>
        </r>
      </text>
    </comment>
    <comment ref="E5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КРАСНОЙ зоны, ПРЕДЫДУЩЕГО отчёта</t>
        </r>
      </text>
    </comment>
    <comment ref="E14" authorId="0">
      <text>
        <r>
          <rPr>
            <b/>
            <sz val="16"/>
            <color indexed="81"/>
            <rFont val="Tahoma"/>
            <family val="2"/>
            <charset val="204"/>
          </rPr>
          <t>Это сумма верхних голубых ячеек.</t>
        </r>
        <r>
          <rPr>
            <sz val="16"/>
            <color indexed="81"/>
            <rFont val="Tahoma"/>
            <family val="2"/>
            <charset val="204"/>
          </rPr>
          <t xml:space="preserve">
=СУММ(E8:F13)</t>
        </r>
      </text>
    </comment>
    <comment ref="E17" authorId="0">
      <text>
        <r>
          <rPr>
            <b/>
            <sz val="16"/>
            <color indexed="81"/>
            <rFont val="Tahoma"/>
            <family val="2"/>
            <charset val="204"/>
          </rPr>
          <t xml:space="preserve">Если зелёный Остаток в минусе, то тут запишется +, если зелёный Остаток в плюсе, то тут будет по нулям.
</t>
        </r>
        <r>
          <rPr>
            <b/>
            <i/>
            <sz val="16"/>
            <color indexed="81"/>
            <rFont val="Tahoma"/>
            <family val="2"/>
            <charset val="204"/>
          </rPr>
          <t>Формулы</t>
        </r>
        <r>
          <rPr>
            <b/>
            <sz val="16"/>
            <color indexed="81"/>
            <rFont val="Tahoma"/>
            <family val="2"/>
            <charset val="204"/>
          </rPr>
          <t xml:space="preserve">
                       =ЕСЛИ(E16&lt;0;-E16;"")        
         =МАКС(-E16;0)                    =ТЕКСТ(E16;";0,00")</t>
        </r>
      </text>
    </comment>
  </commentList>
</comments>
</file>

<file path=xl/comments4.xml><?xml version="1.0" encoding="utf-8"?>
<comments xmlns="http://schemas.openxmlformats.org/spreadsheetml/2006/main">
  <authors>
    <author>Кристина</author>
  </authors>
  <commentList>
    <comment ref="E4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ЗЕЛЁНОЙ зоны, ПРЕДЫДУЩЕГО отчёта</t>
        </r>
        <r>
          <rPr>
            <sz val="16"/>
            <color indexed="81"/>
            <rFont val="Tahoma"/>
            <family val="2"/>
            <charset val="204"/>
          </rPr>
          <t xml:space="preserve">
</t>
        </r>
      </text>
    </comment>
    <comment ref="E5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КРАСНОЙ зоны, ПРЕДЫДУЩЕГО отчёта</t>
        </r>
      </text>
    </comment>
    <comment ref="E14" authorId="0">
      <text>
        <r>
          <rPr>
            <b/>
            <sz val="16"/>
            <color indexed="81"/>
            <rFont val="Tahoma"/>
            <family val="2"/>
            <charset val="204"/>
          </rPr>
          <t>Это сумма верхних голубых ячеек.</t>
        </r>
        <r>
          <rPr>
            <sz val="16"/>
            <color indexed="81"/>
            <rFont val="Tahoma"/>
            <family val="2"/>
            <charset val="204"/>
          </rPr>
          <t xml:space="preserve">
=СУММ(E8:F13)</t>
        </r>
      </text>
    </comment>
    <comment ref="E17" authorId="0">
      <text>
        <r>
          <rPr>
            <b/>
            <sz val="16"/>
            <color indexed="81"/>
            <rFont val="Tahoma"/>
            <family val="2"/>
            <charset val="204"/>
          </rPr>
          <t xml:space="preserve">Если зелёный Остаток в минусе, то тут запишется +, если зелёный Остаток в плюсе, то тут будет по нулям.
</t>
        </r>
        <r>
          <rPr>
            <b/>
            <i/>
            <sz val="16"/>
            <color indexed="81"/>
            <rFont val="Tahoma"/>
            <family val="2"/>
            <charset val="204"/>
          </rPr>
          <t>Формулы</t>
        </r>
        <r>
          <rPr>
            <b/>
            <sz val="16"/>
            <color indexed="81"/>
            <rFont val="Tahoma"/>
            <family val="2"/>
            <charset val="204"/>
          </rPr>
          <t xml:space="preserve">
                       =ЕСЛИ(E16&lt;0;-E16;"")        
         =МАКС(-E16;0)                    =ТЕКСТ(E16;";0,00")</t>
        </r>
      </text>
    </comment>
  </commentList>
</comments>
</file>

<file path=xl/comments5.xml><?xml version="1.0" encoding="utf-8"?>
<comments xmlns="http://schemas.openxmlformats.org/spreadsheetml/2006/main">
  <authors>
    <author>Кристина</author>
  </authors>
  <commentList>
    <comment ref="E4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ЗЕЛЁНОЙ зоны, ПРЕДЫДУЩЕГО отчёта</t>
        </r>
        <r>
          <rPr>
            <sz val="16"/>
            <color indexed="81"/>
            <rFont val="Tahoma"/>
            <family val="2"/>
            <charset val="204"/>
          </rPr>
          <t xml:space="preserve">
</t>
        </r>
      </text>
    </comment>
    <comment ref="E5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КРАСНОЙ зоны, ПРЕДЫДУЩЕГО отчёта</t>
        </r>
      </text>
    </comment>
    <comment ref="E14" authorId="0">
      <text>
        <r>
          <rPr>
            <b/>
            <sz val="16"/>
            <color indexed="81"/>
            <rFont val="Tahoma"/>
            <family val="2"/>
            <charset val="204"/>
          </rPr>
          <t>Это сумма верхних голубых ячеек.</t>
        </r>
        <r>
          <rPr>
            <sz val="16"/>
            <color indexed="81"/>
            <rFont val="Tahoma"/>
            <family val="2"/>
            <charset val="204"/>
          </rPr>
          <t xml:space="preserve">
=СУММ(E8:F13)</t>
        </r>
      </text>
    </comment>
    <comment ref="E17" authorId="0">
      <text>
        <r>
          <rPr>
            <b/>
            <sz val="16"/>
            <color indexed="81"/>
            <rFont val="Tahoma"/>
            <family val="2"/>
            <charset val="204"/>
          </rPr>
          <t xml:space="preserve">Если зелёный Остаток в минусе, то тут запишется +, если зелёный Остаток в плюсе, то тут будет по нулям.
</t>
        </r>
        <r>
          <rPr>
            <b/>
            <i/>
            <sz val="16"/>
            <color indexed="81"/>
            <rFont val="Tahoma"/>
            <family val="2"/>
            <charset val="204"/>
          </rPr>
          <t>Формулы</t>
        </r>
        <r>
          <rPr>
            <b/>
            <sz val="16"/>
            <color indexed="81"/>
            <rFont val="Tahoma"/>
            <family val="2"/>
            <charset val="204"/>
          </rPr>
          <t xml:space="preserve">
                       =ЕСЛИ(E16&lt;0;-E16;"")        
         =МАКС(-E16;0)                    =ТЕКСТ(E16;";0,00")</t>
        </r>
      </text>
    </comment>
  </commentList>
</comments>
</file>

<file path=xl/sharedStrings.xml><?xml version="1.0" encoding="utf-8"?>
<sst xmlns="http://schemas.openxmlformats.org/spreadsheetml/2006/main" count="200" uniqueCount="42">
  <si>
    <t>Номер</t>
  </si>
  <si>
    <t>Дата</t>
  </si>
  <si>
    <t xml:space="preserve">Авансовый отчёт </t>
  </si>
  <si>
    <t>01</t>
  </si>
  <si>
    <t>Подотчетное лицо</t>
  </si>
  <si>
    <t>Шоломицкая Е.В.</t>
  </si>
  <si>
    <t>Предыдущий аванс  отчет                                         Остаток</t>
  </si>
  <si>
    <r>
      <t xml:space="preserve">Перерасход 
</t>
    </r>
    <r>
      <rPr>
        <sz val="14"/>
        <rFont val="Arial"/>
        <family val="2"/>
        <charset val="204"/>
      </rPr>
      <t>(выдаётся на руки)</t>
    </r>
  </si>
  <si>
    <t>Получено из кассы</t>
  </si>
  <si>
    <t>от кого</t>
  </si>
  <si>
    <t>Итого получено</t>
  </si>
  <si>
    <t>Израсходовано</t>
  </si>
  <si>
    <t>Принятое решение</t>
  </si>
  <si>
    <r>
      <t xml:space="preserve">Остаток </t>
    </r>
    <r>
      <rPr>
        <sz val="16"/>
        <rFont val="Arial"/>
        <family val="2"/>
        <charset val="204"/>
      </rPr>
      <t>(на руках)</t>
    </r>
  </si>
  <si>
    <t>перенесено в отчет №02</t>
  </si>
  <si>
    <t>Перерасход</t>
  </si>
  <si>
    <t>№ п/п</t>
  </si>
  <si>
    <t>Чек, организация</t>
  </si>
  <si>
    <t>Вид расходов</t>
  </si>
  <si>
    <t>Куда</t>
  </si>
  <si>
    <t>количество</t>
  </si>
  <si>
    <t>цена за ед.</t>
  </si>
  <si>
    <t>Цена</t>
  </si>
  <si>
    <t>АО "ПСЗ "Янтарь"</t>
  </si>
  <si>
    <t>без чека</t>
  </si>
  <si>
    <t>Получение пропусков</t>
  </si>
  <si>
    <t>Для прохода через КПП завода</t>
  </si>
  <si>
    <t>ИП Гись О.П.</t>
  </si>
  <si>
    <t>Бланки накладны А5</t>
  </si>
  <si>
    <t>Манипулятор, Превозка бытовки</t>
  </si>
  <si>
    <t>на завод (1300р/ч)</t>
  </si>
  <si>
    <t>ИП Рудометкин А.А.</t>
  </si>
  <si>
    <t>Печать ч/б принт А4</t>
  </si>
  <si>
    <t>Распечатка накладных, на завод</t>
  </si>
  <si>
    <t>Бумага XEROCOPY А4 80г/м.кв.</t>
  </si>
  <si>
    <t>Итого получено на сумму</t>
  </si>
  <si>
    <r>
      <t>перенесено в отчет</t>
    </r>
    <r>
      <rPr>
        <b/>
        <sz val="14"/>
        <rFont val="Arial"/>
        <family val="2"/>
        <charset val="204"/>
      </rPr>
      <t xml:space="preserve"> №03</t>
    </r>
  </si>
  <si>
    <r>
      <t xml:space="preserve">перенесено в отчет </t>
    </r>
    <r>
      <rPr>
        <b/>
        <sz val="14"/>
        <rFont val="Arial"/>
        <family val="2"/>
        <charset val="204"/>
      </rPr>
      <t>№03</t>
    </r>
  </si>
  <si>
    <t>от КОНЯ</t>
  </si>
  <si>
    <t>Рога и Копыта</t>
  </si>
  <si>
    <t>На новоз</t>
  </si>
  <si>
    <t>На ферму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</si>
</sst>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#,##0.00_р_."/>
    <numFmt numFmtId="166" formatCode="#,##0.00&quot;р.&quot;"/>
    <numFmt numFmtId="167" formatCode="#,##0_р_."/>
  </numFmts>
  <fonts count="13" x14ac:knownFonts="1">
    <font>
      <sz val="10"/>
      <name val="Arial"/>
      <family val="2"/>
      <charset val="204"/>
    </font>
    <font>
      <sz val="14"/>
      <name val="Arial"/>
      <family val="2"/>
      <charset val="204"/>
    </font>
    <font>
      <b/>
      <sz val="20"/>
      <name val="Arial"/>
      <family val="2"/>
      <charset val="204"/>
    </font>
    <font>
      <b/>
      <sz val="18"/>
      <name val="Arial"/>
      <family val="2"/>
      <charset val="204"/>
    </font>
    <font>
      <b/>
      <sz val="16"/>
      <name val="Arial"/>
      <family val="2"/>
      <charset val="204"/>
    </font>
    <font>
      <b/>
      <u/>
      <sz val="20"/>
      <name val="Arial"/>
      <family val="2"/>
      <charset val="204"/>
    </font>
    <font>
      <b/>
      <sz val="14"/>
      <name val="Arial"/>
      <family val="2"/>
      <charset val="204"/>
    </font>
    <font>
      <sz val="14"/>
      <color indexed="8"/>
      <name val="Arial"/>
      <family val="2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b/>
      <sz val="16"/>
      <color indexed="81"/>
      <name val="Tahoma"/>
      <family val="2"/>
      <charset val="204"/>
    </font>
    <font>
      <sz val="16"/>
      <color indexed="81"/>
      <name val="Tahoma"/>
      <family val="2"/>
      <charset val="204"/>
    </font>
    <font>
      <b/>
      <i/>
      <sz val="16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13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164" fontId="1" fillId="0" borderId="0" xfId="0" applyNumberFormat="1" applyFont="1" applyAlignment="1">
      <alignment horizontal="center" vertical="top" wrapText="1"/>
    </xf>
    <xf numFmtId="165" fontId="1" fillId="0" borderId="0" xfId="0" applyNumberFormat="1" applyFont="1" applyAlignment="1">
      <alignment vertical="top" wrapText="1"/>
    </xf>
    <xf numFmtId="165" fontId="1" fillId="0" borderId="0" xfId="0" applyNumberFormat="1" applyFont="1" applyAlignment="1">
      <alignment horizontal="center" vertical="top" wrapText="1"/>
    </xf>
    <xf numFmtId="165" fontId="2" fillId="0" borderId="0" xfId="0" applyNumberFormat="1" applyFont="1" applyAlignment="1">
      <alignment vertical="top" wrapText="1"/>
    </xf>
    <xf numFmtId="49" fontId="3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vertical="top" wrapText="1"/>
    </xf>
    <xf numFmtId="165" fontId="4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165" fontId="1" fillId="0" borderId="0" xfId="0" applyNumberFormat="1" applyFont="1" applyBorder="1" applyAlignment="1">
      <alignment horizontal="center" vertical="top" wrapText="1"/>
    </xf>
    <xf numFmtId="165" fontId="1" fillId="0" borderId="0" xfId="0" applyNumberFormat="1" applyFont="1" applyBorder="1" applyAlignment="1">
      <alignment vertical="top" wrapText="1"/>
    </xf>
    <xf numFmtId="165" fontId="6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165" fontId="6" fillId="0" borderId="0" xfId="0" applyNumberFormat="1" applyFont="1" applyAlignment="1">
      <alignment vertical="center" wrapText="1"/>
    </xf>
    <xf numFmtId="165" fontId="4" fillId="0" borderId="0" xfId="0" applyNumberFormat="1" applyFont="1" applyAlignment="1">
      <alignment wrapText="1"/>
    </xf>
    <xf numFmtId="165" fontId="1" fillId="0" borderId="0" xfId="0" applyNumberFormat="1" applyFont="1" applyAlignment="1">
      <alignment horizontal="left" wrapText="1"/>
    </xf>
    <xf numFmtId="165" fontId="1" fillId="0" borderId="0" xfId="0" applyNumberFormat="1" applyFont="1" applyFill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5" fontId="6" fillId="0" borderId="7" xfId="0" applyNumberFormat="1" applyFont="1" applyBorder="1" applyAlignment="1">
      <alignment horizontal="left" vertical="center" wrapText="1"/>
    </xf>
    <xf numFmtId="165" fontId="6" fillId="0" borderId="6" xfId="0" applyNumberFormat="1" applyFont="1" applyBorder="1" applyAlignment="1">
      <alignment horizontal="left" vertical="center" wrapText="1"/>
    </xf>
    <xf numFmtId="165" fontId="7" fillId="0" borderId="0" xfId="0" applyNumberFormat="1" applyFont="1" applyBorder="1" applyAlignment="1">
      <alignment vertical="top" wrapText="1"/>
    </xf>
    <xf numFmtId="165" fontId="4" fillId="7" borderId="0" xfId="0" applyNumberFormat="1" applyFont="1" applyFill="1" applyAlignment="1">
      <alignment wrapText="1"/>
    </xf>
    <xf numFmtId="167" fontId="1" fillId="0" borderId="0" xfId="0" applyNumberFormat="1" applyFont="1" applyAlignment="1">
      <alignment horizontal="center" vertical="top" wrapText="1"/>
    </xf>
    <xf numFmtId="165" fontId="4" fillId="8" borderId="0" xfId="0" applyNumberFormat="1" applyFont="1" applyFill="1" applyAlignment="1">
      <alignment wrapText="1"/>
    </xf>
    <xf numFmtId="167" fontId="1" fillId="0" borderId="6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 wrapText="1"/>
    </xf>
    <xf numFmtId="165" fontId="7" fillId="0" borderId="6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2" fontId="1" fillId="0" borderId="6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right" vertical="center"/>
    </xf>
    <xf numFmtId="165" fontId="6" fillId="0" borderId="6" xfId="0" applyNumberFormat="1" applyFont="1" applyBorder="1" applyAlignment="1">
      <alignment vertical="center" wrapText="1"/>
    </xf>
    <xf numFmtId="165" fontId="9" fillId="0" borderId="6" xfId="0" applyNumberFormat="1" applyFont="1" applyBorder="1" applyAlignment="1">
      <alignment horizontal="left" vertical="center" wrapText="1"/>
    </xf>
    <xf numFmtId="165" fontId="9" fillId="0" borderId="6" xfId="0" applyNumberFormat="1" applyFont="1" applyBorder="1" applyAlignment="1">
      <alignment vertical="center" wrapText="1"/>
    </xf>
    <xf numFmtId="2" fontId="7" fillId="0" borderId="6" xfId="0" applyNumberFormat="1" applyFont="1" applyBorder="1" applyAlignment="1">
      <alignment vertical="center" wrapText="1"/>
    </xf>
    <xf numFmtId="4" fontId="7" fillId="0" borderId="6" xfId="0" applyNumberFormat="1" applyFont="1" applyBorder="1" applyAlignment="1">
      <alignment horizontal="right" vertical="center" wrapText="1"/>
    </xf>
    <xf numFmtId="167" fontId="3" fillId="0" borderId="14" xfId="0" applyNumberFormat="1" applyFont="1" applyBorder="1" applyAlignment="1">
      <alignment vertical="center" wrapText="1"/>
    </xf>
    <xf numFmtId="2" fontId="3" fillId="0" borderId="14" xfId="0" applyNumberFormat="1" applyFont="1" applyBorder="1" applyAlignment="1">
      <alignment vertical="center" wrapText="1"/>
    </xf>
    <xf numFmtId="165" fontId="3" fillId="0" borderId="6" xfId="0" applyNumberFormat="1" applyFont="1" applyFill="1" applyBorder="1" applyAlignment="1">
      <alignment vertical="center" wrapText="1"/>
    </xf>
    <xf numFmtId="165" fontId="1" fillId="0" borderId="15" xfId="0" applyNumberFormat="1" applyFont="1" applyBorder="1" applyAlignment="1">
      <alignment horizontal="center" vertical="top" wrapText="1"/>
    </xf>
    <xf numFmtId="165" fontId="9" fillId="0" borderId="0" xfId="0" applyNumberFormat="1" applyFont="1" applyAlignment="1">
      <alignment vertical="top" wrapText="1"/>
    </xf>
    <xf numFmtId="165" fontId="6" fillId="0" borderId="11" xfId="0" applyNumberFormat="1" applyFont="1" applyBorder="1" applyAlignment="1">
      <alignment horizontal="center" vertical="top" wrapText="1"/>
    </xf>
    <xf numFmtId="166" fontId="3" fillId="7" borderId="1" xfId="0" applyNumberFormat="1" applyFont="1" applyFill="1" applyBorder="1" applyAlignment="1">
      <alignment horizontal="center" vertical="center" wrapText="1"/>
    </xf>
    <xf numFmtId="166" fontId="3" fillId="7" borderId="12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top" wrapText="1"/>
    </xf>
    <xf numFmtId="165" fontId="1" fillId="0" borderId="13" xfId="0" applyNumberFormat="1" applyFont="1" applyBorder="1" applyAlignment="1">
      <alignment horizontal="center" vertical="top" wrapText="1"/>
    </xf>
    <xf numFmtId="165" fontId="1" fillId="0" borderId="5" xfId="0" applyNumberFormat="1" applyFont="1" applyBorder="1" applyAlignment="1">
      <alignment horizontal="center" vertical="top" wrapText="1"/>
    </xf>
    <xf numFmtId="166" fontId="3" fillId="8" borderId="1" xfId="0" applyNumberFormat="1" applyFont="1" applyFill="1" applyBorder="1" applyAlignment="1">
      <alignment horizontal="center" vertical="center" wrapText="1"/>
    </xf>
    <xf numFmtId="166" fontId="3" fillId="8" borderId="12" xfId="0" applyNumberFormat="1" applyFont="1" applyFill="1" applyBorder="1" applyAlignment="1">
      <alignment horizontal="center" vertical="center" wrapText="1"/>
    </xf>
    <xf numFmtId="167" fontId="3" fillId="0" borderId="6" xfId="0" applyNumberFormat="1" applyFont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4" borderId="2" xfId="0" applyNumberFormat="1" applyFont="1" applyFill="1" applyBorder="1" applyAlignment="1">
      <alignment horizontal="center" vertical="center" wrapText="1"/>
    </xf>
    <xf numFmtId="166" fontId="3" fillId="4" borderId="3" xfId="0" applyNumberFormat="1" applyFont="1" applyFill="1" applyBorder="1" applyAlignment="1">
      <alignment horizontal="center" vertical="center" wrapText="1"/>
    </xf>
    <xf numFmtId="166" fontId="3" fillId="3" borderId="4" xfId="0" applyNumberFormat="1" applyFont="1" applyFill="1" applyBorder="1" applyAlignment="1">
      <alignment horizontal="center" vertical="center" wrapText="1"/>
    </xf>
    <xf numFmtId="166" fontId="3" fillId="3" borderId="5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Border="1" applyAlignment="1">
      <alignment horizontal="center" vertical="top" wrapText="1"/>
    </xf>
    <xf numFmtId="166" fontId="3" fillId="5" borderId="8" xfId="0" applyNumberFormat="1" applyFont="1" applyFill="1" applyBorder="1" applyAlignment="1">
      <alignment horizontal="center" vertical="center" wrapText="1"/>
    </xf>
    <xf numFmtId="166" fontId="3" fillId="5" borderId="9" xfId="0" applyNumberFormat="1" applyFont="1" applyFill="1" applyBorder="1" applyAlignment="1">
      <alignment horizontal="center" vertical="center" wrapText="1"/>
    </xf>
    <xf numFmtId="166" fontId="3" fillId="5" borderId="1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"/>
  <sheetViews>
    <sheetView topLeftCell="A3" zoomScale="55" zoomScaleNormal="55" zoomScalePageLayoutView="51" workbookViewId="0">
      <selection activeCell="E17" sqref="E17:F17"/>
    </sheetView>
  </sheetViews>
  <sheetFormatPr defaultRowHeight="18" x14ac:dyDescent="0.2"/>
  <cols>
    <col min="1" max="1" width="9.140625" style="23"/>
    <col min="2" max="2" width="13" style="1" customWidth="1"/>
    <col min="3" max="3" width="35.140625" style="2" customWidth="1"/>
    <col min="4" max="4" width="57" style="2" customWidth="1"/>
    <col min="5" max="5" width="39.7109375" style="3" customWidth="1"/>
    <col min="6" max="6" width="16.5703125" style="2" customWidth="1"/>
    <col min="7" max="7" width="20.140625" style="2" customWidth="1"/>
    <col min="8" max="8" width="19.140625" style="2" customWidth="1"/>
    <col min="9" max="9" width="23.140625" style="2" customWidth="1"/>
    <col min="10" max="16384" width="9.140625" style="2"/>
  </cols>
  <sheetData>
    <row r="1" spans="2:9" ht="18.75" thickBot="1" x14ac:dyDescent="0.25">
      <c r="E1" s="3" t="s">
        <v>0</v>
      </c>
      <c r="F1" s="3" t="s">
        <v>1</v>
      </c>
    </row>
    <row r="2" spans="2:9" ht="27" thickBot="1" x14ac:dyDescent="0.25">
      <c r="D2" s="4" t="s">
        <v>2</v>
      </c>
      <c r="E2" s="5" t="s">
        <v>3</v>
      </c>
      <c r="F2" s="6"/>
    </row>
    <row r="3" spans="2:9" ht="27" thickBot="1" x14ac:dyDescent="0.25">
      <c r="C3" s="7" t="s">
        <v>4</v>
      </c>
      <c r="D3" s="8" t="s">
        <v>5</v>
      </c>
      <c r="E3" s="9"/>
      <c r="F3" s="10"/>
    </row>
    <row r="4" spans="2:9" ht="54.75" customHeight="1" thickBot="1" x14ac:dyDescent="0.3">
      <c r="C4" s="11" t="s">
        <v>6</v>
      </c>
      <c r="E4" s="57">
        <v>0</v>
      </c>
      <c r="F4" s="58"/>
    </row>
    <row r="5" spans="2:9" ht="36.75" customHeight="1" thickBot="1" x14ac:dyDescent="0.3">
      <c r="C5" s="12"/>
      <c r="D5" s="13" t="s">
        <v>7</v>
      </c>
      <c r="E5" s="59">
        <v>0</v>
      </c>
      <c r="F5" s="60"/>
    </row>
    <row r="6" spans="2:9" ht="24" customHeight="1" x14ac:dyDescent="0.3">
      <c r="C6" s="14" t="s">
        <v>8</v>
      </c>
      <c r="D6" s="11"/>
      <c r="E6" s="61"/>
      <c r="F6" s="61"/>
    </row>
    <row r="7" spans="2:9" ht="36.75" customHeight="1" thickBot="1" x14ac:dyDescent="0.3">
      <c r="C7" s="15" t="s">
        <v>1</v>
      </c>
      <c r="D7" s="15" t="s">
        <v>9</v>
      </c>
      <c r="E7" s="61"/>
      <c r="F7" s="61"/>
      <c r="H7" s="16"/>
    </row>
    <row r="8" spans="2:9" ht="27.95" customHeight="1" thickBot="1" x14ac:dyDescent="0.25">
      <c r="B8" s="17">
        <v>1</v>
      </c>
      <c r="C8" s="18">
        <v>43861</v>
      </c>
      <c r="D8" s="19" t="s">
        <v>38</v>
      </c>
      <c r="E8" s="62"/>
      <c r="F8" s="63"/>
    </row>
    <row r="9" spans="2:9" ht="27.95" customHeight="1" thickBot="1" x14ac:dyDescent="0.25">
      <c r="B9" s="17">
        <v>2</v>
      </c>
      <c r="C9" s="18"/>
      <c r="D9" s="20"/>
      <c r="E9" s="64"/>
      <c r="F9" s="64"/>
    </row>
    <row r="10" spans="2:9" ht="27.95" customHeight="1" thickBot="1" x14ac:dyDescent="0.25">
      <c r="B10" s="17">
        <v>3</v>
      </c>
      <c r="C10" s="18"/>
      <c r="D10" s="20"/>
      <c r="E10" s="54"/>
      <c r="F10" s="54"/>
    </row>
    <row r="11" spans="2:9" ht="27.95" customHeight="1" thickBot="1" x14ac:dyDescent="0.25">
      <c r="B11" s="17">
        <v>4</v>
      </c>
      <c r="C11" s="18"/>
      <c r="D11" s="20"/>
      <c r="E11" s="54"/>
      <c r="F11" s="54"/>
    </row>
    <row r="12" spans="2:9" ht="27.95" customHeight="1" thickBot="1" x14ac:dyDescent="0.25">
      <c r="B12" s="17">
        <v>5</v>
      </c>
      <c r="C12" s="18"/>
      <c r="D12" s="20"/>
      <c r="E12" s="54"/>
      <c r="F12" s="54"/>
    </row>
    <row r="13" spans="2:9" ht="27.95" customHeight="1" thickBot="1" x14ac:dyDescent="0.25">
      <c r="B13" s="17">
        <v>6</v>
      </c>
      <c r="C13" s="18"/>
      <c r="D13" s="20"/>
      <c r="E13" s="54"/>
      <c r="F13" s="54"/>
    </row>
    <row r="14" spans="2:9" ht="27.95" customHeight="1" thickBot="1" x14ac:dyDescent="0.35">
      <c r="D14" s="14" t="s">
        <v>10</v>
      </c>
      <c r="E14" s="55">
        <f>SUM(E8:F13)</f>
        <v>0</v>
      </c>
      <c r="F14" s="55"/>
    </row>
    <row r="15" spans="2:9" ht="27.95" customHeight="1" thickBot="1" x14ac:dyDescent="0.35">
      <c r="C15" s="21"/>
      <c r="D15" s="14" t="s">
        <v>11</v>
      </c>
      <c r="E15" s="56">
        <f>I41+E5</f>
        <v>0</v>
      </c>
      <c r="F15" s="56"/>
      <c r="G15" s="45" t="s">
        <v>12</v>
      </c>
      <c r="H15" s="45"/>
    </row>
    <row r="16" spans="2:9" ht="27.95" customHeight="1" thickBot="1" x14ac:dyDescent="0.35">
      <c r="C16" s="21"/>
      <c r="D16" s="22" t="s">
        <v>13</v>
      </c>
      <c r="E16" s="46">
        <f>E14-E15</f>
        <v>0</v>
      </c>
      <c r="F16" s="47"/>
      <c r="G16" s="48" t="s">
        <v>14</v>
      </c>
      <c r="H16" s="49"/>
      <c r="I16" s="50"/>
    </row>
    <row r="17" spans="1:9" ht="27.95" customHeight="1" thickBot="1" x14ac:dyDescent="0.35">
      <c r="D17" s="24" t="s">
        <v>15</v>
      </c>
      <c r="E17" s="51">
        <f>MAX(-E16,0)</f>
        <v>0</v>
      </c>
      <c r="F17" s="52"/>
      <c r="G17" s="48" t="s">
        <v>14</v>
      </c>
      <c r="H17" s="49"/>
      <c r="I17" s="50"/>
    </row>
    <row r="19" spans="1:9" ht="36" x14ac:dyDescent="0.2">
      <c r="A19" s="25" t="s">
        <v>16</v>
      </c>
      <c r="B19" s="26" t="s">
        <v>1</v>
      </c>
      <c r="C19" s="27" t="s">
        <v>17</v>
      </c>
      <c r="D19" s="28" t="s">
        <v>18</v>
      </c>
      <c r="E19" s="27" t="s">
        <v>19</v>
      </c>
      <c r="F19" s="27" t="s">
        <v>20</v>
      </c>
      <c r="G19" s="27" t="s">
        <v>21</v>
      </c>
      <c r="H19" s="27" t="s">
        <v>22</v>
      </c>
      <c r="I19" s="26" t="s">
        <v>23</v>
      </c>
    </row>
    <row r="20" spans="1:9" x14ac:dyDescent="0.2">
      <c r="A20" s="25">
        <f>IF(ISBLANK(#REF!),"",COUNTA(#REF!))</f>
        <v>1</v>
      </c>
      <c r="B20" s="29">
        <v>42843</v>
      </c>
      <c r="C20" s="30" t="s">
        <v>39</v>
      </c>
      <c r="D20" s="31" t="s">
        <v>40</v>
      </c>
      <c r="E20" s="32" t="s">
        <v>41</v>
      </c>
      <c r="F20" s="33"/>
      <c r="G20" s="34"/>
      <c r="H20" s="34">
        <f>F20*G20</f>
        <v>0</v>
      </c>
      <c r="I20" s="35">
        <f>H20</f>
        <v>0</v>
      </c>
    </row>
    <row r="21" spans="1:9" x14ac:dyDescent="0.2">
      <c r="A21" s="25" t="str">
        <f>IF(ISBLANK(D21),"",COUNTA($D$20:D21))</f>
        <v/>
      </c>
      <c r="B21" s="29">
        <v>42845</v>
      </c>
      <c r="C21" s="31"/>
      <c r="D21" s="32"/>
      <c r="E21" s="32"/>
      <c r="F21" s="33"/>
      <c r="G21" s="34"/>
      <c r="H21" s="34">
        <f t="shared" ref="H21:H40" si="0">F21*G21</f>
        <v>0</v>
      </c>
      <c r="I21" s="35">
        <f t="shared" ref="I21:I40" si="1">H21</f>
        <v>0</v>
      </c>
    </row>
    <row r="22" spans="1:9" x14ac:dyDescent="0.2">
      <c r="A22" s="25" t="str">
        <f>IF(ISBLANK(D22),"",COUNTA($D$20:D22))</f>
        <v/>
      </c>
      <c r="B22" s="29">
        <v>42846</v>
      </c>
      <c r="C22" s="31"/>
      <c r="D22" s="32"/>
      <c r="E22" s="32"/>
      <c r="F22" s="33"/>
      <c r="G22" s="34"/>
      <c r="H22" s="34">
        <f t="shared" si="0"/>
        <v>0</v>
      </c>
      <c r="I22" s="35">
        <f t="shared" si="1"/>
        <v>0</v>
      </c>
    </row>
    <row r="23" spans="1:9" x14ac:dyDescent="0.2">
      <c r="A23" s="25" t="str">
        <f>IF(ISBLANK(D23),"",COUNTA($D$20:D23))</f>
        <v/>
      </c>
      <c r="B23" s="29">
        <v>42848</v>
      </c>
      <c r="C23" s="31"/>
      <c r="D23" s="32"/>
      <c r="E23" s="32"/>
      <c r="F23" s="33"/>
      <c r="G23" s="34"/>
      <c r="H23" s="34">
        <f t="shared" si="0"/>
        <v>0</v>
      </c>
      <c r="I23" s="35">
        <f t="shared" si="1"/>
        <v>0</v>
      </c>
    </row>
    <row r="24" spans="1:9" x14ac:dyDescent="0.2">
      <c r="A24" s="25" t="str">
        <f>IF(ISBLANK(D24),"",COUNTA($D$20:D24))</f>
        <v/>
      </c>
      <c r="B24" s="29">
        <v>42848</v>
      </c>
      <c r="C24" s="31"/>
      <c r="D24" s="32"/>
      <c r="E24" s="32"/>
      <c r="F24" s="33"/>
      <c r="G24" s="34"/>
      <c r="H24" s="34">
        <f t="shared" si="0"/>
        <v>0</v>
      </c>
      <c r="I24" s="35">
        <f t="shared" si="1"/>
        <v>0</v>
      </c>
    </row>
    <row r="25" spans="1:9" x14ac:dyDescent="0.2">
      <c r="A25" s="25" t="str">
        <f>IF(ISBLANK(D25),"",COUNTA($D$20:D25))</f>
        <v/>
      </c>
      <c r="B25" s="29"/>
      <c r="C25" s="31"/>
      <c r="D25" s="32"/>
      <c r="E25" s="32"/>
      <c r="F25" s="33"/>
      <c r="G25" s="34"/>
      <c r="H25" s="34">
        <f t="shared" si="0"/>
        <v>0</v>
      </c>
      <c r="I25" s="35">
        <f t="shared" si="1"/>
        <v>0</v>
      </c>
    </row>
    <row r="26" spans="1:9" x14ac:dyDescent="0.2">
      <c r="A26" s="25" t="str">
        <f>IF(ISBLANK(D26),"",COUNTA($D$20:D26))</f>
        <v/>
      </c>
      <c r="B26" s="29"/>
      <c r="C26" s="31"/>
      <c r="D26" s="32"/>
      <c r="E26" s="32"/>
      <c r="F26" s="33"/>
      <c r="G26" s="34"/>
      <c r="H26" s="34">
        <f t="shared" si="0"/>
        <v>0</v>
      </c>
      <c r="I26" s="35">
        <f t="shared" si="1"/>
        <v>0</v>
      </c>
    </row>
    <row r="27" spans="1:9" x14ac:dyDescent="0.2">
      <c r="A27" s="25" t="str">
        <f>IF(ISBLANK(D27),"",COUNTA($D$20:D27))</f>
        <v/>
      </c>
      <c r="B27" s="29"/>
      <c r="C27" s="31"/>
      <c r="D27" s="32"/>
      <c r="E27" s="32"/>
      <c r="F27" s="33"/>
      <c r="G27" s="34"/>
      <c r="H27" s="34">
        <f t="shared" si="0"/>
        <v>0</v>
      </c>
      <c r="I27" s="35">
        <f t="shared" si="1"/>
        <v>0</v>
      </c>
    </row>
    <row r="28" spans="1:9" x14ac:dyDescent="0.2">
      <c r="A28" s="25" t="str">
        <f>IF(ISBLANK(D28),"",COUNTA($D$20:D28))</f>
        <v/>
      </c>
      <c r="B28" s="29"/>
      <c r="C28" s="31"/>
      <c r="D28" s="32"/>
      <c r="E28" s="32"/>
      <c r="F28" s="33"/>
      <c r="G28" s="34"/>
      <c r="H28" s="34">
        <f t="shared" si="0"/>
        <v>0</v>
      </c>
      <c r="I28" s="35">
        <f t="shared" si="1"/>
        <v>0</v>
      </c>
    </row>
    <row r="29" spans="1:9" x14ac:dyDescent="0.2">
      <c r="A29" s="25" t="str">
        <f>IF(ISBLANK(D29),"",COUNTA($D$20:D29))</f>
        <v/>
      </c>
      <c r="B29" s="29"/>
      <c r="C29" s="31"/>
      <c r="D29" s="32"/>
      <c r="E29" s="32"/>
      <c r="F29" s="33"/>
      <c r="G29" s="34"/>
      <c r="H29" s="34">
        <f t="shared" si="0"/>
        <v>0</v>
      </c>
      <c r="I29" s="35">
        <f t="shared" si="1"/>
        <v>0</v>
      </c>
    </row>
    <row r="30" spans="1:9" x14ac:dyDescent="0.2">
      <c r="A30" s="25" t="str">
        <f>IF(ISBLANK(D30),"",COUNTA($D$20:D30))</f>
        <v/>
      </c>
      <c r="B30" s="29"/>
      <c r="C30" s="31"/>
      <c r="D30" s="32"/>
      <c r="E30" s="32"/>
      <c r="F30" s="33"/>
      <c r="G30" s="34"/>
      <c r="H30" s="34">
        <f t="shared" si="0"/>
        <v>0</v>
      </c>
      <c r="I30" s="35">
        <f t="shared" si="1"/>
        <v>0</v>
      </c>
    </row>
    <row r="31" spans="1:9" x14ac:dyDescent="0.2">
      <c r="A31" s="25" t="str">
        <f>IF(ISBLANK(D31),"",COUNTA($D$20:D31))</f>
        <v/>
      </c>
      <c r="B31" s="29"/>
      <c r="C31" s="31"/>
      <c r="D31" s="32"/>
      <c r="E31" s="32"/>
      <c r="F31" s="33"/>
      <c r="G31" s="34"/>
      <c r="H31" s="34">
        <f t="shared" si="0"/>
        <v>0</v>
      </c>
      <c r="I31" s="35">
        <f t="shared" si="1"/>
        <v>0</v>
      </c>
    </row>
    <row r="32" spans="1:9" x14ac:dyDescent="0.2">
      <c r="A32" s="25" t="str">
        <f>IF(ISBLANK(D32),"",COUNTA($D$20:D32))</f>
        <v/>
      </c>
      <c r="B32" s="29"/>
      <c r="C32" s="31"/>
      <c r="D32" s="32"/>
      <c r="E32" s="32"/>
      <c r="F32" s="33"/>
      <c r="G32" s="34"/>
      <c r="H32" s="34">
        <f t="shared" si="0"/>
        <v>0</v>
      </c>
      <c r="I32" s="35">
        <f t="shared" si="1"/>
        <v>0</v>
      </c>
    </row>
    <row r="33" spans="1:9" x14ac:dyDescent="0.2">
      <c r="A33" s="25" t="str">
        <f>IF(ISBLANK(D33),"",COUNTA($D$20:D33))</f>
        <v/>
      </c>
      <c r="B33" s="29"/>
      <c r="C33" s="31"/>
      <c r="D33" s="32"/>
      <c r="E33" s="32"/>
      <c r="F33" s="33"/>
      <c r="G33" s="34"/>
      <c r="H33" s="34">
        <f t="shared" si="0"/>
        <v>0</v>
      </c>
      <c r="I33" s="35">
        <f t="shared" si="1"/>
        <v>0</v>
      </c>
    </row>
    <row r="34" spans="1:9" x14ac:dyDescent="0.2">
      <c r="A34" s="25" t="str">
        <f>IF(ISBLANK(D34),"",COUNTA($D$20:D34))</f>
        <v/>
      </c>
      <c r="B34" s="29"/>
      <c r="C34" s="31"/>
      <c r="D34" s="32"/>
      <c r="E34" s="32"/>
      <c r="F34" s="33"/>
      <c r="G34" s="34"/>
      <c r="H34" s="34">
        <f t="shared" si="0"/>
        <v>0</v>
      </c>
      <c r="I34" s="35">
        <f t="shared" si="1"/>
        <v>0</v>
      </c>
    </row>
    <row r="35" spans="1:9" x14ac:dyDescent="0.2">
      <c r="A35" s="25" t="str">
        <f>IF(ISBLANK(D35),"",COUNTA($D$20:D35))</f>
        <v/>
      </c>
      <c r="B35" s="29"/>
      <c r="C35" s="31"/>
      <c r="D35" s="32"/>
      <c r="E35" s="32"/>
      <c r="F35" s="33"/>
      <c r="G35" s="34"/>
      <c r="H35" s="34">
        <f t="shared" si="0"/>
        <v>0</v>
      </c>
      <c r="I35" s="35">
        <f t="shared" si="1"/>
        <v>0</v>
      </c>
    </row>
    <row r="36" spans="1:9" x14ac:dyDescent="0.2">
      <c r="A36" s="25" t="str">
        <f>IF(ISBLANK(D36),"",COUNTA($D$20:D36))</f>
        <v/>
      </c>
      <c r="B36" s="29"/>
      <c r="C36" s="31"/>
      <c r="D36" s="32"/>
      <c r="E36" s="32"/>
      <c r="F36" s="33"/>
      <c r="G36" s="34"/>
      <c r="H36" s="34">
        <f t="shared" si="0"/>
        <v>0</v>
      </c>
      <c r="I36" s="35">
        <f t="shared" si="1"/>
        <v>0</v>
      </c>
    </row>
    <row r="37" spans="1:9" x14ac:dyDescent="0.2">
      <c r="A37" s="25" t="str">
        <f>IF(ISBLANK(D37),"",COUNTA($D$20:D37))</f>
        <v/>
      </c>
      <c r="B37" s="29"/>
      <c r="C37" s="31"/>
      <c r="D37" s="32"/>
      <c r="E37" s="32"/>
      <c r="F37" s="33"/>
      <c r="G37" s="34"/>
      <c r="H37" s="34">
        <f t="shared" si="0"/>
        <v>0</v>
      </c>
      <c r="I37" s="35">
        <f t="shared" si="1"/>
        <v>0</v>
      </c>
    </row>
    <row r="38" spans="1:9" x14ac:dyDescent="0.2">
      <c r="A38" s="25" t="str">
        <f>IF(ISBLANK(D38),"",COUNTA($D$20:D38))</f>
        <v/>
      </c>
      <c r="B38" s="29"/>
      <c r="C38" s="31"/>
      <c r="D38" s="32"/>
      <c r="E38" s="32"/>
      <c r="F38" s="33"/>
      <c r="G38" s="34"/>
      <c r="H38" s="34">
        <f t="shared" si="0"/>
        <v>0</v>
      </c>
      <c r="I38" s="35">
        <f t="shared" si="1"/>
        <v>0</v>
      </c>
    </row>
    <row r="39" spans="1:9" x14ac:dyDescent="0.2">
      <c r="A39" s="25" t="str">
        <f>IF(ISBLANK(D39),"",COUNTA($D$20:D39))</f>
        <v/>
      </c>
      <c r="B39" s="29"/>
      <c r="C39" s="31"/>
      <c r="D39" s="32"/>
      <c r="E39" s="32"/>
      <c r="F39" s="33"/>
      <c r="G39" s="34"/>
      <c r="H39" s="34">
        <f t="shared" si="0"/>
        <v>0</v>
      </c>
      <c r="I39" s="35">
        <f t="shared" si="1"/>
        <v>0</v>
      </c>
    </row>
    <row r="40" spans="1:9" x14ac:dyDescent="0.2">
      <c r="A40" s="25" t="str">
        <f>IF(ISBLANK(D40),"",COUNTA($D$20:D40))</f>
        <v/>
      </c>
      <c r="B40" s="26"/>
      <c r="C40" s="36"/>
      <c r="D40" s="37"/>
      <c r="E40" s="31"/>
      <c r="F40" s="38"/>
      <c r="G40" s="39"/>
      <c r="H40" s="34">
        <f t="shared" si="0"/>
        <v>0</v>
      </c>
      <c r="I40" s="35">
        <f t="shared" si="1"/>
        <v>0</v>
      </c>
    </row>
    <row r="41" spans="1:9" ht="23.1" customHeight="1" x14ac:dyDescent="0.2">
      <c r="A41" s="53" t="s">
        <v>35</v>
      </c>
      <c r="B41" s="53"/>
      <c r="C41" s="53"/>
      <c r="D41" s="53"/>
      <c r="E41" s="40"/>
      <c r="F41" s="41"/>
      <c r="G41" s="40"/>
      <c r="H41" s="42"/>
      <c r="I41" s="42">
        <f>SUM(I20:I40)</f>
        <v>0</v>
      </c>
    </row>
    <row r="42" spans="1:9" ht="18" customHeight="1" x14ac:dyDescent="0.2">
      <c r="I42" s="43"/>
    </row>
    <row r="52" spans="1:9" s="3" customFormat="1" x14ac:dyDescent="0.2">
      <c r="A52" s="23"/>
      <c r="B52" s="1"/>
      <c r="C52" s="44"/>
      <c r="D52" s="44"/>
      <c r="F52" s="2"/>
      <c r="G52" s="2"/>
      <c r="H52" s="2"/>
      <c r="I52" s="2"/>
    </row>
  </sheetData>
  <sheetProtection selectLockedCells="1" selectUnlockedCells="1"/>
  <mergeCells count="18">
    <mergeCell ref="E9:F9"/>
    <mergeCell ref="E4:F4"/>
    <mergeCell ref="E5:F5"/>
    <mergeCell ref="E6:F6"/>
    <mergeCell ref="E7:F7"/>
    <mergeCell ref="E8:F8"/>
    <mergeCell ref="A41:D41"/>
    <mergeCell ref="E10:F10"/>
    <mergeCell ref="E11:F11"/>
    <mergeCell ref="E12:F12"/>
    <mergeCell ref="E13:F13"/>
    <mergeCell ref="E14:F14"/>
    <mergeCell ref="E15:F15"/>
    <mergeCell ref="G15:H15"/>
    <mergeCell ref="E16:F16"/>
    <mergeCell ref="G16:I16"/>
    <mergeCell ref="E17:F17"/>
    <mergeCell ref="G17:I17"/>
  </mergeCells>
  <pageMargins left="0.43307086614173229" right="0.31496062992125984" top="0.51181102362204722" bottom="0.23622047244094491" header="0.51181102362204722" footer="0.51181102362204722"/>
  <pageSetup paperSize="9" scale="47" firstPageNumber="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"/>
  <sheetViews>
    <sheetView topLeftCell="A3" zoomScale="55" zoomScaleNormal="55" zoomScalePageLayoutView="51" workbookViewId="0">
      <selection activeCell="E19" sqref="E19"/>
    </sheetView>
  </sheetViews>
  <sheetFormatPr defaultRowHeight="18" x14ac:dyDescent="0.2"/>
  <cols>
    <col min="1" max="1" width="9.140625" style="23"/>
    <col min="2" max="2" width="13" style="1" customWidth="1"/>
    <col min="3" max="3" width="35.140625" style="2" customWidth="1"/>
    <col min="4" max="4" width="57" style="2" customWidth="1"/>
    <col min="5" max="5" width="39.7109375" style="3" customWidth="1"/>
    <col min="6" max="6" width="16.5703125" style="2" customWidth="1"/>
    <col min="7" max="7" width="20.140625" style="2" customWidth="1"/>
    <col min="8" max="8" width="19.140625" style="2" customWidth="1"/>
    <col min="9" max="9" width="23.140625" style="2" customWidth="1"/>
    <col min="10" max="16384" width="9.140625" style="2"/>
  </cols>
  <sheetData>
    <row r="1" spans="2:9" ht="18.75" thickBot="1" x14ac:dyDescent="0.25">
      <c r="E1" s="3" t="s">
        <v>0</v>
      </c>
      <c r="F1" s="3" t="s">
        <v>1</v>
      </c>
    </row>
    <row r="2" spans="2:9" ht="27" thickBot="1" x14ac:dyDescent="0.25">
      <c r="D2" s="4" t="s">
        <v>2</v>
      </c>
      <c r="E2" s="5" t="s">
        <v>3</v>
      </c>
      <c r="F2" s="6"/>
    </row>
    <row r="3" spans="2:9" ht="27" thickBot="1" x14ac:dyDescent="0.25">
      <c r="C3" s="7" t="s">
        <v>4</v>
      </c>
      <c r="D3" s="8" t="s">
        <v>5</v>
      </c>
      <c r="E3" s="9"/>
      <c r="F3" s="10"/>
    </row>
    <row r="4" spans="2:9" ht="54.75" customHeight="1" thickBot="1" x14ac:dyDescent="0.3">
      <c r="C4" s="11" t="s">
        <v>6</v>
      </c>
      <c r="E4" s="57" t="str">
        <f>IF(E5&gt;0,-E5,"")</f>
        <v/>
      </c>
      <c r="F4" s="58"/>
    </row>
    <row r="5" spans="2:9" ht="36.75" customHeight="1" thickBot="1" x14ac:dyDescent="0.3">
      <c r="C5" s="12"/>
      <c r="D5" s="13" t="s">
        <v>7</v>
      </c>
      <c r="E5" s="59">
        <f>IF('Ав.отч Бланк (0)'!E17&lt;&gt;"",'Ав.отч Бланк (0)'!E17,"")</f>
        <v>0</v>
      </c>
      <c r="F5" s="60"/>
    </row>
    <row r="6" spans="2:9" ht="24" customHeight="1" x14ac:dyDescent="0.3">
      <c r="C6" s="14" t="s">
        <v>8</v>
      </c>
      <c r="D6" s="11"/>
      <c r="E6" s="61"/>
      <c r="F6" s="61"/>
    </row>
    <row r="7" spans="2:9" ht="36.75" customHeight="1" thickBot="1" x14ac:dyDescent="0.3">
      <c r="C7" s="15" t="s">
        <v>1</v>
      </c>
      <c r="D7" s="15" t="s">
        <v>9</v>
      </c>
      <c r="E7" s="61"/>
      <c r="F7" s="61"/>
      <c r="H7" s="16"/>
    </row>
    <row r="8" spans="2:9" ht="27.95" customHeight="1" thickBot="1" x14ac:dyDescent="0.25">
      <c r="B8" s="17">
        <v>1</v>
      </c>
      <c r="C8" s="18">
        <v>42843</v>
      </c>
      <c r="D8" s="19"/>
      <c r="E8" s="62">
        <v>6000</v>
      </c>
      <c r="F8" s="63"/>
    </row>
    <row r="9" spans="2:9" ht="27.95" customHeight="1" thickBot="1" x14ac:dyDescent="0.25">
      <c r="B9" s="17">
        <v>2</v>
      </c>
      <c r="C9" s="18"/>
      <c r="D9" s="20"/>
      <c r="E9" s="64"/>
      <c r="F9" s="64"/>
    </row>
    <row r="10" spans="2:9" ht="27.95" customHeight="1" thickBot="1" x14ac:dyDescent="0.25">
      <c r="B10" s="17">
        <v>3</v>
      </c>
      <c r="C10" s="18"/>
      <c r="D10" s="20"/>
      <c r="E10" s="54"/>
      <c r="F10" s="54"/>
    </row>
    <row r="11" spans="2:9" ht="27.95" customHeight="1" thickBot="1" x14ac:dyDescent="0.25">
      <c r="B11" s="17">
        <v>4</v>
      </c>
      <c r="C11" s="18"/>
      <c r="D11" s="20"/>
      <c r="E11" s="54"/>
      <c r="F11" s="54"/>
    </row>
    <row r="12" spans="2:9" ht="27.95" customHeight="1" thickBot="1" x14ac:dyDescent="0.25">
      <c r="B12" s="17">
        <v>5</v>
      </c>
      <c r="C12" s="18"/>
      <c r="D12" s="20"/>
      <c r="E12" s="54"/>
      <c r="F12" s="54"/>
    </row>
    <row r="13" spans="2:9" ht="27.95" customHeight="1" thickBot="1" x14ac:dyDescent="0.25">
      <c r="B13" s="17">
        <v>6</v>
      </c>
      <c r="C13" s="18"/>
      <c r="D13" s="20"/>
      <c r="E13" s="54"/>
      <c r="F13" s="54"/>
    </row>
    <row r="14" spans="2:9" ht="27.95" customHeight="1" thickBot="1" x14ac:dyDescent="0.35">
      <c r="D14" s="14" t="s">
        <v>10</v>
      </c>
      <c r="E14" s="55">
        <f>SUM(E8:F13)</f>
        <v>6000</v>
      </c>
      <c r="F14" s="55"/>
    </row>
    <row r="15" spans="2:9" ht="27.95" customHeight="1" thickBot="1" x14ac:dyDescent="0.35">
      <c r="C15" s="21"/>
      <c r="D15" s="14" t="s">
        <v>11</v>
      </c>
      <c r="E15" s="56">
        <f>I41+E5</f>
        <v>6219</v>
      </c>
      <c r="F15" s="56"/>
      <c r="G15" s="45" t="s">
        <v>12</v>
      </c>
      <c r="H15" s="45"/>
    </row>
    <row r="16" spans="2:9" ht="27.95" customHeight="1" thickBot="1" x14ac:dyDescent="0.35">
      <c r="C16" s="21"/>
      <c r="D16" s="22" t="s">
        <v>13</v>
      </c>
      <c r="E16" s="46">
        <f>E14-E15</f>
        <v>-219</v>
      </c>
      <c r="F16" s="47"/>
      <c r="G16" s="48" t="s">
        <v>14</v>
      </c>
      <c r="H16" s="49"/>
      <c r="I16" s="50"/>
    </row>
    <row r="17" spans="1:9" ht="27.95" customHeight="1" thickBot="1" x14ac:dyDescent="0.35">
      <c r="D17" s="24" t="s">
        <v>15</v>
      </c>
      <c r="E17" s="51">
        <f>MAX(-E16,0)</f>
        <v>219</v>
      </c>
      <c r="F17" s="52"/>
      <c r="G17" s="48" t="s">
        <v>14</v>
      </c>
      <c r="H17" s="49"/>
      <c r="I17" s="50"/>
    </row>
    <row r="19" spans="1:9" ht="36" x14ac:dyDescent="0.2">
      <c r="A19" s="25" t="s">
        <v>16</v>
      </c>
      <c r="B19" s="26" t="s">
        <v>1</v>
      </c>
      <c r="C19" s="27" t="s">
        <v>17</v>
      </c>
      <c r="D19" s="28" t="s">
        <v>18</v>
      </c>
      <c r="E19" s="27" t="s">
        <v>19</v>
      </c>
      <c r="F19" s="27" t="s">
        <v>20</v>
      </c>
      <c r="G19" s="27" t="s">
        <v>21</v>
      </c>
      <c r="H19" s="27" t="s">
        <v>22</v>
      </c>
      <c r="I19" s="26" t="s">
        <v>23</v>
      </c>
    </row>
    <row r="20" spans="1:9" ht="36" x14ac:dyDescent="0.2">
      <c r="A20" s="25">
        <f>IF(ISBLANK(#REF!),"",COUNTA(#REF!))</f>
        <v>1</v>
      </c>
      <c r="B20" s="29">
        <v>42843</v>
      </c>
      <c r="C20" s="30" t="s">
        <v>24</v>
      </c>
      <c r="D20" s="31" t="s">
        <v>25</v>
      </c>
      <c r="E20" s="32" t="s">
        <v>26</v>
      </c>
      <c r="F20" s="33">
        <v>7</v>
      </c>
      <c r="G20" s="34">
        <v>100</v>
      </c>
      <c r="H20" s="34">
        <f>F20*G20</f>
        <v>700</v>
      </c>
      <c r="I20" s="35">
        <f>H20</f>
        <v>700</v>
      </c>
    </row>
    <row r="21" spans="1:9" x14ac:dyDescent="0.2">
      <c r="A21" s="25">
        <f>IF(ISBLANK(D21),"",COUNTA($D$20:D21))</f>
        <v>2</v>
      </c>
      <c r="B21" s="29">
        <v>42845</v>
      </c>
      <c r="C21" s="31" t="s">
        <v>27</v>
      </c>
      <c r="D21" s="32" t="s">
        <v>28</v>
      </c>
      <c r="E21" s="32"/>
      <c r="F21" s="33">
        <v>1</v>
      </c>
      <c r="G21" s="34">
        <v>62</v>
      </c>
      <c r="H21" s="34">
        <f t="shared" ref="H21:H40" si="0">F21*G21</f>
        <v>62</v>
      </c>
      <c r="I21" s="35">
        <f t="shared" ref="I21:I40" si="1">H21</f>
        <v>62</v>
      </c>
    </row>
    <row r="22" spans="1:9" x14ac:dyDescent="0.2">
      <c r="A22" s="25">
        <f>IF(ISBLANK(D22),"",COUNTA($D$20:D22))</f>
        <v>3</v>
      </c>
      <c r="B22" s="29">
        <v>42846</v>
      </c>
      <c r="C22" s="31" t="s">
        <v>24</v>
      </c>
      <c r="D22" s="32" t="s">
        <v>29</v>
      </c>
      <c r="E22" s="32" t="s">
        <v>30</v>
      </c>
      <c r="F22" s="33">
        <v>4</v>
      </c>
      <c r="G22" s="34">
        <v>1300</v>
      </c>
      <c r="H22" s="34">
        <f t="shared" si="0"/>
        <v>5200</v>
      </c>
      <c r="I22" s="35">
        <f t="shared" si="1"/>
        <v>5200</v>
      </c>
    </row>
    <row r="23" spans="1:9" ht="36" x14ac:dyDescent="0.2">
      <c r="A23" s="25">
        <f>IF(ISBLANK(D23),"",COUNTA($D$20:D23))</f>
        <v>4</v>
      </c>
      <c r="B23" s="29">
        <v>42848</v>
      </c>
      <c r="C23" s="31" t="s">
        <v>31</v>
      </c>
      <c r="D23" s="32" t="s">
        <v>32</v>
      </c>
      <c r="E23" s="32" t="s">
        <v>33</v>
      </c>
      <c r="F23" s="33">
        <v>4</v>
      </c>
      <c r="G23" s="34">
        <v>1.5</v>
      </c>
      <c r="H23" s="34">
        <f t="shared" si="0"/>
        <v>6</v>
      </c>
      <c r="I23" s="35">
        <f t="shared" si="1"/>
        <v>6</v>
      </c>
    </row>
    <row r="24" spans="1:9" ht="36" x14ac:dyDescent="0.2">
      <c r="A24" s="25">
        <f>IF(ISBLANK(D24),"",COUNTA($D$20:D24))</f>
        <v>5</v>
      </c>
      <c r="B24" s="29">
        <v>42848</v>
      </c>
      <c r="C24" s="31" t="s">
        <v>31</v>
      </c>
      <c r="D24" s="32" t="s">
        <v>34</v>
      </c>
      <c r="E24" s="32" t="s">
        <v>33</v>
      </c>
      <c r="F24" s="33">
        <v>4</v>
      </c>
      <c r="G24" s="34">
        <v>1</v>
      </c>
      <c r="H24" s="34">
        <f t="shared" si="0"/>
        <v>4</v>
      </c>
      <c r="I24" s="35">
        <f t="shared" si="1"/>
        <v>4</v>
      </c>
    </row>
    <row r="25" spans="1:9" x14ac:dyDescent="0.2">
      <c r="A25" s="25" t="str">
        <f>IF(ISBLANK(D25),"",COUNTA($D$20:D25))</f>
        <v/>
      </c>
      <c r="B25" s="29"/>
      <c r="C25" s="31"/>
      <c r="D25" s="32"/>
      <c r="E25" s="32"/>
      <c r="F25" s="33">
        <v>3</v>
      </c>
      <c r="G25" s="34">
        <v>1</v>
      </c>
      <c r="H25" s="34">
        <f t="shared" si="0"/>
        <v>3</v>
      </c>
      <c r="I25" s="35">
        <f t="shared" si="1"/>
        <v>3</v>
      </c>
    </row>
    <row r="26" spans="1:9" x14ac:dyDescent="0.2">
      <c r="A26" s="25" t="str">
        <f>IF(ISBLANK(D26),"",COUNTA($D$20:D26))</f>
        <v/>
      </c>
      <c r="B26" s="29"/>
      <c r="C26" s="31"/>
      <c r="D26" s="32"/>
      <c r="E26" s="32"/>
      <c r="F26" s="33">
        <v>5</v>
      </c>
      <c r="G26" s="34">
        <v>25</v>
      </c>
      <c r="H26" s="34">
        <f t="shared" si="0"/>
        <v>125</v>
      </c>
      <c r="I26" s="35">
        <f t="shared" si="1"/>
        <v>125</v>
      </c>
    </row>
    <row r="27" spans="1:9" x14ac:dyDescent="0.2">
      <c r="A27" s="25" t="str">
        <f>IF(ISBLANK(D27),"",COUNTA($D$20:D27))</f>
        <v/>
      </c>
      <c r="B27" s="29"/>
      <c r="C27" s="31"/>
      <c r="D27" s="32"/>
      <c r="E27" s="32"/>
      <c r="F27" s="33">
        <v>9</v>
      </c>
      <c r="G27" s="34">
        <v>7</v>
      </c>
      <c r="H27" s="34">
        <f t="shared" si="0"/>
        <v>63</v>
      </c>
      <c r="I27" s="35">
        <f t="shared" si="1"/>
        <v>63</v>
      </c>
    </row>
    <row r="28" spans="1:9" x14ac:dyDescent="0.2">
      <c r="A28" s="25" t="str">
        <f>IF(ISBLANK(D28),"",COUNTA($D$20:D28))</f>
        <v/>
      </c>
      <c r="B28" s="29"/>
      <c r="C28" s="31"/>
      <c r="D28" s="32"/>
      <c r="E28" s="32"/>
      <c r="F28" s="33">
        <v>8</v>
      </c>
      <c r="G28" s="34">
        <v>7</v>
      </c>
      <c r="H28" s="34">
        <f t="shared" si="0"/>
        <v>56</v>
      </c>
      <c r="I28" s="35">
        <f t="shared" si="1"/>
        <v>56</v>
      </c>
    </row>
    <row r="29" spans="1:9" x14ac:dyDescent="0.2">
      <c r="A29" s="25" t="str">
        <f>IF(ISBLANK(D29),"",COUNTA($D$20:D29))</f>
        <v/>
      </c>
      <c r="B29" s="29"/>
      <c r="C29" s="31"/>
      <c r="D29" s="32"/>
      <c r="E29" s="32"/>
      <c r="F29" s="33"/>
      <c r="G29" s="34"/>
      <c r="H29" s="34">
        <f t="shared" si="0"/>
        <v>0</v>
      </c>
      <c r="I29" s="35">
        <f t="shared" si="1"/>
        <v>0</v>
      </c>
    </row>
    <row r="30" spans="1:9" x14ac:dyDescent="0.2">
      <c r="A30" s="25" t="str">
        <f>IF(ISBLANK(D30),"",COUNTA($D$20:D30))</f>
        <v/>
      </c>
      <c r="B30" s="29"/>
      <c r="C30" s="31"/>
      <c r="D30" s="32"/>
      <c r="E30" s="32"/>
      <c r="F30" s="33"/>
      <c r="G30" s="34"/>
      <c r="H30" s="34">
        <f t="shared" si="0"/>
        <v>0</v>
      </c>
      <c r="I30" s="35">
        <f t="shared" si="1"/>
        <v>0</v>
      </c>
    </row>
    <row r="31" spans="1:9" x14ac:dyDescent="0.2">
      <c r="A31" s="25" t="str">
        <f>IF(ISBLANK(D31),"",COUNTA($D$20:D31))</f>
        <v/>
      </c>
      <c r="B31" s="29"/>
      <c r="C31" s="31"/>
      <c r="D31" s="32"/>
      <c r="E31" s="32"/>
      <c r="F31" s="33"/>
      <c r="G31" s="34"/>
      <c r="H31" s="34">
        <f t="shared" si="0"/>
        <v>0</v>
      </c>
      <c r="I31" s="35">
        <f t="shared" si="1"/>
        <v>0</v>
      </c>
    </row>
    <row r="32" spans="1:9" x14ac:dyDescent="0.2">
      <c r="A32" s="25" t="str">
        <f>IF(ISBLANK(D32),"",COUNTA($D$20:D32))</f>
        <v/>
      </c>
      <c r="B32" s="29"/>
      <c r="C32" s="31"/>
      <c r="D32" s="32"/>
      <c r="E32" s="32"/>
      <c r="F32" s="33"/>
      <c r="G32" s="34"/>
      <c r="H32" s="34">
        <f t="shared" si="0"/>
        <v>0</v>
      </c>
      <c r="I32" s="35">
        <f t="shared" si="1"/>
        <v>0</v>
      </c>
    </row>
    <row r="33" spans="1:9" x14ac:dyDescent="0.2">
      <c r="A33" s="25" t="str">
        <f>IF(ISBLANK(D33),"",COUNTA($D$20:D33))</f>
        <v/>
      </c>
      <c r="B33" s="29"/>
      <c r="C33" s="31"/>
      <c r="D33" s="32"/>
      <c r="E33" s="32"/>
      <c r="F33" s="33"/>
      <c r="G33" s="34"/>
      <c r="H33" s="34">
        <f t="shared" si="0"/>
        <v>0</v>
      </c>
      <c r="I33" s="35">
        <f t="shared" si="1"/>
        <v>0</v>
      </c>
    </row>
    <row r="34" spans="1:9" x14ac:dyDescent="0.2">
      <c r="A34" s="25" t="str">
        <f>IF(ISBLANK(D34),"",COUNTA($D$20:D34))</f>
        <v/>
      </c>
      <c r="B34" s="29"/>
      <c r="C34" s="31"/>
      <c r="D34" s="32"/>
      <c r="E34" s="32"/>
      <c r="F34" s="33"/>
      <c r="G34" s="34"/>
      <c r="H34" s="34">
        <f t="shared" si="0"/>
        <v>0</v>
      </c>
      <c r="I34" s="35">
        <f t="shared" si="1"/>
        <v>0</v>
      </c>
    </row>
    <row r="35" spans="1:9" x14ac:dyDescent="0.2">
      <c r="A35" s="25" t="str">
        <f>IF(ISBLANK(D35),"",COUNTA($D$20:D35))</f>
        <v/>
      </c>
      <c r="B35" s="29"/>
      <c r="C35" s="31"/>
      <c r="D35" s="32"/>
      <c r="E35" s="32"/>
      <c r="F35" s="33"/>
      <c r="G35" s="34"/>
      <c r="H35" s="34">
        <f t="shared" si="0"/>
        <v>0</v>
      </c>
      <c r="I35" s="35">
        <f t="shared" si="1"/>
        <v>0</v>
      </c>
    </row>
    <row r="36" spans="1:9" x14ac:dyDescent="0.2">
      <c r="A36" s="25" t="str">
        <f>IF(ISBLANK(D36),"",COUNTA($D$20:D36))</f>
        <v/>
      </c>
      <c r="B36" s="29"/>
      <c r="C36" s="31"/>
      <c r="D36" s="32"/>
      <c r="E36" s="32"/>
      <c r="F36" s="33"/>
      <c r="G36" s="34"/>
      <c r="H36" s="34">
        <f t="shared" si="0"/>
        <v>0</v>
      </c>
      <c r="I36" s="35">
        <f t="shared" si="1"/>
        <v>0</v>
      </c>
    </row>
    <row r="37" spans="1:9" x14ac:dyDescent="0.2">
      <c r="A37" s="25" t="str">
        <f>IF(ISBLANK(D37),"",COUNTA($D$20:D37))</f>
        <v/>
      </c>
      <c r="B37" s="29"/>
      <c r="C37" s="31"/>
      <c r="D37" s="32"/>
      <c r="E37" s="32"/>
      <c r="F37" s="33"/>
      <c r="G37" s="34"/>
      <c r="H37" s="34">
        <f t="shared" si="0"/>
        <v>0</v>
      </c>
      <c r="I37" s="35">
        <f t="shared" si="1"/>
        <v>0</v>
      </c>
    </row>
    <row r="38" spans="1:9" x14ac:dyDescent="0.2">
      <c r="A38" s="25" t="str">
        <f>IF(ISBLANK(D38),"",COUNTA($D$20:D38))</f>
        <v/>
      </c>
      <c r="B38" s="29"/>
      <c r="C38" s="31"/>
      <c r="D38" s="32"/>
      <c r="E38" s="32"/>
      <c r="F38" s="33"/>
      <c r="G38" s="34"/>
      <c r="H38" s="34">
        <f t="shared" si="0"/>
        <v>0</v>
      </c>
      <c r="I38" s="35">
        <f t="shared" si="1"/>
        <v>0</v>
      </c>
    </row>
    <row r="39" spans="1:9" x14ac:dyDescent="0.2">
      <c r="A39" s="25" t="str">
        <f>IF(ISBLANK(D39),"",COUNTA($D$20:D39))</f>
        <v/>
      </c>
      <c r="B39" s="29"/>
      <c r="C39" s="31"/>
      <c r="D39" s="32"/>
      <c r="E39" s="32"/>
      <c r="F39" s="33"/>
      <c r="G39" s="34"/>
      <c r="H39" s="34">
        <f t="shared" si="0"/>
        <v>0</v>
      </c>
      <c r="I39" s="35">
        <f t="shared" si="1"/>
        <v>0</v>
      </c>
    </row>
    <row r="40" spans="1:9" x14ac:dyDescent="0.2">
      <c r="A40" s="25" t="str">
        <f>IF(ISBLANK(D40),"",COUNTA($D$20:D40))</f>
        <v/>
      </c>
      <c r="B40" s="26"/>
      <c r="C40" s="36"/>
      <c r="D40" s="37"/>
      <c r="E40" s="31"/>
      <c r="F40" s="38"/>
      <c r="G40" s="39"/>
      <c r="H40" s="34">
        <f t="shared" si="0"/>
        <v>0</v>
      </c>
      <c r="I40" s="35">
        <f t="shared" si="1"/>
        <v>0</v>
      </c>
    </row>
    <row r="41" spans="1:9" ht="23.1" customHeight="1" x14ac:dyDescent="0.2">
      <c r="A41" s="53" t="s">
        <v>35</v>
      </c>
      <c r="B41" s="53"/>
      <c r="C41" s="53"/>
      <c r="D41" s="53"/>
      <c r="E41" s="40"/>
      <c r="F41" s="41"/>
      <c r="G41" s="40"/>
      <c r="H41" s="42"/>
      <c r="I41" s="42">
        <f>SUM(I20:I40)</f>
        <v>6219</v>
      </c>
    </row>
    <row r="42" spans="1:9" ht="18" customHeight="1" x14ac:dyDescent="0.2">
      <c r="I42" s="43"/>
    </row>
    <row r="52" spans="1:9" s="3" customFormat="1" x14ac:dyDescent="0.2">
      <c r="A52" s="23"/>
      <c r="B52" s="1"/>
      <c r="C52" s="44"/>
      <c r="D52" s="44"/>
      <c r="F52" s="2"/>
      <c r="G52" s="2"/>
      <c r="H52" s="2"/>
      <c r="I52" s="2"/>
    </row>
  </sheetData>
  <sheetProtection selectLockedCells="1" selectUnlockedCells="1"/>
  <mergeCells count="18">
    <mergeCell ref="E9:F9"/>
    <mergeCell ref="E4:F4"/>
    <mergeCell ref="E5:F5"/>
    <mergeCell ref="E6:F6"/>
    <mergeCell ref="E7:F7"/>
    <mergeCell ref="E8:F8"/>
    <mergeCell ref="A41:D41"/>
    <mergeCell ref="E10:F10"/>
    <mergeCell ref="E11:F11"/>
    <mergeCell ref="E12:F12"/>
    <mergeCell ref="E13:F13"/>
    <mergeCell ref="E14:F14"/>
    <mergeCell ref="E15:F15"/>
    <mergeCell ref="G15:H15"/>
    <mergeCell ref="E16:F16"/>
    <mergeCell ref="G16:I16"/>
    <mergeCell ref="E17:F17"/>
    <mergeCell ref="G17:I17"/>
  </mergeCells>
  <pageMargins left="0.43307086614173229" right="0.31496062992125984" top="0.51181102362204722" bottom="0.23622047244094491" header="0.51181102362204722" footer="0.51181102362204722"/>
  <pageSetup paperSize="9" scale="47" firstPageNumber="0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"/>
  <sheetViews>
    <sheetView topLeftCell="A9" zoomScale="55" zoomScaleNormal="55" zoomScalePageLayoutView="51" workbookViewId="0">
      <selection activeCell="E18" sqref="E18"/>
    </sheetView>
  </sheetViews>
  <sheetFormatPr defaultRowHeight="18" x14ac:dyDescent="0.2"/>
  <cols>
    <col min="1" max="1" width="9.140625" style="23"/>
    <col min="2" max="2" width="13" style="1" customWidth="1"/>
    <col min="3" max="3" width="35.140625" style="2" customWidth="1"/>
    <col min="4" max="4" width="57" style="2" customWidth="1"/>
    <col min="5" max="5" width="39.7109375" style="3" customWidth="1"/>
    <col min="6" max="6" width="16.5703125" style="2" customWidth="1"/>
    <col min="7" max="7" width="20.140625" style="2" customWidth="1"/>
    <col min="8" max="8" width="19.140625" style="2" customWidth="1"/>
    <col min="9" max="9" width="23.140625" style="2" customWidth="1"/>
    <col min="10" max="16384" width="9.140625" style="2"/>
  </cols>
  <sheetData>
    <row r="1" spans="2:9" ht="18.75" thickBot="1" x14ac:dyDescent="0.25">
      <c r="E1" s="3" t="s">
        <v>0</v>
      </c>
      <c r="F1" s="3" t="s">
        <v>1</v>
      </c>
    </row>
    <row r="2" spans="2:9" ht="27" thickBot="1" x14ac:dyDescent="0.25">
      <c r="D2" s="4" t="s">
        <v>2</v>
      </c>
      <c r="E2" s="5" t="s">
        <v>3</v>
      </c>
      <c r="F2" s="6"/>
    </row>
    <row r="3" spans="2:9" ht="27" thickBot="1" x14ac:dyDescent="0.25">
      <c r="C3" s="7" t="s">
        <v>4</v>
      </c>
      <c r="D3" s="8" t="s">
        <v>5</v>
      </c>
      <c r="E3" s="9"/>
      <c r="F3" s="10"/>
    </row>
    <row r="4" spans="2:9" ht="54.75" customHeight="1" thickBot="1" x14ac:dyDescent="0.3">
      <c r="C4" s="11" t="s">
        <v>6</v>
      </c>
      <c r="E4" s="57">
        <f>IF(E5&gt;0,-E5,"")</f>
        <v>-219</v>
      </c>
      <c r="F4" s="58"/>
    </row>
    <row r="5" spans="2:9" ht="36.75" customHeight="1" thickBot="1" x14ac:dyDescent="0.3">
      <c r="C5" s="12"/>
      <c r="D5" s="13" t="s">
        <v>7</v>
      </c>
      <c r="E5" s="59">
        <f>IF('Ав.отч Бланк (1)'!E17&lt;&gt;"",'Ав.отч Бланк (1)'!E17,"")</f>
        <v>219</v>
      </c>
      <c r="F5" s="60"/>
    </row>
    <row r="6" spans="2:9" ht="24" customHeight="1" x14ac:dyDescent="0.3">
      <c r="C6" s="14" t="s">
        <v>8</v>
      </c>
      <c r="D6" s="11"/>
      <c r="E6" s="61"/>
      <c r="F6" s="61"/>
    </row>
    <row r="7" spans="2:9" ht="36.75" customHeight="1" thickBot="1" x14ac:dyDescent="0.3">
      <c r="C7" s="15" t="s">
        <v>1</v>
      </c>
      <c r="D7" s="15" t="s">
        <v>9</v>
      </c>
      <c r="E7" s="61"/>
      <c r="F7" s="61"/>
      <c r="H7" s="16"/>
    </row>
    <row r="8" spans="2:9" ht="27.95" customHeight="1" thickBot="1" x14ac:dyDescent="0.25">
      <c r="B8" s="17">
        <v>1</v>
      </c>
      <c r="C8" s="18">
        <v>42843</v>
      </c>
      <c r="D8" s="19"/>
      <c r="E8" s="62">
        <v>2000</v>
      </c>
      <c r="F8" s="63"/>
    </row>
    <row r="9" spans="2:9" ht="27.95" customHeight="1" thickBot="1" x14ac:dyDescent="0.25">
      <c r="B9" s="17">
        <v>2</v>
      </c>
      <c r="C9" s="18"/>
      <c r="D9" s="20"/>
      <c r="E9" s="64"/>
      <c r="F9" s="64"/>
    </row>
    <row r="10" spans="2:9" ht="27.95" customHeight="1" thickBot="1" x14ac:dyDescent="0.25">
      <c r="B10" s="17">
        <v>3</v>
      </c>
      <c r="C10" s="18"/>
      <c r="D10" s="20"/>
      <c r="E10" s="54"/>
      <c r="F10" s="54"/>
    </row>
    <row r="11" spans="2:9" ht="27.95" customHeight="1" thickBot="1" x14ac:dyDescent="0.25">
      <c r="B11" s="17">
        <v>4</v>
      </c>
      <c r="C11" s="18"/>
      <c r="D11" s="20"/>
      <c r="E11" s="54"/>
      <c r="F11" s="54"/>
    </row>
    <row r="12" spans="2:9" ht="27.95" customHeight="1" thickBot="1" x14ac:dyDescent="0.25">
      <c r="B12" s="17">
        <v>5</v>
      </c>
      <c r="C12" s="18"/>
      <c r="D12" s="20"/>
      <c r="E12" s="54"/>
      <c r="F12" s="54"/>
    </row>
    <row r="13" spans="2:9" ht="27.95" customHeight="1" thickBot="1" x14ac:dyDescent="0.25">
      <c r="B13" s="17">
        <v>6</v>
      </c>
      <c r="C13" s="18"/>
      <c r="D13" s="20"/>
      <c r="E13" s="54"/>
      <c r="F13" s="54"/>
    </row>
    <row r="14" spans="2:9" ht="27.95" customHeight="1" thickBot="1" x14ac:dyDescent="0.35">
      <c r="D14" s="14" t="s">
        <v>10</v>
      </c>
      <c r="E14" s="55">
        <f>SUM(E8:F13)</f>
        <v>2000</v>
      </c>
      <c r="F14" s="55"/>
    </row>
    <row r="15" spans="2:9" ht="27.95" customHeight="1" thickBot="1" x14ac:dyDescent="0.35">
      <c r="C15" s="21"/>
      <c r="D15" s="14" t="s">
        <v>11</v>
      </c>
      <c r="E15" s="56">
        <f>I41+E5</f>
        <v>3359</v>
      </c>
      <c r="F15" s="56"/>
      <c r="G15" s="45" t="s">
        <v>12</v>
      </c>
      <c r="H15" s="45"/>
    </row>
    <row r="16" spans="2:9" ht="27.95" customHeight="1" thickBot="1" x14ac:dyDescent="0.35">
      <c r="C16" s="21"/>
      <c r="D16" s="22" t="s">
        <v>13</v>
      </c>
      <c r="E16" s="46">
        <f>E14-E15</f>
        <v>-1359</v>
      </c>
      <c r="F16" s="47"/>
      <c r="G16" s="48" t="s">
        <v>36</v>
      </c>
      <c r="H16" s="49"/>
      <c r="I16" s="50"/>
    </row>
    <row r="17" spans="1:9" ht="27.95" customHeight="1" thickBot="1" x14ac:dyDescent="0.35">
      <c r="D17" s="24" t="s">
        <v>15</v>
      </c>
      <c r="E17" s="51">
        <f>IF(E16&lt;0,-E16,"")</f>
        <v>1359</v>
      </c>
      <c r="F17" s="52"/>
      <c r="G17" s="48" t="s">
        <v>37</v>
      </c>
      <c r="H17" s="49"/>
      <c r="I17" s="50"/>
    </row>
    <row r="19" spans="1:9" ht="36" x14ac:dyDescent="0.2">
      <c r="A19" s="25" t="s">
        <v>16</v>
      </c>
      <c r="B19" s="26" t="s">
        <v>1</v>
      </c>
      <c r="C19" s="27" t="s">
        <v>17</v>
      </c>
      <c r="D19" s="28" t="s">
        <v>18</v>
      </c>
      <c r="E19" s="27" t="s">
        <v>19</v>
      </c>
      <c r="F19" s="27" t="s">
        <v>20</v>
      </c>
      <c r="G19" s="27" t="s">
        <v>21</v>
      </c>
      <c r="H19" s="27" t="s">
        <v>22</v>
      </c>
      <c r="I19" s="26" t="s">
        <v>23</v>
      </c>
    </row>
    <row r="20" spans="1:9" ht="36" x14ac:dyDescent="0.2">
      <c r="A20" s="25">
        <f>IF(ISBLANK(#REF!),"",COUNTA(#REF!))</f>
        <v>1</v>
      </c>
      <c r="B20" s="29">
        <v>42843</v>
      </c>
      <c r="C20" s="30" t="s">
        <v>24</v>
      </c>
      <c r="D20" s="31" t="s">
        <v>25</v>
      </c>
      <c r="E20" s="32" t="s">
        <v>26</v>
      </c>
      <c r="F20" s="33"/>
      <c r="G20" s="34"/>
      <c r="H20" s="34">
        <f>F20*G20</f>
        <v>0</v>
      </c>
      <c r="I20" s="35">
        <f>H20</f>
        <v>0</v>
      </c>
    </row>
    <row r="21" spans="1:9" x14ac:dyDescent="0.2">
      <c r="A21" s="25">
        <f>IF(ISBLANK(D21),"",COUNTA($D$20:D21))</f>
        <v>2</v>
      </c>
      <c r="B21" s="29">
        <v>42845</v>
      </c>
      <c r="C21" s="31" t="s">
        <v>27</v>
      </c>
      <c r="D21" s="32" t="s">
        <v>28</v>
      </c>
      <c r="E21" s="32"/>
      <c r="F21" s="33">
        <v>1</v>
      </c>
      <c r="G21" s="34">
        <v>1000</v>
      </c>
      <c r="H21" s="34">
        <f t="shared" ref="H21:H40" si="0">F21*G21</f>
        <v>1000</v>
      </c>
      <c r="I21" s="35">
        <f t="shared" ref="I21:I40" si="1">H21</f>
        <v>1000</v>
      </c>
    </row>
    <row r="22" spans="1:9" x14ac:dyDescent="0.2">
      <c r="A22" s="25">
        <f>IF(ISBLANK(D22),"",COUNTA($D$20:D22))</f>
        <v>3</v>
      </c>
      <c r="B22" s="29">
        <v>42846</v>
      </c>
      <c r="C22" s="31" t="s">
        <v>24</v>
      </c>
      <c r="D22" s="32" t="s">
        <v>29</v>
      </c>
      <c r="E22" s="32" t="s">
        <v>30</v>
      </c>
      <c r="F22" s="33">
        <v>1</v>
      </c>
      <c r="G22" s="34">
        <v>2000</v>
      </c>
      <c r="H22" s="34">
        <f t="shared" si="0"/>
        <v>2000</v>
      </c>
      <c r="I22" s="35">
        <f t="shared" si="1"/>
        <v>2000</v>
      </c>
    </row>
    <row r="23" spans="1:9" ht="36" x14ac:dyDescent="0.2">
      <c r="A23" s="25">
        <f>IF(ISBLANK(D23),"",COUNTA($D$20:D23))</f>
        <v>4</v>
      </c>
      <c r="B23" s="29">
        <v>42848</v>
      </c>
      <c r="C23" s="31" t="s">
        <v>31</v>
      </c>
      <c r="D23" s="32" t="s">
        <v>32</v>
      </c>
      <c r="E23" s="32" t="s">
        <v>33</v>
      </c>
      <c r="F23" s="33">
        <v>5</v>
      </c>
      <c r="G23" s="34">
        <v>28</v>
      </c>
      <c r="H23" s="34">
        <f t="shared" si="0"/>
        <v>140</v>
      </c>
      <c r="I23" s="35">
        <f t="shared" si="1"/>
        <v>140</v>
      </c>
    </row>
    <row r="24" spans="1:9" ht="36" x14ac:dyDescent="0.2">
      <c r="A24" s="25">
        <f>IF(ISBLANK(D24),"",COUNTA($D$20:D24))</f>
        <v>5</v>
      </c>
      <c r="B24" s="29">
        <v>42848</v>
      </c>
      <c r="C24" s="31" t="s">
        <v>31</v>
      </c>
      <c r="D24" s="32" t="s">
        <v>34</v>
      </c>
      <c r="E24" s="32" t="s">
        <v>33</v>
      </c>
      <c r="F24" s="33"/>
      <c r="G24" s="34"/>
      <c r="H24" s="34">
        <f t="shared" si="0"/>
        <v>0</v>
      </c>
      <c r="I24" s="35">
        <f t="shared" si="1"/>
        <v>0</v>
      </c>
    </row>
    <row r="25" spans="1:9" x14ac:dyDescent="0.2">
      <c r="A25" s="25" t="str">
        <f>IF(ISBLANK(D25),"",COUNTA($D$20:D25))</f>
        <v/>
      </c>
      <c r="B25" s="29"/>
      <c r="C25" s="31"/>
      <c r="D25" s="32"/>
      <c r="E25" s="32"/>
      <c r="F25" s="33"/>
      <c r="G25" s="34"/>
      <c r="H25" s="34">
        <f t="shared" si="0"/>
        <v>0</v>
      </c>
      <c r="I25" s="35">
        <f t="shared" si="1"/>
        <v>0</v>
      </c>
    </row>
    <row r="26" spans="1:9" x14ac:dyDescent="0.2">
      <c r="A26" s="25" t="str">
        <f>IF(ISBLANK(D26),"",COUNTA($D$20:D26))</f>
        <v/>
      </c>
      <c r="B26" s="29"/>
      <c r="C26" s="31"/>
      <c r="D26" s="32"/>
      <c r="E26" s="32"/>
      <c r="F26" s="33"/>
      <c r="G26" s="34"/>
      <c r="H26" s="34">
        <f t="shared" si="0"/>
        <v>0</v>
      </c>
      <c r="I26" s="35">
        <f t="shared" si="1"/>
        <v>0</v>
      </c>
    </row>
    <row r="27" spans="1:9" x14ac:dyDescent="0.2">
      <c r="A27" s="25" t="str">
        <f>IF(ISBLANK(D27),"",COUNTA($D$20:D27))</f>
        <v/>
      </c>
      <c r="B27" s="29"/>
      <c r="C27" s="31"/>
      <c r="D27" s="32"/>
      <c r="E27" s="32"/>
      <c r="F27" s="33"/>
      <c r="G27" s="34"/>
      <c r="H27" s="34">
        <f t="shared" si="0"/>
        <v>0</v>
      </c>
      <c r="I27" s="35">
        <f t="shared" si="1"/>
        <v>0</v>
      </c>
    </row>
    <row r="28" spans="1:9" x14ac:dyDescent="0.2">
      <c r="A28" s="25" t="str">
        <f>IF(ISBLANK(D28),"",COUNTA($D$20:D28))</f>
        <v/>
      </c>
      <c r="B28" s="29"/>
      <c r="C28" s="31"/>
      <c r="D28" s="32"/>
      <c r="E28" s="32"/>
      <c r="F28" s="33"/>
      <c r="G28" s="34"/>
      <c r="H28" s="34">
        <f t="shared" si="0"/>
        <v>0</v>
      </c>
      <c r="I28" s="35">
        <f t="shared" si="1"/>
        <v>0</v>
      </c>
    </row>
    <row r="29" spans="1:9" x14ac:dyDescent="0.2">
      <c r="A29" s="25" t="str">
        <f>IF(ISBLANK(D29),"",COUNTA($D$20:D29))</f>
        <v/>
      </c>
      <c r="B29" s="29"/>
      <c r="C29" s="31"/>
      <c r="D29" s="32"/>
      <c r="E29" s="32"/>
      <c r="F29" s="33"/>
      <c r="G29" s="34"/>
      <c r="H29" s="34">
        <f t="shared" si="0"/>
        <v>0</v>
      </c>
      <c r="I29" s="35">
        <f t="shared" si="1"/>
        <v>0</v>
      </c>
    </row>
    <row r="30" spans="1:9" x14ac:dyDescent="0.2">
      <c r="A30" s="25" t="str">
        <f>IF(ISBLANK(D30),"",COUNTA($D$20:D30))</f>
        <v/>
      </c>
      <c r="B30" s="29"/>
      <c r="C30" s="31"/>
      <c r="D30" s="32"/>
      <c r="E30" s="32"/>
      <c r="F30" s="33"/>
      <c r="G30" s="34"/>
      <c r="H30" s="34">
        <f t="shared" si="0"/>
        <v>0</v>
      </c>
      <c r="I30" s="35">
        <f t="shared" si="1"/>
        <v>0</v>
      </c>
    </row>
    <row r="31" spans="1:9" x14ac:dyDescent="0.2">
      <c r="A31" s="25" t="str">
        <f>IF(ISBLANK(D31),"",COUNTA($D$20:D31))</f>
        <v/>
      </c>
      <c r="B31" s="29"/>
      <c r="C31" s="31"/>
      <c r="D31" s="32"/>
      <c r="E31" s="32"/>
      <c r="F31" s="33"/>
      <c r="G31" s="34"/>
      <c r="H31" s="34">
        <f t="shared" si="0"/>
        <v>0</v>
      </c>
      <c r="I31" s="35">
        <f t="shared" si="1"/>
        <v>0</v>
      </c>
    </row>
    <row r="32" spans="1:9" x14ac:dyDescent="0.2">
      <c r="A32" s="25" t="str">
        <f>IF(ISBLANK(D32),"",COUNTA($D$20:D32))</f>
        <v/>
      </c>
      <c r="B32" s="29"/>
      <c r="C32" s="31"/>
      <c r="D32" s="32"/>
      <c r="E32" s="32"/>
      <c r="F32" s="33"/>
      <c r="G32" s="34"/>
      <c r="H32" s="34">
        <f t="shared" si="0"/>
        <v>0</v>
      </c>
      <c r="I32" s="35">
        <f t="shared" si="1"/>
        <v>0</v>
      </c>
    </row>
    <row r="33" spans="1:9" x14ac:dyDescent="0.2">
      <c r="A33" s="25" t="str">
        <f>IF(ISBLANK(D33),"",COUNTA($D$20:D33))</f>
        <v/>
      </c>
      <c r="B33" s="29"/>
      <c r="C33" s="31"/>
      <c r="D33" s="32"/>
      <c r="E33" s="32"/>
      <c r="F33" s="33"/>
      <c r="G33" s="34"/>
      <c r="H33" s="34">
        <f t="shared" si="0"/>
        <v>0</v>
      </c>
      <c r="I33" s="35">
        <f t="shared" si="1"/>
        <v>0</v>
      </c>
    </row>
    <row r="34" spans="1:9" x14ac:dyDescent="0.2">
      <c r="A34" s="25" t="str">
        <f>IF(ISBLANK(D34),"",COUNTA($D$20:D34))</f>
        <v/>
      </c>
      <c r="B34" s="29"/>
      <c r="C34" s="31"/>
      <c r="D34" s="32"/>
      <c r="E34" s="32"/>
      <c r="F34" s="33"/>
      <c r="G34" s="34"/>
      <c r="H34" s="34">
        <f t="shared" si="0"/>
        <v>0</v>
      </c>
      <c r="I34" s="35">
        <f t="shared" si="1"/>
        <v>0</v>
      </c>
    </row>
    <row r="35" spans="1:9" x14ac:dyDescent="0.2">
      <c r="A35" s="25" t="str">
        <f>IF(ISBLANK(D35),"",COUNTA($D$20:D35))</f>
        <v/>
      </c>
      <c r="B35" s="29"/>
      <c r="C35" s="31"/>
      <c r="D35" s="32"/>
      <c r="E35" s="32"/>
      <c r="F35" s="33"/>
      <c r="G35" s="34"/>
      <c r="H35" s="34">
        <f t="shared" si="0"/>
        <v>0</v>
      </c>
      <c r="I35" s="35">
        <f t="shared" si="1"/>
        <v>0</v>
      </c>
    </row>
    <row r="36" spans="1:9" x14ac:dyDescent="0.2">
      <c r="A36" s="25" t="str">
        <f>IF(ISBLANK(D36),"",COUNTA($D$20:D36))</f>
        <v/>
      </c>
      <c r="B36" s="29"/>
      <c r="C36" s="31"/>
      <c r="D36" s="32"/>
      <c r="E36" s="32"/>
      <c r="F36" s="33"/>
      <c r="G36" s="34"/>
      <c r="H36" s="34">
        <f t="shared" si="0"/>
        <v>0</v>
      </c>
      <c r="I36" s="35">
        <f t="shared" si="1"/>
        <v>0</v>
      </c>
    </row>
    <row r="37" spans="1:9" x14ac:dyDescent="0.2">
      <c r="A37" s="25" t="str">
        <f>IF(ISBLANK(D37),"",COUNTA($D$20:D37))</f>
        <v/>
      </c>
      <c r="B37" s="29"/>
      <c r="C37" s="31"/>
      <c r="D37" s="32"/>
      <c r="E37" s="32"/>
      <c r="F37" s="33"/>
      <c r="G37" s="34"/>
      <c r="H37" s="34">
        <f t="shared" si="0"/>
        <v>0</v>
      </c>
      <c r="I37" s="35">
        <f t="shared" si="1"/>
        <v>0</v>
      </c>
    </row>
    <row r="38" spans="1:9" x14ac:dyDescent="0.2">
      <c r="A38" s="25" t="str">
        <f>IF(ISBLANK(D38),"",COUNTA($D$20:D38))</f>
        <v/>
      </c>
      <c r="B38" s="29"/>
      <c r="C38" s="31"/>
      <c r="D38" s="32"/>
      <c r="E38" s="32"/>
      <c r="F38" s="33"/>
      <c r="G38" s="34"/>
      <c r="H38" s="34">
        <f t="shared" si="0"/>
        <v>0</v>
      </c>
      <c r="I38" s="35">
        <f t="shared" si="1"/>
        <v>0</v>
      </c>
    </row>
    <row r="39" spans="1:9" x14ac:dyDescent="0.2">
      <c r="A39" s="25" t="str">
        <f>IF(ISBLANK(D39),"",COUNTA($D$20:D39))</f>
        <v/>
      </c>
      <c r="B39" s="29"/>
      <c r="C39" s="31"/>
      <c r="D39" s="32"/>
      <c r="E39" s="32"/>
      <c r="F39" s="33"/>
      <c r="G39" s="34"/>
      <c r="H39" s="34">
        <f t="shared" si="0"/>
        <v>0</v>
      </c>
      <c r="I39" s="35">
        <f t="shared" si="1"/>
        <v>0</v>
      </c>
    </row>
    <row r="40" spans="1:9" x14ac:dyDescent="0.2">
      <c r="A40" s="25" t="str">
        <f>IF(ISBLANK(D40),"",COUNTA($D$20:D40))</f>
        <v/>
      </c>
      <c r="B40" s="26"/>
      <c r="C40" s="36"/>
      <c r="D40" s="37"/>
      <c r="E40" s="31"/>
      <c r="F40" s="38"/>
      <c r="G40" s="39"/>
      <c r="H40" s="34">
        <f t="shared" si="0"/>
        <v>0</v>
      </c>
      <c r="I40" s="35">
        <f t="shared" si="1"/>
        <v>0</v>
      </c>
    </row>
    <row r="41" spans="1:9" ht="23.1" customHeight="1" x14ac:dyDescent="0.2">
      <c r="A41" s="53" t="s">
        <v>35</v>
      </c>
      <c r="B41" s="53"/>
      <c r="C41" s="53"/>
      <c r="D41" s="53"/>
      <c r="E41" s="40"/>
      <c r="F41" s="41"/>
      <c r="G41" s="40"/>
      <c r="H41" s="42"/>
      <c r="I41" s="42">
        <f>SUM(I20:I40)</f>
        <v>3140</v>
      </c>
    </row>
    <row r="42" spans="1:9" ht="18" customHeight="1" x14ac:dyDescent="0.2">
      <c r="I42" s="43"/>
    </row>
    <row r="52" spans="1:9" s="3" customFormat="1" x14ac:dyDescent="0.2">
      <c r="A52" s="23"/>
      <c r="B52" s="1"/>
      <c r="C52" s="44"/>
      <c r="D52" s="44"/>
      <c r="F52" s="2"/>
      <c r="G52" s="2"/>
      <c r="H52" s="2"/>
      <c r="I52" s="2"/>
    </row>
  </sheetData>
  <sheetProtection selectLockedCells="1" selectUnlockedCells="1"/>
  <mergeCells count="18">
    <mergeCell ref="E9:F9"/>
    <mergeCell ref="E4:F4"/>
    <mergeCell ref="E5:F5"/>
    <mergeCell ref="E6:F6"/>
    <mergeCell ref="E7:F7"/>
    <mergeCell ref="E8:F8"/>
    <mergeCell ref="A41:D41"/>
    <mergeCell ref="E10:F10"/>
    <mergeCell ref="E11:F11"/>
    <mergeCell ref="E12:F12"/>
    <mergeCell ref="E13:F13"/>
    <mergeCell ref="E14:F14"/>
    <mergeCell ref="E15:F15"/>
    <mergeCell ref="G15:H15"/>
    <mergeCell ref="E16:F16"/>
    <mergeCell ref="G16:I16"/>
    <mergeCell ref="E17:F17"/>
    <mergeCell ref="G17:I17"/>
  </mergeCells>
  <pageMargins left="0.43307086614173229" right="0.31496062992125984" top="0.51181102362204722" bottom="0.23622047244094491" header="0.51181102362204722" footer="0.51181102362204722"/>
  <pageSetup paperSize="9" scale="47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"/>
  <sheetViews>
    <sheetView tabSelected="1" topLeftCell="A5" zoomScale="55" zoomScaleNormal="55" zoomScalePageLayoutView="51" workbookViewId="0">
      <selection activeCell="E5" sqref="E5:F5"/>
    </sheetView>
  </sheetViews>
  <sheetFormatPr defaultRowHeight="18" x14ac:dyDescent="0.2"/>
  <cols>
    <col min="1" max="1" width="9.140625" style="23"/>
    <col min="2" max="2" width="13" style="1" customWidth="1"/>
    <col min="3" max="3" width="35.140625" style="2" customWidth="1"/>
    <col min="4" max="4" width="57" style="2" customWidth="1"/>
    <col min="5" max="5" width="39.7109375" style="3" customWidth="1"/>
    <col min="6" max="6" width="16.5703125" style="2" customWidth="1"/>
    <col min="7" max="7" width="20.140625" style="2" customWidth="1"/>
    <col min="8" max="8" width="19.140625" style="2" customWidth="1"/>
    <col min="9" max="9" width="23.140625" style="2" customWidth="1"/>
    <col min="10" max="16384" width="9.140625" style="2"/>
  </cols>
  <sheetData>
    <row r="1" spans="2:9" ht="18.75" thickBot="1" x14ac:dyDescent="0.25">
      <c r="E1" s="3" t="s">
        <v>0</v>
      </c>
      <c r="F1" s="3" t="s">
        <v>1</v>
      </c>
    </row>
    <row r="2" spans="2:9" ht="27" thickBot="1" x14ac:dyDescent="0.25">
      <c r="D2" s="4" t="s">
        <v>2</v>
      </c>
      <c r="E2" s="5" t="s">
        <v>3</v>
      </c>
      <c r="F2" s="6"/>
    </row>
    <row r="3" spans="2:9" ht="27" thickBot="1" x14ac:dyDescent="0.25">
      <c r="C3" s="7" t="s">
        <v>4</v>
      </c>
      <c r="D3" s="8" t="s">
        <v>5</v>
      </c>
      <c r="E3" s="9"/>
      <c r="F3" s="10"/>
    </row>
    <row r="4" spans="2:9" ht="54.75" customHeight="1" thickBot="1" x14ac:dyDescent="0.3">
      <c r="C4" s="11" t="s">
        <v>6</v>
      </c>
      <c r="E4" s="57">
        <f>IF(E5&gt;0,-E5,"")</f>
        <v>-1359</v>
      </c>
      <c r="F4" s="58"/>
    </row>
    <row r="5" spans="2:9" ht="36.75" customHeight="1" thickBot="1" x14ac:dyDescent="0.3">
      <c r="C5" s="12"/>
      <c r="D5" s="13" t="s">
        <v>7</v>
      </c>
      <c r="E5" s="59">
        <f>IF('Ав.отч Бланк (2)'!E17&lt;&gt;"",'Ав.отч Бланк (2)'!E17,"")</f>
        <v>1359</v>
      </c>
      <c r="F5" s="60"/>
    </row>
    <row r="6" spans="2:9" ht="24" customHeight="1" x14ac:dyDescent="0.3">
      <c r="C6" s="14" t="s">
        <v>8</v>
      </c>
      <c r="D6" s="11"/>
      <c r="E6" s="61"/>
      <c r="F6" s="61"/>
    </row>
    <row r="7" spans="2:9" ht="36.75" customHeight="1" thickBot="1" x14ac:dyDescent="0.3">
      <c r="C7" s="15" t="s">
        <v>1</v>
      </c>
      <c r="D7" s="15" t="s">
        <v>9</v>
      </c>
      <c r="E7" s="61"/>
      <c r="F7" s="61"/>
      <c r="H7" s="16"/>
    </row>
    <row r="8" spans="2:9" ht="27.95" customHeight="1" thickBot="1" x14ac:dyDescent="0.25">
      <c r="B8" s="17">
        <v>1</v>
      </c>
      <c r="C8" s="18">
        <v>42843</v>
      </c>
      <c r="D8" s="19"/>
      <c r="E8" s="62">
        <v>6000</v>
      </c>
      <c r="F8" s="63"/>
    </row>
    <row r="9" spans="2:9" ht="27.95" customHeight="1" thickBot="1" x14ac:dyDescent="0.25">
      <c r="B9" s="17">
        <v>2</v>
      </c>
      <c r="C9" s="18"/>
      <c r="D9" s="20"/>
      <c r="E9" s="64"/>
      <c r="F9" s="64"/>
    </row>
    <row r="10" spans="2:9" ht="27.95" customHeight="1" thickBot="1" x14ac:dyDescent="0.25">
      <c r="B10" s="17">
        <v>3</v>
      </c>
      <c r="C10" s="18"/>
      <c r="D10" s="20"/>
      <c r="E10" s="54"/>
      <c r="F10" s="54"/>
    </row>
    <row r="11" spans="2:9" ht="27.95" customHeight="1" thickBot="1" x14ac:dyDescent="0.25">
      <c r="B11" s="17">
        <v>4</v>
      </c>
      <c r="C11" s="18"/>
      <c r="D11" s="20"/>
      <c r="E11" s="54"/>
      <c r="F11" s="54"/>
    </row>
    <row r="12" spans="2:9" ht="27.95" customHeight="1" thickBot="1" x14ac:dyDescent="0.25">
      <c r="B12" s="17">
        <v>5</v>
      </c>
      <c r="C12" s="18"/>
      <c r="D12" s="20"/>
      <c r="E12" s="54"/>
      <c r="F12" s="54"/>
    </row>
    <row r="13" spans="2:9" ht="27.95" customHeight="1" thickBot="1" x14ac:dyDescent="0.25">
      <c r="B13" s="17">
        <v>6</v>
      </c>
      <c r="C13" s="18"/>
      <c r="D13" s="20"/>
      <c r="E13" s="54"/>
      <c r="F13" s="54"/>
    </row>
    <row r="14" spans="2:9" ht="27.95" customHeight="1" thickBot="1" x14ac:dyDescent="0.35">
      <c r="D14" s="14" t="s">
        <v>10</v>
      </c>
      <c r="E14" s="55">
        <f>SUM(E8:F13)</f>
        <v>6000</v>
      </c>
      <c r="F14" s="55"/>
    </row>
    <row r="15" spans="2:9" ht="27.95" customHeight="1" thickBot="1" x14ac:dyDescent="0.35">
      <c r="C15" s="21"/>
      <c r="D15" s="14" t="s">
        <v>11</v>
      </c>
      <c r="E15" s="56">
        <f>I41+E5</f>
        <v>4499</v>
      </c>
      <c r="F15" s="56"/>
      <c r="G15" s="45" t="s">
        <v>12</v>
      </c>
      <c r="H15" s="45"/>
    </row>
    <row r="16" spans="2:9" ht="27.95" customHeight="1" thickBot="1" x14ac:dyDescent="0.35">
      <c r="C16" s="21"/>
      <c r="D16" s="22" t="s">
        <v>13</v>
      </c>
      <c r="E16" s="46">
        <f>E14-E15</f>
        <v>1501</v>
      </c>
      <c r="F16" s="47"/>
      <c r="G16" s="48" t="s">
        <v>36</v>
      </c>
      <c r="H16" s="49"/>
      <c r="I16" s="50"/>
    </row>
    <row r="17" spans="1:9" ht="27.95" customHeight="1" thickBot="1" x14ac:dyDescent="0.35">
      <c r="D17" s="24" t="s">
        <v>15</v>
      </c>
      <c r="E17" s="51" t="str">
        <f>IF(E16&lt;0,-E16,"")</f>
        <v/>
      </c>
      <c r="F17" s="52"/>
      <c r="G17" s="48" t="s">
        <v>37</v>
      </c>
      <c r="H17" s="49"/>
      <c r="I17" s="50"/>
    </row>
    <row r="19" spans="1:9" ht="36" x14ac:dyDescent="0.2">
      <c r="A19" s="25" t="s">
        <v>16</v>
      </c>
      <c r="B19" s="26" t="s">
        <v>1</v>
      </c>
      <c r="C19" s="27" t="s">
        <v>17</v>
      </c>
      <c r="D19" s="28" t="s">
        <v>18</v>
      </c>
      <c r="E19" s="27" t="s">
        <v>19</v>
      </c>
      <c r="F19" s="27" t="s">
        <v>20</v>
      </c>
      <c r="G19" s="27" t="s">
        <v>21</v>
      </c>
      <c r="H19" s="27" t="s">
        <v>22</v>
      </c>
      <c r="I19" s="26" t="s">
        <v>23</v>
      </c>
    </row>
    <row r="20" spans="1:9" ht="36" x14ac:dyDescent="0.2">
      <c r="A20" s="25">
        <f>IF(ISBLANK(#REF!),"",COUNTA(#REF!))</f>
        <v>1</v>
      </c>
      <c r="B20" s="29">
        <v>42843</v>
      </c>
      <c r="C20" s="30" t="s">
        <v>24</v>
      </c>
      <c r="D20" s="31" t="s">
        <v>25</v>
      </c>
      <c r="E20" s="32" t="s">
        <v>26</v>
      </c>
      <c r="F20" s="33"/>
      <c r="G20" s="34"/>
      <c r="H20" s="34">
        <f>F20*G20</f>
        <v>0</v>
      </c>
      <c r="I20" s="35">
        <f>H20</f>
        <v>0</v>
      </c>
    </row>
    <row r="21" spans="1:9" x14ac:dyDescent="0.2">
      <c r="A21" s="25">
        <f>IF(ISBLANK(D21),"",COUNTA($D$20:D21))</f>
        <v>2</v>
      </c>
      <c r="B21" s="29">
        <v>42845</v>
      </c>
      <c r="C21" s="31" t="s">
        <v>27</v>
      </c>
      <c r="D21" s="32" t="s">
        <v>28</v>
      </c>
      <c r="E21" s="32"/>
      <c r="F21" s="33">
        <v>1</v>
      </c>
      <c r="G21" s="34">
        <v>1000</v>
      </c>
      <c r="H21" s="34">
        <f t="shared" ref="H21:H40" si="0">F21*G21</f>
        <v>1000</v>
      </c>
      <c r="I21" s="35">
        <f t="shared" ref="I21:I40" si="1">H21</f>
        <v>1000</v>
      </c>
    </row>
    <row r="22" spans="1:9" x14ac:dyDescent="0.2">
      <c r="A22" s="25">
        <f>IF(ISBLANK(D22),"",COUNTA($D$20:D22))</f>
        <v>3</v>
      </c>
      <c r="B22" s="29">
        <v>42846</v>
      </c>
      <c r="C22" s="31" t="s">
        <v>24</v>
      </c>
      <c r="D22" s="32" t="s">
        <v>29</v>
      </c>
      <c r="E22" s="32" t="s">
        <v>30</v>
      </c>
      <c r="F22" s="33">
        <v>1</v>
      </c>
      <c r="G22" s="34">
        <v>2000</v>
      </c>
      <c r="H22" s="34">
        <f t="shared" si="0"/>
        <v>2000</v>
      </c>
      <c r="I22" s="35">
        <f t="shared" si="1"/>
        <v>2000</v>
      </c>
    </row>
    <row r="23" spans="1:9" ht="36" x14ac:dyDescent="0.2">
      <c r="A23" s="25">
        <f>IF(ISBLANK(D23),"",COUNTA($D$20:D23))</f>
        <v>4</v>
      </c>
      <c r="B23" s="29">
        <v>42848</v>
      </c>
      <c r="C23" s="31" t="s">
        <v>31</v>
      </c>
      <c r="D23" s="32" t="s">
        <v>32</v>
      </c>
      <c r="E23" s="32" t="s">
        <v>33</v>
      </c>
      <c r="F23" s="33">
        <v>5</v>
      </c>
      <c r="G23" s="34">
        <v>28</v>
      </c>
      <c r="H23" s="34">
        <f t="shared" si="0"/>
        <v>140</v>
      </c>
      <c r="I23" s="35">
        <f t="shared" si="1"/>
        <v>140</v>
      </c>
    </row>
    <row r="24" spans="1:9" ht="36" x14ac:dyDescent="0.2">
      <c r="A24" s="25">
        <f>IF(ISBLANK(D24),"",COUNTA($D$20:D24))</f>
        <v>5</v>
      </c>
      <c r="B24" s="29">
        <v>42848</v>
      </c>
      <c r="C24" s="31" t="s">
        <v>31</v>
      </c>
      <c r="D24" s="32" t="s">
        <v>34</v>
      </c>
      <c r="E24" s="32" t="s">
        <v>33</v>
      </c>
      <c r="F24" s="33"/>
      <c r="G24" s="34"/>
      <c r="H24" s="34">
        <f t="shared" si="0"/>
        <v>0</v>
      </c>
      <c r="I24" s="35">
        <f t="shared" si="1"/>
        <v>0</v>
      </c>
    </row>
    <row r="25" spans="1:9" x14ac:dyDescent="0.2">
      <c r="A25" s="25" t="str">
        <f>IF(ISBLANK(D25),"",COUNTA($D$20:D25))</f>
        <v/>
      </c>
      <c r="B25" s="29"/>
      <c r="C25" s="31"/>
      <c r="D25" s="32"/>
      <c r="E25" s="32"/>
      <c r="F25" s="33"/>
      <c r="G25" s="34"/>
      <c r="H25" s="34">
        <f t="shared" si="0"/>
        <v>0</v>
      </c>
      <c r="I25" s="35">
        <f t="shared" si="1"/>
        <v>0</v>
      </c>
    </row>
    <row r="26" spans="1:9" x14ac:dyDescent="0.2">
      <c r="A26" s="25" t="str">
        <f>IF(ISBLANK(D26),"",COUNTA($D$20:D26))</f>
        <v/>
      </c>
      <c r="B26" s="29"/>
      <c r="C26" s="31"/>
      <c r="D26" s="32"/>
      <c r="E26" s="32"/>
      <c r="F26" s="33"/>
      <c r="G26" s="34"/>
      <c r="H26" s="34">
        <f t="shared" si="0"/>
        <v>0</v>
      </c>
      <c r="I26" s="35">
        <f t="shared" si="1"/>
        <v>0</v>
      </c>
    </row>
    <row r="27" spans="1:9" x14ac:dyDescent="0.2">
      <c r="A27" s="25" t="str">
        <f>IF(ISBLANK(D27),"",COUNTA($D$20:D27))</f>
        <v/>
      </c>
      <c r="B27" s="29"/>
      <c r="C27" s="31"/>
      <c r="D27" s="32"/>
      <c r="E27" s="32"/>
      <c r="F27" s="33"/>
      <c r="G27" s="34"/>
      <c r="H27" s="34">
        <f t="shared" si="0"/>
        <v>0</v>
      </c>
      <c r="I27" s="35">
        <f t="shared" si="1"/>
        <v>0</v>
      </c>
    </row>
    <row r="28" spans="1:9" x14ac:dyDescent="0.2">
      <c r="A28" s="25" t="str">
        <f>IF(ISBLANK(D28),"",COUNTA($D$20:D28))</f>
        <v/>
      </c>
      <c r="B28" s="29"/>
      <c r="C28" s="31"/>
      <c r="D28" s="32"/>
      <c r="E28" s="32"/>
      <c r="F28" s="33"/>
      <c r="G28" s="34"/>
      <c r="H28" s="34">
        <f t="shared" si="0"/>
        <v>0</v>
      </c>
      <c r="I28" s="35">
        <f t="shared" si="1"/>
        <v>0</v>
      </c>
    </row>
    <row r="29" spans="1:9" x14ac:dyDescent="0.2">
      <c r="A29" s="25" t="str">
        <f>IF(ISBLANK(D29),"",COUNTA($D$20:D29))</f>
        <v/>
      </c>
      <c r="B29" s="29"/>
      <c r="C29" s="31"/>
      <c r="D29" s="32"/>
      <c r="E29" s="32"/>
      <c r="F29" s="33"/>
      <c r="G29" s="34"/>
      <c r="H29" s="34">
        <f t="shared" si="0"/>
        <v>0</v>
      </c>
      <c r="I29" s="35">
        <f t="shared" si="1"/>
        <v>0</v>
      </c>
    </row>
    <row r="30" spans="1:9" x14ac:dyDescent="0.2">
      <c r="A30" s="25" t="str">
        <f>IF(ISBLANK(D30),"",COUNTA($D$20:D30))</f>
        <v/>
      </c>
      <c r="B30" s="29"/>
      <c r="C30" s="31"/>
      <c r="D30" s="32"/>
      <c r="E30" s="32"/>
      <c r="F30" s="33"/>
      <c r="G30" s="34"/>
      <c r="H30" s="34">
        <f t="shared" si="0"/>
        <v>0</v>
      </c>
      <c r="I30" s="35">
        <f t="shared" si="1"/>
        <v>0</v>
      </c>
    </row>
    <row r="31" spans="1:9" x14ac:dyDescent="0.2">
      <c r="A31" s="25" t="str">
        <f>IF(ISBLANK(D31),"",COUNTA($D$20:D31))</f>
        <v/>
      </c>
      <c r="B31" s="29"/>
      <c r="C31" s="31"/>
      <c r="D31" s="32"/>
      <c r="E31" s="32"/>
      <c r="F31" s="33"/>
      <c r="G31" s="34"/>
      <c r="H31" s="34">
        <f t="shared" si="0"/>
        <v>0</v>
      </c>
      <c r="I31" s="35">
        <f t="shared" si="1"/>
        <v>0</v>
      </c>
    </row>
    <row r="32" spans="1:9" x14ac:dyDescent="0.2">
      <c r="A32" s="25" t="str">
        <f>IF(ISBLANK(D32),"",COUNTA($D$20:D32))</f>
        <v/>
      </c>
      <c r="B32" s="29"/>
      <c r="C32" s="31"/>
      <c r="D32" s="32"/>
      <c r="E32" s="32"/>
      <c r="F32" s="33"/>
      <c r="G32" s="34"/>
      <c r="H32" s="34">
        <f t="shared" si="0"/>
        <v>0</v>
      </c>
      <c r="I32" s="35">
        <f t="shared" si="1"/>
        <v>0</v>
      </c>
    </row>
    <row r="33" spans="1:9" x14ac:dyDescent="0.2">
      <c r="A33" s="25" t="str">
        <f>IF(ISBLANK(D33),"",COUNTA($D$20:D33))</f>
        <v/>
      </c>
      <c r="B33" s="29"/>
      <c r="C33" s="31"/>
      <c r="D33" s="32"/>
      <c r="E33" s="32"/>
      <c r="F33" s="33"/>
      <c r="G33" s="34"/>
      <c r="H33" s="34">
        <f t="shared" si="0"/>
        <v>0</v>
      </c>
      <c r="I33" s="35">
        <f t="shared" si="1"/>
        <v>0</v>
      </c>
    </row>
    <row r="34" spans="1:9" x14ac:dyDescent="0.2">
      <c r="A34" s="25" t="str">
        <f>IF(ISBLANK(D34),"",COUNTA($D$20:D34))</f>
        <v/>
      </c>
      <c r="B34" s="29"/>
      <c r="C34" s="31"/>
      <c r="D34" s="32"/>
      <c r="E34" s="32"/>
      <c r="F34" s="33"/>
      <c r="G34" s="34"/>
      <c r="H34" s="34">
        <f t="shared" si="0"/>
        <v>0</v>
      </c>
      <c r="I34" s="35">
        <f t="shared" si="1"/>
        <v>0</v>
      </c>
    </row>
    <row r="35" spans="1:9" x14ac:dyDescent="0.2">
      <c r="A35" s="25" t="str">
        <f>IF(ISBLANK(D35),"",COUNTA($D$20:D35))</f>
        <v/>
      </c>
      <c r="B35" s="29"/>
      <c r="C35" s="31"/>
      <c r="D35" s="32"/>
      <c r="E35" s="32"/>
      <c r="F35" s="33"/>
      <c r="G35" s="34"/>
      <c r="H35" s="34">
        <f t="shared" si="0"/>
        <v>0</v>
      </c>
      <c r="I35" s="35">
        <f t="shared" si="1"/>
        <v>0</v>
      </c>
    </row>
    <row r="36" spans="1:9" x14ac:dyDescent="0.2">
      <c r="A36" s="25" t="str">
        <f>IF(ISBLANK(D36),"",COUNTA($D$20:D36))</f>
        <v/>
      </c>
      <c r="B36" s="29"/>
      <c r="C36" s="31"/>
      <c r="D36" s="32"/>
      <c r="E36" s="32"/>
      <c r="F36" s="33"/>
      <c r="G36" s="34"/>
      <c r="H36" s="34">
        <f t="shared" si="0"/>
        <v>0</v>
      </c>
      <c r="I36" s="35">
        <f t="shared" si="1"/>
        <v>0</v>
      </c>
    </row>
    <row r="37" spans="1:9" x14ac:dyDescent="0.2">
      <c r="A37" s="25" t="str">
        <f>IF(ISBLANK(D37),"",COUNTA($D$20:D37))</f>
        <v/>
      </c>
      <c r="B37" s="29"/>
      <c r="C37" s="31"/>
      <c r="D37" s="32"/>
      <c r="E37" s="32"/>
      <c r="F37" s="33"/>
      <c r="G37" s="34"/>
      <c r="H37" s="34">
        <f t="shared" si="0"/>
        <v>0</v>
      </c>
      <c r="I37" s="35">
        <f t="shared" si="1"/>
        <v>0</v>
      </c>
    </row>
    <row r="38" spans="1:9" x14ac:dyDescent="0.2">
      <c r="A38" s="25" t="str">
        <f>IF(ISBLANK(D38),"",COUNTA($D$20:D38))</f>
        <v/>
      </c>
      <c r="B38" s="29"/>
      <c r="C38" s="31"/>
      <c r="D38" s="32"/>
      <c r="E38" s="32"/>
      <c r="F38" s="33"/>
      <c r="G38" s="34"/>
      <c r="H38" s="34">
        <f t="shared" si="0"/>
        <v>0</v>
      </c>
      <c r="I38" s="35">
        <f t="shared" si="1"/>
        <v>0</v>
      </c>
    </row>
    <row r="39" spans="1:9" x14ac:dyDescent="0.2">
      <c r="A39" s="25" t="str">
        <f>IF(ISBLANK(D39),"",COUNTA($D$20:D39))</f>
        <v/>
      </c>
      <c r="B39" s="29"/>
      <c r="C39" s="31"/>
      <c r="D39" s="32"/>
      <c r="E39" s="32"/>
      <c r="F39" s="33"/>
      <c r="G39" s="34"/>
      <c r="H39" s="34">
        <f t="shared" si="0"/>
        <v>0</v>
      </c>
      <c r="I39" s="35">
        <f t="shared" si="1"/>
        <v>0</v>
      </c>
    </row>
    <row r="40" spans="1:9" x14ac:dyDescent="0.2">
      <c r="A40" s="25" t="str">
        <f>IF(ISBLANK(D40),"",COUNTA($D$20:D40))</f>
        <v/>
      </c>
      <c r="B40" s="26"/>
      <c r="C40" s="36"/>
      <c r="D40" s="37"/>
      <c r="E40" s="31"/>
      <c r="F40" s="38"/>
      <c r="G40" s="39"/>
      <c r="H40" s="34">
        <f t="shared" si="0"/>
        <v>0</v>
      </c>
      <c r="I40" s="35">
        <f t="shared" si="1"/>
        <v>0</v>
      </c>
    </row>
    <row r="41" spans="1:9" ht="23.1" customHeight="1" x14ac:dyDescent="0.2">
      <c r="A41" s="53" t="s">
        <v>35</v>
      </c>
      <c r="B41" s="53"/>
      <c r="C41" s="53"/>
      <c r="D41" s="53"/>
      <c r="E41" s="40"/>
      <c r="F41" s="41"/>
      <c r="G41" s="40"/>
      <c r="H41" s="42"/>
      <c r="I41" s="42">
        <f>SUM(I20:I40)</f>
        <v>3140</v>
      </c>
    </row>
    <row r="42" spans="1:9" ht="18" customHeight="1" x14ac:dyDescent="0.2">
      <c r="I42" s="43"/>
    </row>
    <row r="52" spans="1:9" s="3" customFormat="1" x14ac:dyDescent="0.2">
      <c r="A52" s="23"/>
      <c r="B52" s="1"/>
      <c r="C52" s="44"/>
      <c r="D52" s="44"/>
      <c r="F52" s="2"/>
      <c r="G52" s="2"/>
      <c r="H52" s="2"/>
      <c r="I52" s="2"/>
    </row>
  </sheetData>
  <sheetProtection selectLockedCells="1" selectUnlockedCells="1"/>
  <mergeCells count="18">
    <mergeCell ref="E9:F9"/>
    <mergeCell ref="E4:F4"/>
    <mergeCell ref="E5:F5"/>
    <mergeCell ref="E6:F6"/>
    <mergeCell ref="E7:F7"/>
    <mergeCell ref="E8:F8"/>
    <mergeCell ref="A41:D41"/>
    <mergeCell ref="E10:F10"/>
    <mergeCell ref="E11:F11"/>
    <mergeCell ref="E12:F12"/>
    <mergeCell ref="E13:F13"/>
    <mergeCell ref="E14:F14"/>
    <mergeCell ref="E15:F15"/>
    <mergeCell ref="G15:H15"/>
    <mergeCell ref="E16:F16"/>
    <mergeCell ref="G16:I16"/>
    <mergeCell ref="E17:F17"/>
    <mergeCell ref="G17:I17"/>
  </mergeCells>
  <pageMargins left="0.43307086614173229" right="0.31496062992125984" top="0.51181102362204722" bottom="0.23622047244094491" header="0.51181102362204722" footer="0.51181102362204722"/>
  <pageSetup paperSize="9" scale="47" firstPageNumber="0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"/>
  <sheetViews>
    <sheetView topLeftCell="A4" zoomScale="55" zoomScaleNormal="55" zoomScalePageLayoutView="51" workbookViewId="0">
      <selection activeCell="E5" sqref="E5:F5"/>
    </sheetView>
  </sheetViews>
  <sheetFormatPr defaultRowHeight="18" x14ac:dyDescent="0.2"/>
  <cols>
    <col min="1" max="1" width="9.140625" style="23"/>
    <col min="2" max="2" width="13" style="1" customWidth="1"/>
    <col min="3" max="3" width="35.140625" style="2" customWidth="1"/>
    <col min="4" max="4" width="57" style="2" customWidth="1"/>
    <col min="5" max="5" width="39.7109375" style="3" customWidth="1"/>
    <col min="6" max="6" width="16.5703125" style="2" customWidth="1"/>
    <col min="7" max="7" width="20.140625" style="2" customWidth="1"/>
    <col min="8" max="8" width="19.140625" style="2" customWidth="1"/>
    <col min="9" max="9" width="23.140625" style="2" customWidth="1"/>
    <col min="10" max="16384" width="9.140625" style="2"/>
  </cols>
  <sheetData>
    <row r="1" spans="2:9" ht="18.75" thickBot="1" x14ac:dyDescent="0.25">
      <c r="E1" s="3" t="s">
        <v>0</v>
      </c>
      <c r="F1" s="3" t="s">
        <v>1</v>
      </c>
    </row>
    <row r="2" spans="2:9" ht="27" thickBot="1" x14ac:dyDescent="0.25">
      <c r="D2" s="4" t="s">
        <v>2</v>
      </c>
      <c r="E2" s="5" t="s">
        <v>3</v>
      </c>
      <c r="F2" s="6"/>
    </row>
    <row r="3" spans="2:9" ht="27" thickBot="1" x14ac:dyDescent="0.25">
      <c r="C3" s="7" t="s">
        <v>4</v>
      </c>
      <c r="D3" s="8" t="s">
        <v>5</v>
      </c>
      <c r="E3" s="9"/>
      <c r="F3" s="10"/>
    </row>
    <row r="4" spans="2:9" ht="54.75" customHeight="1" thickBot="1" x14ac:dyDescent="0.3">
      <c r="C4" s="11" t="s">
        <v>6</v>
      </c>
      <c r="E4" s="57" t="e">
        <f>IF(E5&gt;0,-E5,"")</f>
        <v>#VALUE!</v>
      </c>
      <c r="F4" s="58"/>
    </row>
    <row r="5" spans="2:9" ht="36.75" customHeight="1" thickBot="1" x14ac:dyDescent="0.3">
      <c r="C5" s="12"/>
      <c r="D5" s="13" t="s">
        <v>7</v>
      </c>
      <c r="E5" s="59" t="str">
        <f>IF('Ав.отч Бланк (3)'!E17&lt;&gt;"",'Ав.отч Бланк (3)'!E17,"")</f>
        <v/>
      </c>
      <c r="F5" s="60"/>
    </row>
    <row r="6" spans="2:9" ht="24" customHeight="1" x14ac:dyDescent="0.3">
      <c r="C6" s="14" t="s">
        <v>8</v>
      </c>
      <c r="D6" s="11"/>
      <c r="E6" s="61"/>
      <c r="F6" s="61"/>
    </row>
    <row r="7" spans="2:9" ht="36.75" customHeight="1" thickBot="1" x14ac:dyDescent="0.3">
      <c r="C7" s="15" t="s">
        <v>1</v>
      </c>
      <c r="D7" s="15" t="s">
        <v>9</v>
      </c>
      <c r="E7" s="61"/>
      <c r="F7" s="61"/>
      <c r="H7" s="16"/>
    </row>
    <row r="8" spans="2:9" ht="27.95" customHeight="1" thickBot="1" x14ac:dyDescent="0.25">
      <c r="B8" s="17">
        <v>1</v>
      </c>
      <c r="C8" s="18">
        <v>42843</v>
      </c>
      <c r="D8" s="19"/>
      <c r="E8" s="62">
        <v>6000</v>
      </c>
      <c r="F8" s="63"/>
    </row>
    <row r="9" spans="2:9" ht="27.95" customHeight="1" thickBot="1" x14ac:dyDescent="0.25">
      <c r="B9" s="17">
        <v>2</v>
      </c>
      <c r="C9" s="18"/>
      <c r="D9" s="20"/>
      <c r="E9" s="64"/>
      <c r="F9" s="64"/>
    </row>
    <row r="10" spans="2:9" ht="27.95" customHeight="1" thickBot="1" x14ac:dyDescent="0.25">
      <c r="B10" s="17">
        <v>3</v>
      </c>
      <c r="C10" s="18"/>
      <c r="D10" s="20"/>
      <c r="E10" s="54"/>
      <c r="F10" s="54"/>
    </row>
    <row r="11" spans="2:9" ht="27.95" customHeight="1" thickBot="1" x14ac:dyDescent="0.25">
      <c r="B11" s="17">
        <v>4</v>
      </c>
      <c r="C11" s="18"/>
      <c r="D11" s="20"/>
      <c r="E11" s="54"/>
      <c r="F11" s="54"/>
    </row>
    <row r="12" spans="2:9" ht="27.95" customHeight="1" thickBot="1" x14ac:dyDescent="0.25">
      <c r="B12" s="17">
        <v>5</v>
      </c>
      <c r="C12" s="18"/>
      <c r="D12" s="20"/>
      <c r="E12" s="54"/>
      <c r="F12" s="54"/>
    </row>
    <row r="13" spans="2:9" ht="27.95" customHeight="1" thickBot="1" x14ac:dyDescent="0.25">
      <c r="B13" s="17">
        <v>6</v>
      </c>
      <c r="C13" s="18"/>
      <c r="D13" s="20"/>
      <c r="E13" s="54"/>
      <c r="F13" s="54"/>
    </row>
    <row r="14" spans="2:9" ht="27.95" customHeight="1" thickBot="1" x14ac:dyDescent="0.35">
      <c r="D14" s="14" t="s">
        <v>10</v>
      </c>
      <c r="E14" s="55">
        <f>SUM(E8:F13)</f>
        <v>6000</v>
      </c>
      <c r="F14" s="55"/>
    </row>
    <row r="15" spans="2:9" ht="27.95" customHeight="1" thickBot="1" x14ac:dyDescent="0.35">
      <c r="C15" s="21"/>
      <c r="D15" s="14" t="s">
        <v>11</v>
      </c>
      <c r="E15" s="56" t="e">
        <f>I41+E5</f>
        <v>#VALUE!</v>
      </c>
      <c r="F15" s="56"/>
      <c r="G15" s="45" t="s">
        <v>12</v>
      </c>
      <c r="H15" s="45"/>
    </row>
    <row r="16" spans="2:9" ht="27.95" customHeight="1" thickBot="1" x14ac:dyDescent="0.35">
      <c r="C16" s="21"/>
      <c r="D16" s="22" t="s">
        <v>13</v>
      </c>
      <c r="E16" s="46" t="e">
        <f>E14-E15</f>
        <v>#VALUE!</v>
      </c>
      <c r="F16" s="47"/>
      <c r="G16" s="48" t="s">
        <v>36</v>
      </c>
      <c r="H16" s="49"/>
      <c r="I16" s="50"/>
    </row>
    <row r="17" spans="1:9" ht="27.95" customHeight="1" thickBot="1" x14ac:dyDescent="0.35">
      <c r="D17" s="24" t="s">
        <v>15</v>
      </c>
      <c r="E17" s="51" t="e">
        <f>IF(E16&lt;0,-E16,"")</f>
        <v>#VALUE!</v>
      </c>
      <c r="F17" s="52"/>
      <c r="G17" s="48" t="s">
        <v>37</v>
      </c>
      <c r="H17" s="49"/>
      <c r="I17" s="50"/>
    </row>
    <row r="19" spans="1:9" ht="36" x14ac:dyDescent="0.2">
      <c r="A19" s="25" t="s">
        <v>16</v>
      </c>
      <c r="B19" s="26" t="s">
        <v>1</v>
      </c>
      <c r="C19" s="27" t="s">
        <v>17</v>
      </c>
      <c r="D19" s="28" t="s">
        <v>18</v>
      </c>
      <c r="E19" s="27" t="s">
        <v>19</v>
      </c>
      <c r="F19" s="27" t="s">
        <v>20</v>
      </c>
      <c r="G19" s="27" t="s">
        <v>21</v>
      </c>
      <c r="H19" s="27" t="s">
        <v>22</v>
      </c>
      <c r="I19" s="26" t="s">
        <v>23</v>
      </c>
    </row>
    <row r="20" spans="1:9" ht="36" x14ac:dyDescent="0.2">
      <c r="A20" s="25">
        <f>IF(ISBLANK(#REF!),"",COUNTA(#REF!))</f>
        <v>1</v>
      </c>
      <c r="B20" s="29">
        <v>42843</v>
      </c>
      <c r="C20" s="30" t="s">
        <v>24</v>
      </c>
      <c r="D20" s="31" t="s">
        <v>25</v>
      </c>
      <c r="E20" s="32" t="s">
        <v>26</v>
      </c>
      <c r="F20" s="33"/>
      <c r="G20" s="34"/>
      <c r="H20" s="34">
        <f>F20*G20</f>
        <v>0</v>
      </c>
      <c r="I20" s="35">
        <f>H20</f>
        <v>0</v>
      </c>
    </row>
    <row r="21" spans="1:9" x14ac:dyDescent="0.2">
      <c r="A21" s="25">
        <f>IF(ISBLANK(D21),"",COUNTA($D$20:D21))</f>
        <v>2</v>
      </c>
      <c r="B21" s="29">
        <v>42845</v>
      </c>
      <c r="C21" s="31" t="s">
        <v>27</v>
      </c>
      <c r="D21" s="32" t="s">
        <v>28</v>
      </c>
      <c r="E21" s="32"/>
      <c r="F21" s="33">
        <v>1</v>
      </c>
      <c r="G21" s="34">
        <v>1000</v>
      </c>
      <c r="H21" s="34">
        <f t="shared" ref="H21:H40" si="0">F21*G21</f>
        <v>1000</v>
      </c>
      <c r="I21" s="35">
        <f t="shared" ref="I21:I40" si="1">H21</f>
        <v>1000</v>
      </c>
    </row>
    <row r="22" spans="1:9" x14ac:dyDescent="0.2">
      <c r="A22" s="25">
        <f>IF(ISBLANK(D22),"",COUNTA($D$20:D22))</f>
        <v>3</v>
      </c>
      <c r="B22" s="29">
        <v>42846</v>
      </c>
      <c r="C22" s="31" t="s">
        <v>24</v>
      </c>
      <c r="D22" s="32" t="s">
        <v>29</v>
      </c>
      <c r="E22" s="32" t="s">
        <v>30</v>
      </c>
      <c r="F22" s="33">
        <v>1</v>
      </c>
      <c r="G22" s="34">
        <v>2000</v>
      </c>
      <c r="H22" s="34">
        <f t="shared" si="0"/>
        <v>2000</v>
      </c>
      <c r="I22" s="35">
        <f t="shared" si="1"/>
        <v>2000</v>
      </c>
    </row>
    <row r="23" spans="1:9" ht="36" x14ac:dyDescent="0.2">
      <c r="A23" s="25">
        <f>IF(ISBLANK(D23),"",COUNTA($D$20:D23))</f>
        <v>4</v>
      </c>
      <c r="B23" s="29">
        <v>42848</v>
      </c>
      <c r="C23" s="31" t="s">
        <v>31</v>
      </c>
      <c r="D23" s="32" t="s">
        <v>32</v>
      </c>
      <c r="E23" s="32" t="s">
        <v>33</v>
      </c>
      <c r="F23" s="33">
        <v>5</v>
      </c>
      <c r="G23" s="34">
        <v>28</v>
      </c>
      <c r="H23" s="34">
        <f t="shared" si="0"/>
        <v>140</v>
      </c>
      <c r="I23" s="35">
        <f t="shared" si="1"/>
        <v>140</v>
      </c>
    </row>
    <row r="24" spans="1:9" ht="36" x14ac:dyDescent="0.2">
      <c r="A24" s="25">
        <f>IF(ISBLANK(D24),"",COUNTA($D$20:D24))</f>
        <v>5</v>
      </c>
      <c r="B24" s="29">
        <v>42848</v>
      </c>
      <c r="C24" s="31" t="s">
        <v>31</v>
      </c>
      <c r="D24" s="32" t="s">
        <v>34</v>
      </c>
      <c r="E24" s="32" t="s">
        <v>33</v>
      </c>
      <c r="F24" s="33"/>
      <c r="G24" s="34"/>
      <c r="H24" s="34">
        <f t="shared" si="0"/>
        <v>0</v>
      </c>
      <c r="I24" s="35">
        <f t="shared" si="1"/>
        <v>0</v>
      </c>
    </row>
    <row r="25" spans="1:9" x14ac:dyDescent="0.2">
      <c r="A25" s="25" t="str">
        <f>IF(ISBLANK(D25),"",COUNTA($D$20:D25))</f>
        <v/>
      </c>
      <c r="B25" s="29"/>
      <c r="C25" s="31"/>
      <c r="D25" s="32"/>
      <c r="E25" s="32"/>
      <c r="F25" s="33"/>
      <c r="G25" s="34"/>
      <c r="H25" s="34">
        <f t="shared" si="0"/>
        <v>0</v>
      </c>
      <c r="I25" s="35">
        <f t="shared" si="1"/>
        <v>0</v>
      </c>
    </row>
    <row r="26" spans="1:9" x14ac:dyDescent="0.2">
      <c r="A26" s="25" t="str">
        <f>IF(ISBLANK(D26),"",COUNTA($D$20:D26))</f>
        <v/>
      </c>
      <c r="B26" s="29"/>
      <c r="C26" s="31"/>
      <c r="D26" s="32"/>
      <c r="E26" s="32"/>
      <c r="F26" s="33"/>
      <c r="G26" s="34"/>
      <c r="H26" s="34">
        <f t="shared" si="0"/>
        <v>0</v>
      </c>
      <c r="I26" s="35">
        <f t="shared" si="1"/>
        <v>0</v>
      </c>
    </row>
    <row r="27" spans="1:9" x14ac:dyDescent="0.2">
      <c r="A27" s="25" t="str">
        <f>IF(ISBLANK(D27),"",COUNTA($D$20:D27))</f>
        <v/>
      </c>
      <c r="B27" s="29"/>
      <c r="C27" s="31"/>
      <c r="D27" s="32"/>
      <c r="E27" s="32"/>
      <c r="F27" s="33"/>
      <c r="G27" s="34"/>
      <c r="H27" s="34">
        <f t="shared" si="0"/>
        <v>0</v>
      </c>
      <c r="I27" s="35">
        <f t="shared" si="1"/>
        <v>0</v>
      </c>
    </row>
    <row r="28" spans="1:9" x14ac:dyDescent="0.2">
      <c r="A28" s="25" t="str">
        <f>IF(ISBLANK(D28),"",COUNTA($D$20:D28))</f>
        <v/>
      </c>
      <c r="B28" s="29"/>
      <c r="C28" s="31"/>
      <c r="D28" s="32"/>
      <c r="E28" s="32"/>
      <c r="F28" s="33"/>
      <c r="G28" s="34"/>
      <c r="H28" s="34">
        <f t="shared" si="0"/>
        <v>0</v>
      </c>
      <c r="I28" s="35">
        <f t="shared" si="1"/>
        <v>0</v>
      </c>
    </row>
    <row r="29" spans="1:9" x14ac:dyDescent="0.2">
      <c r="A29" s="25" t="str">
        <f>IF(ISBLANK(D29),"",COUNTA($D$20:D29))</f>
        <v/>
      </c>
      <c r="B29" s="29"/>
      <c r="C29" s="31"/>
      <c r="D29" s="32"/>
      <c r="E29" s="32"/>
      <c r="F29" s="33"/>
      <c r="G29" s="34"/>
      <c r="H29" s="34">
        <f t="shared" si="0"/>
        <v>0</v>
      </c>
      <c r="I29" s="35">
        <f t="shared" si="1"/>
        <v>0</v>
      </c>
    </row>
    <row r="30" spans="1:9" x14ac:dyDescent="0.2">
      <c r="A30" s="25" t="str">
        <f>IF(ISBLANK(D30),"",COUNTA($D$20:D30))</f>
        <v/>
      </c>
      <c r="B30" s="29"/>
      <c r="C30" s="31"/>
      <c r="D30" s="32"/>
      <c r="E30" s="32"/>
      <c r="F30" s="33"/>
      <c r="G30" s="34"/>
      <c r="H30" s="34">
        <f t="shared" si="0"/>
        <v>0</v>
      </c>
      <c r="I30" s="35">
        <f t="shared" si="1"/>
        <v>0</v>
      </c>
    </row>
    <row r="31" spans="1:9" x14ac:dyDescent="0.2">
      <c r="A31" s="25" t="str">
        <f>IF(ISBLANK(D31),"",COUNTA($D$20:D31))</f>
        <v/>
      </c>
      <c r="B31" s="29"/>
      <c r="C31" s="31"/>
      <c r="D31" s="32"/>
      <c r="E31" s="32"/>
      <c r="F31" s="33"/>
      <c r="G31" s="34"/>
      <c r="H31" s="34">
        <f t="shared" si="0"/>
        <v>0</v>
      </c>
      <c r="I31" s="35">
        <f t="shared" si="1"/>
        <v>0</v>
      </c>
    </row>
    <row r="32" spans="1:9" x14ac:dyDescent="0.2">
      <c r="A32" s="25" t="str">
        <f>IF(ISBLANK(D32),"",COUNTA($D$20:D32))</f>
        <v/>
      </c>
      <c r="B32" s="29"/>
      <c r="C32" s="31"/>
      <c r="D32" s="32"/>
      <c r="E32" s="32"/>
      <c r="F32" s="33"/>
      <c r="G32" s="34"/>
      <c r="H32" s="34">
        <f t="shared" si="0"/>
        <v>0</v>
      </c>
      <c r="I32" s="35">
        <f t="shared" si="1"/>
        <v>0</v>
      </c>
    </row>
    <row r="33" spans="1:9" x14ac:dyDescent="0.2">
      <c r="A33" s="25" t="str">
        <f>IF(ISBLANK(D33),"",COUNTA($D$20:D33))</f>
        <v/>
      </c>
      <c r="B33" s="29"/>
      <c r="C33" s="31"/>
      <c r="D33" s="32"/>
      <c r="E33" s="32"/>
      <c r="F33" s="33"/>
      <c r="G33" s="34"/>
      <c r="H33" s="34">
        <f t="shared" si="0"/>
        <v>0</v>
      </c>
      <c r="I33" s="35">
        <f t="shared" si="1"/>
        <v>0</v>
      </c>
    </row>
    <row r="34" spans="1:9" x14ac:dyDescent="0.2">
      <c r="A34" s="25" t="str">
        <f>IF(ISBLANK(D34),"",COUNTA($D$20:D34))</f>
        <v/>
      </c>
      <c r="B34" s="29"/>
      <c r="C34" s="31"/>
      <c r="D34" s="32"/>
      <c r="E34" s="32"/>
      <c r="F34" s="33"/>
      <c r="G34" s="34"/>
      <c r="H34" s="34">
        <f t="shared" si="0"/>
        <v>0</v>
      </c>
      <c r="I34" s="35">
        <f t="shared" si="1"/>
        <v>0</v>
      </c>
    </row>
    <row r="35" spans="1:9" x14ac:dyDescent="0.2">
      <c r="A35" s="25" t="str">
        <f>IF(ISBLANK(D35),"",COUNTA($D$20:D35))</f>
        <v/>
      </c>
      <c r="B35" s="29"/>
      <c r="C35" s="31"/>
      <c r="D35" s="32"/>
      <c r="E35" s="32"/>
      <c r="F35" s="33"/>
      <c r="G35" s="34"/>
      <c r="H35" s="34">
        <f t="shared" si="0"/>
        <v>0</v>
      </c>
      <c r="I35" s="35">
        <f t="shared" si="1"/>
        <v>0</v>
      </c>
    </row>
    <row r="36" spans="1:9" x14ac:dyDescent="0.2">
      <c r="A36" s="25" t="str">
        <f>IF(ISBLANK(D36),"",COUNTA($D$20:D36))</f>
        <v/>
      </c>
      <c r="B36" s="29"/>
      <c r="C36" s="31"/>
      <c r="D36" s="32"/>
      <c r="E36" s="32"/>
      <c r="F36" s="33"/>
      <c r="G36" s="34"/>
      <c r="H36" s="34">
        <f t="shared" si="0"/>
        <v>0</v>
      </c>
      <c r="I36" s="35">
        <f t="shared" si="1"/>
        <v>0</v>
      </c>
    </row>
    <row r="37" spans="1:9" x14ac:dyDescent="0.2">
      <c r="A37" s="25" t="str">
        <f>IF(ISBLANK(D37),"",COUNTA($D$20:D37))</f>
        <v/>
      </c>
      <c r="B37" s="29"/>
      <c r="C37" s="31"/>
      <c r="D37" s="32"/>
      <c r="E37" s="32"/>
      <c r="F37" s="33"/>
      <c r="G37" s="34"/>
      <c r="H37" s="34">
        <f t="shared" si="0"/>
        <v>0</v>
      </c>
      <c r="I37" s="35">
        <f t="shared" si="1"/>
        <v>0</v>
      </c>
    </row>
    <row r="38" spans="1:9" x14ac:dyDescent="0.2">
      <c r="A38" s="25" t="str">
        <f>IF(ISBLANK(D38),"",COUNTA($D$20:D38))</f>
        <v/>
      </c>
      <c r="B38" s="29"/>
      <c r="C38" s="31"/>
      <c r="D38" s="32"/>
      <c r="E38" s="32"/>
      <c r="F38" s="33"/>
      <c r="G38" s="34"/>
      <c r="H38" s="34">
        <f t="shared" si="0"/>
        <v>0</v>
      </c>
      <c r="I38" s="35">
        <f t="shared" si="1"/>
        <v>0</v>
      </c>
    </row>
    <row r="39" spans="1:9" x14ac:dyDescent="0.2">
      <c r="A39" s="25" t="str">
        <f>IF(ISBLANK(D39),"",COUNTA($D$20:D39))</f>
        <v/>
      </c>
      <c r="B39" s="29"/>
      <c r="C39" s="31"/>
      <c r="D39" s="32"/>
      <c r="E39" s="32"/>
      <c r="F39" s="33"/>
      <c r="G39" s="34"/>
      <c r="H39" s="34">
        <f t="shared" si="0"/>
        <v>0</v>
      </c>
      <c r="I39" s="35">
        <f t="shared" si="1"/>
        <v>0</v>
      </c>
    </row>
    <row r="40" spans="1:9" x14ac:dyDescent="0.2">
      <c r="A40" s="25" t="str">
        <f>IF(ISBLANK(D40),"",COUNTA($D$20:D40))</f>
        <v/>
      </c>
      <c r="B40" s="26"/>
      <c r="C40" s="36"/>
      <c r="D40" s="37"/>
      <c r="E40" s="31"/>
      <c r="F40" s="38"/>
      <c r="G40" s="39"/>
      <c r="H40" s="34">
        <f t="shared" si="0"/>
        <v>0</v>
      </c>
      <c r="I40" s="35">
        <f t="shared" si="1"/>
        <v>0</v>
      </c>
    </row>
    <row r="41" spans="1:9" ht="23.1" customHeight="1" x14ac:dyDescent="0.2">
      <c r="A41" s="53" t="s">
        <v>35</v>
      </c>
      <c r="B41" s="53"/>
      <c r="C41" s="53"/>
      <c r="D41" s="53"/>
      <c r="E41" s="40"/>
      <c r="F41" s="41"/>
      <c r="G41" s="40"/>
      <c r="H41" s="42"/>
      <c r="I41" s="42">
        <f>SUM(I20:I40)</f>
        <v>3140</v>
      </c>
    </row>
    <row r="42" spans="1:9" ht="18" customHeight="1" x14ac:dyDescent="0.2">
      <c r="I42" s="43"/>
    </row>
    <row r="52" spans="1:9" s="3" customFormat="1" x14ac:dyDescent="0.2">
      <c r="A52" s="23"/>
      <c r="B52" s="1"/>
      <c r="C52" s="44"/>
      <c r="D52" s="44"/>
      <c r="F52" s="2"/>
      <c r="G52" s="2"/>
      <c r="H52" s="2"/>
      <c r="I52" s="2"/>
    </row>
  </sheetData>
  <sheetProtection selectLockedCells="1" selectUnlockedCells="1"/>
  <mergeCells count="18">
    <mergeCell ref="G15:H15"/>
    <mergeCell ref="E16:F16"/>
    <mergeCell ref="G16:I16"/>
    <mergeCell ref="E17:F17"/>
    <mergeCell ref="G17:I17"/>
    <mergeCell ref="A41:D41"/>
    <mergeCell ref="E10:F10"/>
    <mergeCell ref="E11:F11"/>
    <mergeCell ref="E12:F12"/>
    <mergeCell ref="E13:F13"/>
    <mergeCell ref="E14:F14"/>
    <mergeCell ref="E15:F15"/>
    <mergeCell ref="E4:F4"/>
    <mergeCell ref="E5:F5"/>
    <mergeCell ref="E6:F6"/>
    <mergeCell ref="E7:F7"/>
    <mergeCell ref="E8:F8"/>
    <mergeCell ref="E9:F9"/>
  </mergeCells>
  <pageMargins left="0.43307086614173229" right="0.31496062992125984" top="0.51181102362204722" bottom="0.23622047244094491" header="0.51181102362204722" footer="0.51181102362204722"/>
  <pageSetup paperSize="9" scale="47" firstPageNumber="0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Ав.отч Бланк (0)</vt:lpstr>
      <vt:lpstr>Ав.отч Бланк (1)</vt:lpstr>
      <vt:lpstr>Ав.отч Бланк (2)</vt:lpstr>
      <vt:lpstr>Ав.отч Бланк (3)</vt:lpstr>
      <vt:lpstr>Ав.отч Бланк (4)</vt:lpstr>
      <vt:lpstr>'Ав.отч Бланк (0)'!Область_печати</vt:lpstr>
      <vt:lpstr>'Ав.отч Бланк (1)'!Область_печати</vt:lpstr>
      <vt:lpstr>'Ав.отч Бланк (2)'!Область_печати</vt:lpstr>
      <vt:lpstr>'Ав.отч Бланк (3)'!Область_печати</vt:lpstr>
      <vt:lpstr>'Ав.отч Бланк (4)'!Область_печати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Кристина</dc:creator>
  <cp:lastModifiedBy>Кристина</cp:lastModifiedBy>
  <dcterms:created xsi:type="dcterms:W3CDTF">2017-04-24T08:01:45Z</dcterms:created>
  <dcterms:modified xsi:type="dcterms:W3CDTF">2017-04-24T08:55:23Z</dcterms:modified>
</cp:coreProperties>
</file>