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6210" activeTab="3"/>
  </bookViews>
  <sheets>
    <sheet name="Ав.отч Бланк (0)" sheetId="4" r:id="rId1"/>
    <sheet name="Ав.отч Бланк (1)" sheetId="1" r:id="rId2"/>
    <sheet name="Ав.отч Бланк (2)" sheetId="2" r:id="rId3"/>
    <sheet name="Ав.отч Бланк (3)" sheetId="5" r:id="rId4"/>
    <sheet name="Ав.отч Бланк (4)" sheetId="6" r:id="rId5"/>
  </sheets>
  <definedNames>
    <definedName name="Excel_BuiltIn_Print_Area_1" localSheetId="0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>#REF!</definedName>
    <definedName name="_xlnm.Print_Area" localSheetId="0">'Ав.отч Бланк (0)'!$A$1:$I$42</definedName>
    <definedName name="_xlnm.Print_Area" localSheetId="1">'Ав.отч Бланк (1)'!$A$1:$I$42</definedName>
    <definedName name="_xlnm.Print_Area" localSheetId="2">'Ав.отч Бланк (2)'!$A$1:$I$42</definedName>
    <definedName name="_xlnm.Print_Area" localSheetId="3">'Ав.отч Бланк (3)'!$A$1:$I$42</definedName>
    <definedName name="_xlnm.Print_Area" localSheetId="4">'Ав.отч Бланк (4)'!$A$1:$I$42</definedName>
  </definedNames>
  <calcPr calcId="144525"/>
</workbook>
</file>

<file path=xl/calcChain.xml><?xml version="1.0" encoding="utf-8"?>
<calcChain xmlns="http://schemas.openxmlformats.org/spreadsheetml/2006/main">
  <c r="E17" i="2" l="1"/>
  <c r="I40" i="6"/>
  <c r="H40" i="6"/>
  <c r="A40" i="6"/>
  <c r="H39" i="6"/>
  <c r="I39" i="6" s="1"/>
  <c r="A39" i="6"/>
  <c r="I38" i="6"/>
  <c r="H38" i="6"/>
  <c r="A38" i="6"/>
  <c r="H37" i="6"/>
  <c r="I37" i="6" s="1"/>
  <c r="A37" i="6"/>
  <c r="I36" i="6"/>
  <c r="H36" i="6"/>
  <c r="A36" i="6"/>
  <c r="H35" i="6"/>
  <c r="I35" i="6" s="1"/>
  <c r="A35" i="6"/>
  <c r="I34" i="6"/>
  <c r="H34" i="6"/>
  <c r="A34" i="6"/>
  <c r="H33" i="6"/>
  <c r="I33" i="6" s="1"/>
  <c r="A33" i="6"/>
  <c r="I32" i="6"/>
  <c r="H32" i="6"/>
  <c r="A32" i="6"/>
  <c r="H31" i="6"/>
  <c r="I31" i="6" s="1"/>
  <c r="A31" i="6"/>
  <c r="I30" i="6"/>
  <c r="H30" i="6"/>
  <c r="A30" i="6"/>
  <c r="H29" i="6"/>
  <c r="I29" i="6" s="1"/>
  <c r="A29" i="6"/>
  <c r="I28" i="6"/>
  <c r="H28" i="6"/>
  <c r="A28" i="6"/>
  <c r="H27" i="6"/>
  <c r="I27" i="6" s="1"/>
  <c r="A27" i="6"/>
  <c r="I26" i="6"/>
  <c r="H26" i="6"/>
  <c r="A26" i="6"/>
  <c r="H25" i="6"/>
  <c r="I25" i="6" s="1"/>
  <c r="A25" i="6"/>
  <c r="I24" i="6"/>
  <c r="H24" i="6"/>
  <c r="A24" i="6"/>
  <c r="H23" i="6"/>
  <c r="I23" i="6" s="1"/>
  <c r="A23" i="6"/>
  <c r="I22" i="6"/>
  <c r="H22" i="6"/>
  <c r="A22" i="6"/>
  <c r="H21" i="6"/>
  <c r="I21" i="6" s="1"/>
  <c r="A21" i="6"/>
  <c r="I20" i="6"/>
  <c r="I41" i="6" s="1"/>
  <c r="H20" i="6"/>
  <c r="A20" i="6"/>
  <c r="E14" i="6"/>
  <c r="H40" i="5" l="1"/>
  <c r="I40" i="5" s="1"/>
  <c r="A40" i="5"/>
  <c r="H39" i="5"/>
  <c r="I39" i="5" s="1"/>
  <c r="A39" i="5"/>
  <c r="I38" i="5"/>
  <c r="H38" i="5"/>
  <c r="A38" i="5"/>
  <c r="H37" i="5"/>
  <c r="I37" i="5" s="1"/>
  <c r="A37" i="5"/>
  <c r="I36" i="5"/>
  <c r="H36" i="5"/>
  <c r="A36" i="5"/>
  <c r="H35" i="5"/>
  <c r="I35" i="5" s="1"/>
  <c r="A35" i="5"/>
  <c r="I34" i="5"/>
  <c r="H34" i="5"/>
  <c r="A34" i="5"/>
  <c r="H33" i="5"/>
  <c r="I33" i="5" s="1"/>
  <c r="A33" i="5"/>
  <c r="I32" i="5"/>
  <c r="H32" i="5"/>
  <c r="A32" i="5"/>
  <c r="H31" i="5"/>
  <c r="I31" i="5" s="1"/>
  <c r="A31" i="5"/>
  <c r="I30" i="5"/>
  <c r="H30" i="5"/>
  <c r="A30" i="5"/>
  <c r="H29" i="5"/>
  <c r="I29" i="5" s="1"/>
  <c r="A29" i="5"/>
  <c r="I28" i="5"/>
  <c r="H28" i="5"/>
  <c r="A28" i="5"/>
  <c r="H27" i="5"/>
  <c r="I27" i="5" s="1"/>
  <c r="A27" i="5"/>
  <c r="I26" i="5"/>
  <c r="H26" i="5"/>
  <c r="A26" i="5"/>
  <c r="H25" i="5"/>
  <c r="I25" i="5" s="1"/>
  <c r="A25" i="5"/>
  <c r="I24" i="5"/>
  <c r="H24" i="5"/>
  <c r="A24" i="5"/>
  <c r="H23" i="5"/>
  <c r="I23" i="5" s="1"/>
  <c r="A23" i="5"/>
  <c r="I22" i="5"/>
  <c r="H22" i="5"/>
  <c r="A22" i="5"/>
  <c r="H21" i="5"/>
  <c r="I21" i="5" s="1"/>
  <c r="A21" i="5"/>
  <c r="I20" i="5"/>
  <c r="I41" i="5" s="1"/>
  <c r="H20" i="5"/>
  <c r="A20" i="5"/>
  <c r="E14" i="5"/>
  <c r="H40" i="4"/>
  <c r="I40" i="4" s="1"/>
  <c r="A40" i="4"/>
  <c r="H39" i="4"/>
  <c r="I39" i="4" s="1"/>
  <c r="A39" i="4"/>
  <c r="I38" i="4"/>
  <c r="H38" i="4"/>
  <c r="A38" i="4"/>
  <c r="H37" i="4"/>
  <c r="I37" i="4" s="1"/>
  <c r="A37" i="4"/>
  <c r="I36" i="4"/>
  <c r="H36" i="4"/>
  <c r="A36" i="4"/>
  <c r="H35" i="4"/>
  <c r="I35" i="4" s="1"/>
  <c r="A35" i="4"/>
  <c r="I34" i="4"/>
  <c r="H34" i="4"/>
  <c r="A34" i="4"/>
  <c r="H33" i="4"/>
  <c r="I33" i="4" s="1"/>
  <c r="A33" i="4"/>
  <c r="I32" i="4"/>
  <c r="H32" i="4"/>
  <c r="A32" i="4"/>
  <c r="H31" i="4"/>
  <c r="I31" i="4" s="1"/>
  <c r="A31" i="4"/>
  <c r="I30" i="4"/>
  <c r="H30" i="4"/>
  <c r="A30" i="4"/>
  <c r="H29" i="4"/>
  <c r="I29" i="4" s="1"/>
  <c r="A29" i="4"/>
  <c r="H28" i="4"/>
  <c r="I28" i="4" s="1"/>
  <c r="A28" i="4"/>
  <c r="H27" i="4"/>
  <c r="I27" i="4" s="1"/>
  <c r="A27" i="4"/>
  <c r="I26" i="4"/>
  <c r="H26" i="4"/>
  <c r="A26" i="4"/>
  <c r="H25" i="4"/>
  <c r="I25" i="4" s="1"/>
  <c r="A25" i="4"/>
  <c r="I24" i="4"/>
  <c r="H24" i="4"/>
  <c r="A24" i="4"/>
  <c r="H23" i="4"/>
  <c r="I23" i="4" s="1"/>
  <c r="A23" i="4"/>
  <c r="H22" i="4"/>
  <c r="I22" i="4" s="1"/>
  <c r="A22" i="4"/>
  <c r="H21" i="4"/>
  <c r="I21" i="4" s="1"/>
  <c r="A21" i="4"/>
  <c r="H20" i="4"/>
  <c r="I20" i="4" s="1"/>
  <c r="A20" i="4"/>
  <c r="E14" i="4"/>
  <c r="H40" i="2"/>
  <c r="I40" i="2" s="1"/>
  <c r="A40" i="2"/>
  <c r="H39" i="2"/>
  <c r="I39" i="2" s="1"/>
  <c r="A39" i="2"/>
  <c r="I38" i="2"/>
  <c r="H38" i="2"/>
  <c r="A38" i="2"/>
  <c r="H37" i="2"/>
  <c r="I37" i="2" s="1"/>
  <c r="A37" i="2"/>
  <c r="I36" i="2"/>
  <c r="H36" i="2"/>
  <c r="A36" i="2"/>
  <c r="H35" i="2"/>
  <c r="I35" i="2" s="1"/>
  <c r="A35" i="2"/>
  <c r="I34" i="2"/>
  <c r="H34" i="2"/>
  <c r="A34" i="2"/>
  <c r="H33" i="2"/>
  <c r="I33" i="2" s="1"/>
  <c r="A33" i="2"/>
  <c r="I32" i="2"/>
  <c r="H32" i="2"/>
  <c r="A32" i="2"/>
  <c r="H31" i="2"/>
  <c r="I31" i="2" s="1"/>
  <c r="A31" i="2"/>
  <c r="I30" i="2"/>
  <c r="H30" i="2"/>
  <c r="A30" i="2"/>
  <c r="H29" i="2"/>
  <c r="I29" i="2" s="1"/>
  <c r="A29" i="2"/>
  <c r="I28" i="2"/>
  <c r="H28" i="2"/>
  <c r="A28" i="2"/>
  <c r="H27" i="2"/>
  <c r="I27" i="2" s="1"/>
  <c r="A27" i="2"/>
  <c r="I26" i="2"/>
  <c r="H26" i="2"/>
  <c r="A26" i="2"/>
  <c r="H25" i="2"/>
  <c r="I25" i="2" s="1"/>
  <c r="A25" i="2"/>
  <c r="I24" i="2"/>
  <c r="H24" i="2"/>
  <c r="A24" i="2"/>
  <c r="H23" i="2"/>
  <c r="I23" i="2" s="1"/>
  <c r="A23" i="2"/>
  <c r="I22" i="2"/>
  <c r="H22" i="2"/>
  <c r="A22" i="2"/>
  <c r="H21" i="2"/>
  <c r="I21" i="2" s="1"/>
  <c r="A21" i="2"/>
  <c r="I20" i="2"/>
  <c r="H20" i="2"/>
  <c r="A20" i="2"/>
  <c r="E14" i="2"/>
  <c r="H40" i="1"/>
  <c r="I40" i="1" s="1"/>
  <c r="A40" i="1"/>
  <c r="H39" i="1"/>
  <c r="I39" i="1" s="1"/>
  <c r="A39" i="1"/>
  <c r="I38" i="1"/>
  <c r="H38" i="1"/>
  <c r="A38" i="1"/>
  <c r="H37" i="1"/>
  <c r="I37" i="1" s="1"/>
  <c r="A37" i="1"/>
  <c r="I36" i="1"/>
  <c r="H36" i="1"/>
  <c r="A36" i="1"/>
  <c r="H35" i="1"/>
  <c r="I35" i="1" s="1"/>
  <c r="A35" i="1"/>
  <c r="I34" i="1"/>
  <c r="H34" i="1"/>
  <c r="A34" i="1"/>
  <c r="H33" i="1"/>
  <c r="I33" i="1" s="1"/>
  <c r="A33" i="1"/>
  <c r="I32" i="1"/>
  <c r="H32" i="1"/>
  <c r="A32" i="1"/>
  <c r="H31" i="1"/>
  <c r="I31" i="1" s="1"/>
  <c r="A31" i="1"/>
  <c r="I30" i="1"/>
  <c r="H30" i="1"/>
  <c r="A30" i="1"/>
  <c r="H29" i="1"/>
  <c r="I29" i="1" s="1"/>
  <c r="A29" i="1"/>
  <c r="I28" i="1"/>
  <c r="H28" i="1"/>
  <c r="A28" i="1"/>
  <c r="H27" i="1"/>
  <c r="I27" i="1" s="1"/>
  <c r="A27" i="1"/>
  <c r="I26" i="1"/>
  <c r="H26" i="1"/>
  <c r="A26" i="1"/>
  <c r="H25" i="1"/>
  <c r="I25" i="1" s="1"/>
  <c r="A25" i="1"/>
  <c r="I24" i="1"/>
  <c r="H24" i="1"/>
  <c r="A24" i="1"/>
  <c r="H23" i="1"/>
  <c r="I23" i="1" s="1"/>
  <c r="A23" i="1"/>
  <c r="I22" i="1"/>
  <c r="H22" i="1"/>
  <c r="A22" i="1"/>
  <c r="H21" i="1"/>
  <c r="I21" i="1" s="1"/>
  <c r="A21" i="1"/>
  <c r="I20" i="1"/>
  <c r="H20" i="1"/>
  <c r="A20" i="1"/>
  <c r="E14" i="1"/>
  <c r="I41" i="4" l="1"/>
  <c r="I41" i="2"/>
  <c r="I41" i="1"/>
  <c r="E15" i="4" l="1"/>
  <c r="E16" i="4" s="1"/>
  <c r="E17" i="4" s="1"/>
  <c r="E5" i="1" s="1"/>
  <c r="E4" i="1" l="1"/>
  <c r="E15" i="1"/>
  <c r="E16" i="1" s="1"/>
  <c r="E17" i="1" s="1"/>
  <c r="E5" i="2" s="1"/>
  <c r="E4" i="2" l="1"/>
  <c r="E15" i="2"/>
  <c r="E16" i="2" s="1"/>
  <c r="E5" i="5" s="1"/>
  <c r="E4" i="5" l="1"/>
  <c r="E15" i="5"/>
  <c r="E16" i="5" s="1"/>
  <c r="E17" i="5" s="1"/>
  <c r="E5" i="6" l="1"/>
  <c r="E4" i="6" l="1"/>
  <c r="E15" i="6"/>
  <c r="E16" i="6" s="1"/>
  <c r="E17" i="6" s="1"/>
</calcChain>
</file>

<file path=xl/comments1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2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3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4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5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sharedStrings.xml><?xml version="1.0" encoding="utf-8"?>
<sst xmlns="http://schemas.openxmlformats.org/spreadsheetml/2006/main" count="200" uniqueCount="42">
  <si>
    <t>Номер</t>
  </si>
  <si>
    <t>Дата</t>
  </si>
  <si>
    <t xml:space="preserve">Авансовый отчёт </t>
  </si>
  <si>
    <t>01</t>
  </si>
  <si>
    <t>Подотчетное лицо</t>
  </si>
  <si>
    <t>Шоломицкая Е.В.</t>
  </si>
  <si>
    <t>Предыдущий аванс  отчет                                         Остаток</t>
  </si>
  <si>
    <r>
      <t xml:space="preserve">Перерасход 
</t>
    </r>
    <r>
      <rPr>
        <sz val="14"/>
        <rFont val="Arial"/>
        <family val="2"/>
        <charset val="204"/>
      </rPr>
      <t>(выдаётся на руки)</t>
    </r>
  </si>
  <si>
    <t>Получено из кассы</t>
  </si>
  <si>
    <t>от кого</t>
  </si>
  <si>
    <t>Итого получено</t>
  </si>
  <si>
    <t>Израсходовано</t>
  </si>
  <si>
    <t>Принятое решение</t>
  </si>
  <si>
    <r>
      <t xml:space="preserve">Остаток </t>
    </r>
    <r>
      <rPr>
        <sz val="16"/>
        <rFont val="Arial"/>
        <family val="2"/>
        <charset val="204"/>
      </rPr>
      <t>(на руках)</t>
    </r>
  </si>
  <si>
    <t>перенесено в отчет №02</t>
  </si>
  <si>
    <t>Перерасход</t>
  </si>
  <si>
    <t>№ п/п</t>
  </si>
  <si>
    <t>Чек, организация</t>
  </si>
  <si>
    <t>Вид расходов</t>
  </si>
  <si>
    <t>Куда</t>
  </si>
  <si>
    <t>количество</t>
  </si>
  <si>
    <t>цена за ед.</t>
  </si>
  <si>
    <t>Цена</t>
  </si>
  <si>
    <t>АО "ПСЗ "Янтарь"</t>
  </si>
  <si>
    <t>без чека</t>
  </si>
  <si>
    <t>Получение пропусков</t>
  </si>
  <si>
    <t>Для прохода через КПП завода</t>
  </si>
  <si>
    <t>ИП Гись О.П.</t>
  </si>
  <si>
    <t>Бланки накладны А5</t>
  </si>
  <si>
    <t>Манипулятор, Превозка бытовки</t>
  </si>
  <si>
    <t>на завод (1300р/ч)</t>
  </si>
  <si>
    <t>ИП Рудометкин А.А.</t>
  </si>
  <si>
    <t>Печать ч/б принт А4</t>
  </si>
  <si>
    <t>Распечатка накладных, на завод</t>
  </si>
  <si>
    <t>Бумага XEROCOPY А4 80г/м.кв.</t>
  </si>
  <si>
    <t>Итого получено на сумму</t>
  </si>
  <si>
    <r>
      <t>перенесено в отчет</t>
    </r>
    <r>
      <rPr>
        <b/>
        <sz val="14"/>
        <rFont val="Arial"/>
        <family val="2"/>
        <charset val="204"/>
      </rPr>
      <t xml:space="preserve"> №03</t>
    </r>
  </si>
  <si>
    <r>
      <t xml:space="preserve">перенесено в отчет </t>
    </r>
    <r>
      <rPr>
        <b/>
        <sz val="14"/>
        <rFont val="Arial"/>
        <family val="2"/>
        <charset val="204"/>
      </rPr>
      <t>№03</t>
    </r>
  </si>
  <si>
    <t>от КОНЯ</t>
  </si>
  <si>
    <t>Рога и Копыта</t>
  </si>
  <si>
    <t>На новоз</t>
  </si>
  <si>
    <t>На ферму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</si>
</sst>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_р_."/>
    <numFmt numFmtId="166" formatCode="#,##0.00&quot;р.&quot;"/>
    <numFmt numFmtId="167" formatCode="#,##0_р_."/>
  </numFmts>
  <fonts count="13" x14ac:knownFonts="1"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b/>
      <u/>
      <sz val="2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i/>
      <sz val="16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top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1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vertical="top" wrapText="1"/>
    </xf>
    <xf numFmtId="165" fontId="6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5" fontId="6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vertical="top" wrapText="1"/>
    </xf>
    <xf numFmtId="165" fontId="4" fillId="7" borderId="0" xfId="0" applyNumberFormat="1" applyFont="1" applyFill="1" applyAlignment="1">
      <alignment wrapText="1"/>
    </xf>
    <xf numFmtId="167" fontId="1" fillId="0" borderId="0" xfId="0" applyNumberFormat="1" applyFont="1" applyAlignment="1">
      <alignment horizontal="center" vertical="top" wrapText="1"/>
    </xf>
    <xf numFmtId="165" fontId="4" fillId="8" borderId="0" xfId="0" applyNumberFormat="1" applyFont="1" applyFill="1" applyAlignment="1">
      <alignment wrapText="1"/>
    </xf>
    <xf numFmtId="167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7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vertical="center" wrapText="1"/>
    </xf>
    <xf numFmtId="165" fontId="9" fillId="0" borderId="6" xfId="0" applyNumberFormat="1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 wrapText="1"/>
    </xf>
    <xf numFmtId="167" fontId="3" fillId="0" borderId="14" xfId="0" applyNumberFormat="1" applyFont="1" applyBorder="1" applyAlignment="1">
      <alignment vertical="center" wrapText="1"/>
    </xf>
    <xf numFmtId="2" fontId="3" fillId="0" borderId="14" xfId="0" applyNumberFormat="1" applyFont="1" applyBorder="1" applyAlignment="1">
      <alignment vertical="center" wrapText="1"/>
    </xf>
    <xf numFmtId="165" fontId="3" fillId="0" borderId="6" xfId="0" applyNumberFormat="1" applyFont="1" applyFill="1" applyBorder="1" applyAlignment="1">
      <alignment vertical="center" wrapText="1"/>
    </xf>
    <xf numFmtId="165" fontId="1" fillId="0" borderId="15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vertical="top" wrapText="1"/>
    </xf>
    <xf numFmtId="165" fontId="6" fillId="0" borderId="11" xfId="0" applyNumberFormat="1" applyFont="1" applyBorder="1" applyAlignment="1">
      <alignment horizontal="center" vertical="top" wrapText="1"/>
    </xf>
    <xf numFmtId="166" fontId="3" fillId="7" borderId="1" xfId="0" applyNumberFormat="1" applyFont="1" applyFill="1" applyBorder="1" applyAlignment="1">
      <alignment horizontal="center" vertical="center" wrapText="1"/>
    </xf>
    <xf numFmtId="166" fontId="3" fillId="7" borderId="1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13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6" fontId="3" fillId="8" borderId="1" xfId="0" applyNumberFormat="1" applyFont="1" applyFill="1" applyBorder="1" applyAlignment="1">
      <alignment horizontal="center" vertical="center" wrapText="1"/>
    </xf>
    <xf numFmtId="166" fontId="3" fillId="8" borderId="12" xfId="0" applyNumberFormat="1" applyFont="1" applyFill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166" fontId="3" fillId="4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top" wrapText="1"/>
    </xf>
    <xf numFmtId="166" fontId="3" fillId="5" borderId="8" xfId="0" applyNumberFormat="1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166" fontId="3" fillId="5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opLeftCell="A3" zoomScale="55" zoomScaleNormal="55" zoomScalePageLayoutView="51" workbookViewId="0">
      <selection activeCell="E17" sqref="E17:F17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 t="s">
        <v>3</v>
      </c>
      <c r="F2" s="6"/>
    </row>
    <row r="3" spans="2:9" ht="27" thickBot="1" x14ac:dyDescent="0.25">
      <c r="C3" s="7" t="s">
        <v>4</v>
      </c>
      <c r="D3" s="8" t="s">
        <v>5</v>
      </c>
      <c r="E3" s="9"/>
      <c r="F3" s="10"/>
    </row>
    <row r="4" spans="2:9" ht="54.75" customHeight="1" thickBot="1" x14ac:dyDescent="0.3">
      <c r="C4" s="11" t="s">
        <v>6</v>
      </c>
      <c r="E4" s="57">
        <v>0</v>
      </c>
      <c r="F4" s="58"/>
    </row>
    <row r="5" spans="2:9" ht="36.75" customHeight="1" thickBot="1" x14ac:dyDescent="0.3">
      <c r="C5" s="12"/>
      <c r="D5" s="13" t="s">
        <v>7</v>
      </c>
      <c r="E5" s="59">
        <v>0</v>
      </c>
      <c r="F5" s="60"/>
    </row>
    <row r="6" spans="2:9" ht="24" customHeight="1" x14ac:dyDescent="0.3">
      <c r="C6" s="14" t="s">
        <v>8</v>
      </c>
      <c r="D6" s="11"/>
      <c r="E6" s="61"/>
      <c r="F6" s="61"/>
    </row>
    <row r="7" spans="2:9" ht="36.75" customHeight="1" thickBot="1" x14ac:dyDescent="0.3">
      <c r="C7" s="15" t="s">
        <v>1</v>
      </c>
      <c r="D7" s="15" t="s">
        <v>9</v>
      </c>
      <c r="E7" s="61"/>
      <c r="F7" s="61"/>
      <c r="H7" s="16"/>
    </row>
    <row r="8" spans="2:9" ht="27.95" customHeight="1" thickBot="1" x14ac:dyDescent="0.25">
      <c r="B8" s="17">
        <v>1</v>
      </c>
      <c r="C8" s="18">
        <v>43861</v>
      </c>
      <c r="D8" s="19" t="s">
        <v>38</v>
      </c>
      <c r="E8" s="62"/>
      <c r="F8" s="63"/>
    </row>
    <row r="9" spans="2:9" ht="27.95" customHeight="1" thickBot="1" x14ac:dyDescent="0.25">
      <c r="B9" s="17">
        <v>2</v>
      </c>
      <c r="C9" s="18"/>
      <c r="D9" s="20"/>
      <c r="E9" s="64"/>
      <c r="F9" s="64"/>
    </row>
    <row r="10" spans="2:9" ht="27.95" customHeight="1" thickBot="1" x14ac:dyDescent="0.25">
      <c r="B10" s="17">
        <v>3</v>
      </c>
      <c r="C10" s="18"/>
      <c r="D10" s="20"/>
      <c r="E10" s="54"/>
      <c r="F10" s="54"/>
    </row>
    <row r="11" spans="2:9" ht="27.95" customHeight="1" thickBot="1" x14ac:dyDescent="0.25">
      <c r="B11" s="17">
        <v>4</v>
      </c>
      <c r="C11" s="18"/>
      <c r="D11" s="20"/>
      <c r="E11" s="54"/>
      <c r="F11" s="54"/>
    </row>
    <row r="12" spans="2:9" ht="27.95" customHeight="1" thickBot="1" x14ac:dyDescent="0.25">
      <c r="B12" s="17">
        <v>5</v>
      </c>
      <c r="C12" s="18"/>
      <c r="D12" s="20"/>
      <c r="E12" s="54"/>
      <c r="F12" s="54"/>
    </row>
    <row r="13" spans="2:9" ht="27.95" customHeight="1" thickBot="1" x14ac:dyDescent="0.25">
      <c r="B13" s="17">
        <v>6</v>
      </c>
      <c r="C13" s="18"/>
      <c r="D13" s="20"/>
      <c r="E13" s="54"/>
      <c r="F13" s="54"/>
    </row>
    <row r="14" spans="2:9" ht="27.95" customHeight="1" thickBot="1" x14ac:dyDescent="0.35">
      <c r="D14" s="14" t="s">
        <v>10</v>
      </c>
      <c r="E14" s="55">
        <f>SUM(E8:F13)</f>
        <v>0</v>
      </c>
      <c r="F14" s="55"/>
    </row>
    <row r="15" spans="2:9" ht="27.95" customHeight="1" thickBot="1" x14ac:dyDescent="0.35">
      <c r="C15" s="21"/>
      <c r="D15" s="14" t="s">
        <v>11</v>
      </c>
      <c r="E15" s="56">
        <f>I41+E5</f>
        <v>0</v>
      </c>
      <c r="F15" s="56"/>
      <c r="G15" s="45" t="s">
        <v>12</v>
      </c>
      <c r="H15" s="45"/>
    </row>
    <row r="16" spans="2:9" ht="27.95" customHeight="1" thickBot="1" x14ac:dyDescent="0.35">
      <c r="C16" s="21"/>
      <c r="D16" s="22" t="s">
        <v>13</v>
      </c>
      <c r="E16" s="46">
        <f>E14-E15</f>
        <v>0</v>
      </c>
      <c r="F16" s="47"/>
      <c r="G16" s="48" t="s">
        <v>14</v>
      </c>
      <c r="H16" s="49"/>
      <c r="I16" s="50"/>
    </row>
    <row r="17" spans="1:9" ht="27.95" customHeight="1" thickBot="1" x14ac:dyDescent="0.35">
      <c r="D17" s="24" t="s">
        <v>15</v>
      </c>
      <c r="E17" s="51">
        <f>MAX(-E16,0)</f>
        <v>0</v>
      </c>
      <c r="F17" s="52"/>
      <c r="G17" s="48" t="s">
        <v>14</v>
      </c>
      <c r="H17" s="49"/>
      <c r="I17" s="50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x14ac:dyDescent="0.2">
      <c r="A20" s="25">
        <f>IF(ISBLANK(#REF!),"",COUNTA(#REF!))</f>
        <v>1</v>
      </c>
      <c r="B20" s="29">
        <v>42843</v>
      </c>
      <c r="C20" s="30" t="s">
        <v>39</v>
      </c>
      <c r="D20" s="31" t="s">
        <v>40</v>
      </c>
      <c r="E20" s="32" t="s">
        <v>41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 t="str">
        <f>IF(ISBLANK(D21),"",COUNTA($D$20:D21))</f>
        <v/>
      </c>
      <c r="B21" s="29">
        <v>42845</v>
      </c>
      <c r="C21" s="31"/>
      <c r="D21" s="32"/>
      <c r="E21" s="32"/>
      <c r="F21" s="33"/>
      <c r="G21" s="34"/>
      <c r="H21" s="34">
        <f t="shared" ref="H21:H40" si="0">F21*G21</f>
        <v>0</v>
      </c>
      <c r="I21" s="35">
        <f t="shared" ref="I21:I40" si="1">H21</f>
        <v>0</v>
      </c>
    </row>
    <row r="22" spans="1:9" x14ac:dyDescent="0.2">
      <c r="A22" s="25" t="str">
        <f>IF(ISBLANK(D22),"",COUNTA($D$20:D22))</f>
        <v/>
      </c>
      <c r="B22" s="29">
        <v>42846</v>
      </c>
      <c r="C22" s="31"/>
      <c r="D22" s="32"/>
      <c r="E22" s="32"/>
      <c r="F22" s="33"/>
      <c r="G22" s="34"/>
      <c r="H22" s="34">
        <f t="shared" si="0"/>
        <v>0</v>
      </c>
      <c r="I22" s="35">
        <f t="shared" si="1"/>
        <v>0</v>
      </c>
    </row>
    <row r="23" spans="1:9" x14ac:dyDescent="0.2">
      <c r="A23" s="25" t="str">
        <f>IF(ISBLANK(D23),"",COUNTA($D$20:D23))</f>
        <v/>
      </c>
      <c r="B23" s="29">
        <v>42848</v>
      </c>
      <c r="C23" s="31"/>
      <c r="D23" s="32"/>
      <c r="E23" s="32"/>
      <c r="F23" s="33"/>
      <c r="G23" s="34"/>
      <c r="H23" s="34">
        <f t="shared" si="0"/>
        <v>0</v>
      </c>
      <c r="I23" s="35">
        <f t="shared" si="1"/>
        <v>0</v>
      </c>
    </row>
    <row r="24" spans="1:9" x14ac:dyDescent="0.2">
      <c r="A24" s="25" t="str">
        <f>IF(ISBLANK(D24),"",COUNTA($D$20:D24))</f>
        <v/>
      </c>
      <c r="B24" s="29">
        <v>42848</v>
      </c>
      <c r="C24" s="31"/>
      <c r="D24" s="32"/>
      <c r="E24" s="32"/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E9:F9"/>
    <mergeCell ref="E4:F4"/>
    <mergeCell ref="E5:F5"/>
    <mergeCell ref="E6:F6"/>
    <mergeCell ref="E7:F7"/>
    <mergeCell ref="E8:F8"/>
    <mergeCell ref="A41:D41"/>
    <mergeCell ref="E10:F10"/>
    <mergeCell ref="E11:F11"/>
    <mergeCell ref="E12:F12"/>
    <mergeCell ref="E13:F13"/>
    <mergeCell ref="E14:F14"/>
    <mergeCell ref="E15:F15"/>
    <mergeCell ref="G15:H15"/>
    <mergeCell ref="E16:F16"/>
    <mergeCell ref="G16:I16"/>
    <mergeCell ref="E17:F17"/>
    <mergeCell ref="G17:I17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opLeftCell="A3" zoomScale="55" zoomScaleNormal="55" zoomScalePageLayoutView="51" workbookViewId="0">
      <selection activeCell="E19" sqref="E19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 t="s">
        <v>3</v>
      </c>
      <c r="F2" s="6"/>
    </row>
    <row r="3" spans="2:9" ht="27" thickBot="1" x14ac:dyDescent="0.25">
      <c r="C3" s="7" t="s">
        <v>4</v>
      </c>
      <c r="D3" s="8" t="s">
        <v>5</v>
      </c>
      <c r="E3" s="9"/>
      <c r="F3" s="10"/>
    </row>
    <row r="4" spans="2:9" ht="54.75" customHeight="1" thickBot="1" x14ac:dyDescent="0.3">
      <c r="C4" s="11" t="s">
        <v>6</v>
      </c>
      <c r="E4" s="57" t="str">
        <f>IF(E5&gt;0,-E5,"")</f>
        <v/>
      </c>
      <c r="F4" s="58"/>
    </row>
    <row r="5" spans="2:9" ht="36.75" customHeight="1" thickBot="1" x14ac:dyDescent="0.3">
      <c r="C5" s="12"/>
      <c r="D5" s="13" t="s">
        <v>7</v>
      </c>
      <c r="E5" s="59">
        <f>IF('Ав.отч Бланк (0)'!E17&lt;&gt;"",'Ав.отч Бланк (0)'!E17,"")</f>
        <v>0</v>
      </c>
      <c r="F5" s="60"/>
    </row>
    <row r="6" spans="2:9" ht="24" customHeight="1" x14ac:dyDescent="0.3">
      <c r="C6" s="14" t="s">
        <v>8</v>
      </c>
      <c r="D6" s="11"/>
      <c r="E6" s="61"/>
      <c r="F6" s="61"/>
    </row>
    <row r="7" spans="2:9" ht="36.75" customHeight="1" thickBot="1" x14ac:dyDescent="0.3">
      <c r="C7" s="15" t="s">
        <v>1</v>
      </c>
      <c r="D7" s="15" t="s">
        <v>9</v>
      </c>
      <c r="E7" s="61"/>
      <c r="F7" s="61"/>
      <c r="H7" s="16"/>
    </row>
    <row r="8" spans="2:9" ht="27.95" customHeight="1" thickBot="1" x14ac:dyDescent="0.25">
      <c r="B8" s="17">
        <v>1</v>
      </c>
      <c r="C8" s="18">
        <v>42843</v>
      </c>
      <c r="D8" s="19"/>
      <c r="E8" s="62">
        <v>6000</v>
      </c>
      <c r="F8" s="63"/>
    </row>
    <row r="9" spans="2:9" ht="27.95" customHeight="1" thickBot="1" x14ac:dyDescent="0.25">
      <c r="B9" s="17">
        <v>2</v>
      </c>
      <c r="C9" s="18"/>
      <c r="D9" s="20"/>
      <c r="E9" s="64"/>
      <c r="F9" s="64"/>
    </row>
    <row r="10" spans="2:9" ht="27.95" customHeight="1" thickBot="1" x14ac:dyDescent="0.25">
      <c r="B10" s="17">
        <v>3</v>
      </c>
      <c r="C10" s="18"/>
      <c r="D10" s="20"/>
      <c r="E10" s="54"/>
      <c r="F10" s="54"/>
    </row>
    <row r="11" spans="2:9" ht="27.95" customHeight="1" thickBot="1" x14ac:dyDescent="0.25">
      <c r="B11" s="17">
        <v>4</v>
      </c>
      <c r="C11" s="18"/>
      <c r="D11" s="20"/>
      <c r="E11" s="54"/>
      <c r="F11" s="54"/>
    </row>
    <row r="12" spans="2:9" ht="27.95" customHeight="1" thickBot="1" x14ac:dyDescent="0.25">
      <c r="B12" s="17">
        <v>5</v>
      </c>
      <c r="C12" s="18"/>
      <c r="D12" s="20"/>
      <c r="E12" s="54"/>
      <c r="F12" s="54"/>
    </row>
    <row r="13" spans="2:9" ht="27.95" customHeight="1" thickBot="1" x14ac:dyDescent="0.25">
      <c r="B13" s="17">
        <v>6</v>
      </c>
      <c r="C13" s="18"/>
      <c r="D13" s="20"/>
      <c r="E13" s="54"/>
      <c r="F13" s="54"/>
    </row>
    <row r="14" spans="2:9" ht="27.95" customHeight="1" thickBot="1" x14ac:dyDescent="0.35">
      <c r="D14" s="14" t="s">
        <v>10</v>
      </c>
      <c r="E14" s="55">
        <f>SUM(E8:F13)</f>
        <v>6000</v>
      </c>
      <c r="F14" s="55"/>
    </row>
    <row r="15" spans="2:9" ht="27.95" customHeight="1" thickBot="1" x14ac:dyDescent="0.35">
      <c r="C15" s="21"/>
      <c r="D15" s="14" t="s">
        <v>11</v>
      </c>
      <c r="E15" s="56">
        <f>I41+E5</f>
        <v>6219</v>
      </c>
      <c r="F15" s="56"/>
      <c r="G15" s="45" t="s">
        <v>12</v>
      </c>
      <c r="H15" s="45"/>
    </row>
    <row r="16" spans="2:9" ht="27.95" customHeight="1" thickBot="1" x14ac:dyDescent="0.35">
      <c r="C16" s="21"/>
      <c r="D16" s="22" t="s">
        <v>13</v>
      </c>
      <c r="E16" s="46">
        <f>E14-E15</f>
        <v>-219</v>
      </c>
      <c r="F16" s="47"/>
      <c r="G16" s="48" t="s">
        <v>14</v>
      </c>
      <c r="H16" s="49"/>
      <c r="I16" s="50"/>
    </row>
    <row r="17" spans="1:9" ht="27.95" customHeight="1" thickBot="1" x14ac:dyDescent="0.35">
      <c r="D17" s="24" t="s">
        <v>15</v>
      </c>
      <c r="E17" s="51">
        <f>MAX(-E16,0)</f>
        <v>219</v>
      </c>
      <c r="F17" s="52"/>
      <c r="G17" s="48" t="s">
        <v>14</v>
      </c>
      <c r="H17" s="49"/>
      <c r="I17" s="50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>
        <v>7</v>
      </c>
      <c r="G20" s="34">
        <v>100</v>
      </c>
      <c r="H20" s="34">
        <f>F20*G20</f>
        <v>700</v>
      </c>
      <c r="I20" s="35">
        <f>H20</f>
        <v>700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62</v>
      </c>
      <c r="H21" s="34">
        <f t="shared" ref="H21:H40" si="0">F21*G21</f>
        <v>62</v>
      </c>
      <c r="I21" s="35">
        <f t="shared" ref="I21:I40" si="1">H21</f>
        <v>62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4</v>
      </c>
      <c r="G22" s="34">
        <v>1300</v>
      </c>
      <c r="H22" s="34">
        <f t="shared" si="0"/>
        <v>5200</v>
      </c>
      <c r="I22" s="35">
        <f t="shared" si="1"/>
        <v>5200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4</v>
      </c>
      <c r="G23" s="34">
        <v>1.5</v>
      </c>
      <c r="H23" s="34">
        <f t="shared" si="0"/>
        <v>6</v>
      </c>
      <c r="I23" s="35">
        <f t="shared" si="1"/>
        <v>6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>
        <v>4</v>
      </c>
      <c r="G24" s="34">
        <v>1</v>
      </c>
      <c r="H24" s="34">
        <f t="shared" si="0"/>
        <v>4</v>
      </c>
      <c r="I24" s="35">
        <f t="shared" si="1"/>
        <v>4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>
        <v>3</v>
      </c>
      <c r="G25" s="34">
        <v>1</v>
      </c>
      <c r="H25" s="34">
        <f t="shared" si="0"/>
        <v>3</v>
      </c>
      <c r="I25" s="35">
        <f t="shared" si="1"/>
        <v>3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>
        <v>5</v>
      </c>
      <c r="G26" s="34">
        <v>25</v>
      </c>
      <c r="H26" s="34">
        <f t="shared" si="0"/>
        <v>125</v>
      </c>
      <c r="I26" s="35">
        <f t="shared" si="1"/>
        <v>125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>
        <v>9</v>
      </c>
      <c r="G27" s="34">
        <v>7</v>
      </c>
      <c r="H27" s="34">
        <f t="shared" si="0"/>
        <v>63</v>
      </c>
      <c r="I27" s="35">
        <f t="shared" si="1"/>
        <v>63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>
        <v>8</v>
      </c>
      <c r="G28" s="34">
        <v>7</v>
      </c>
      <c r="H28" s="34">
        <f t="shared" si="0"/>
        <v>56</v>
      </c>
      <c r="I28" s="35">
        <f t="shared" si="1"/>
        <v>56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6219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E9:F9"/>
    <mergeCell ref="E4:F4"/>
    <mergeCell ref="E5:F5"/>
    <mergeCell ref="E6:F6"/>
    <mergeCell ref="E7:F7"/>
    <mergeCell ref="E8:F8"/>
    <mergeCell ref="A41:D41"/>
    <mergeCell ref="E10:F10"/>
    <mergeCell ref="E11:F11"/>
    <mergeCell ref="E12:F12"/>
    <mergeCell ref="E13:F13"/>
    <mergeCell ref="E14:F14"/>
    <mergeCell ref="E15:F15"/>
    <mergeCell ref="G15:H15"/>
    <mergeCell ref="E16:F16"/>
    <mergeCell ref="G16:I16"/>
    <mergeCell ref="E17:F17"/>
    <mergeCell ref="G17:I17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opLeftCell="A9" zoomScale="55" zoomScaleNormal="55" zoomScalePageLayoutView="51" workbookViewId="0">
      <selection activeCell="E18" sqref="E18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 t="s">
        <v>3</v>
      </c>
      <c r="F2" s="6"/>
    </row>
    <row r="3" spans="2:9" ht="27" thickBot="1" x14ac:dyDescent="0.25">
      <c r="C3" s="7" t="s">
        <v>4</v>
      </c>
      <c r="D3" s="8" t="s">
        <v>5</v>
      </c>
      <c r="E3" s="9"/>
      <c r="F3" s="10"/>
    </row>
    <row r="4" spans="2:9" ht="54.75" customHeight="1" thickBot="1" x14ac:dyDescent="0.3">
      <c r="C4" s="11" t="s">
        <v>6</v>
      </c>
      <c r="E4" s="57">
        <f>IF(E5&gt;0,-E5,"")</f>
        <v>-219</v>
      </c>
      <c r="F4" s="58"/>
    </row>
    <row r="5" spans="2:9" ht="36.75" customHeight="1" thickBot="1" x14ac:dyDescent="0.3">
      <c r="C5" s="12"/>
      <c r="D5" s="13" t="s">
        <v>7</v>
      </c>
      <c r="E5" s="59">
        <f>IF('Ав.отч Бланк (1)'!E17&lt;&gt;"",'Ав.отч Бланк (1)'!E17,"")</f>
        <v>219</v>
      </c>
      <c r="F5" s="60"/>
    </row>
    <row r="6" spans="2:9" ht="24" customHeight="1" x14ac:dyDescent="0.3">
      <c r="C6" s="14" t="s">
        <v>8</v>
      </c>
      <c r="D6" s="11"/>
      <c r="E6" s="61"/>
      <c r="F6" s="61"/>
    </row>
    <row r="7" spans="2:9" ht="36.75" customHeight="1" thickBot="1" x14ac:dyDescent="0.3">
      <c r="C7" s="15" t="s">
        <v>1</v>
      </c>
      <c r="D7" s="15" t="s">
        <v>9</v>
      </c>
      <c r="E7" s="61"/>
      <c r="F7" s="61"/>
      <c r="H7" s="16"/>
    </row>
    <row r="8" spans="2:9" ht="27.95" customHeight="1" thickBot="1" x14ac:dyDescent="0.25">
      <c r="B8" s="17">
        <v>1</v>
      </c>
      <c r="C8" s="18">
        <v>42843</v>
      </c>
      <c r="D8" s="19"/>
      <c r="E8" s="62">
        <v>2000</v>
      </c>
      <c r="F8" s="63"/>
    </row>
    <row r="9" spans="2:9" ht="27.95" customHeight="1" thickBot="1" x14ac:dyDescent="0.25">
      <c r="B9" s="17">
        <v>2</v>
      </c>
      <c r="C9" s="18"/>
      <c r="D9" s="20"/>
      <c r="E9" s="64"/>
      <c r="F9" s="64"/>
    </row>
    <row r="10" spans="2:9" ht="27.95" customHeight="1" thickBot="1" x14ac:dyDescent="0.25">
      <c r="B10" s="17">
        <v>3</v>
      </c>
      <c r="C10" s="18"/>
      <c r="D10" s="20"/>
      <c r="E10" s="54"/>
      <c r="F10" s="54"/>
    </row>
    <row r="11" spans="2:9" ht="27.95" customHeight="1" thickBot="1" x14ac:dyDescent="0.25">
      <c r="B11" s="17">
        <v>4</v>
      </c>
      <c r="C11" s="18"/>
      <c r="D11" s="20"/>
      <c r="E11" s="54"/>
      <c r="F11" s="54"/>
    </row>
    <row r="12" spans="2:9" ht="27.95" customHeight="1" thickBot="1" x14ac:dyDescent="0.25">
      <c r="B12" s="17">
        <v>5</v>
      </c>
      <c r="C12" s="18"/>
      <c r="D12" s="20"/>
      <c r="E12" s="54"/>
      <c r="F12" s="54"/>
    </row>
    <row r="13" spans="2:9" ht="27.95" customHeight="1" thickBot="1" x14ac:dyDescent="0.25">
      <c r="B13" s="17">
        <v>6</v>
      </c>
      <c r="C13" s="18"/>
      <c r="D13" s="20"/>
      <c r="E13" s="54"/>
      <c r="F13" s="54"/>
    </row>
    <row r="14" spans="2:9" ht="27.95" customHeight="1" thickBot="1" x14ac:dyDescent="0.35">
      <c r="D14" s="14" t="s">
        <v>10</v>
      </c>
      <c r="E14" s="55">
        <f>SUM(E8:F13)</f>
        <v>2000</v>
      </c>
      <c r="F14" s="55"/>
    </row>
    <row r="15" spans="2:9" ht="27.95" customHeight="1" thickBot="1" x14ac:dyDescent="0.35">
      <c r="C15" s="21"/>
      <c r="D15" s="14" t="s">
        <v>11</v>
      </c>
      <c r="E15" s="56">
        <f>I41+E5</f>
        <v>3359</v>
      </c>
      <c r="F15" s="56"/>
      <c r="G15" s="45" t="s">
        <v>12</v>
      </c>
      <c r="H15" s="45"/>
    </row>
    <row r="16" spans="2:9" ht="27.95" customHeight="1" thickBot="1" x14ac:dyDescent="0.35">
      <c r="C16" s="21"/>
      <c r="D16" s="22" t="s">
        <v>13</v>
      </c>
      <c r="E16" s="46">
        <f>E14-E15</f>
        <v>-1359</v>
      </c>
      <c r="F16" s="47"/>
      <c r="G16" s="48" t="s">
        <v>36</v>
      </c>
      <c r="H16" s="49"/>
      <c r="I16" s="50"/>
    </row>
    <row r="17" spans="1:9" ht="27.95" customHeight="1" thickBot="1" x14ac:dyDescent="0.35">
      <c r="D17" s="24" t="s">
        <v>15</v>
      </c>
      <c r="E17" s="51">
        <f>IF(E16&lt;0,-E16,"")</f>
        <v>1359</v>
      </c>
      <c r="F17" s="52"/>
      <c r="G17" s="48" t="s">
        <v>37</v>
      </c>
      <c r="H17" s="49"/>
      <c r="I17" s="50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2000</v>
      </c>
      <c r="H22" s="34">
        <f t="shared" si="0"/>
        <v>2000</v>
      </c>
      <c r="I22" s="35">
        <f t="shared" si="1"/>
        <v>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E9:F9"/>
    <mergeCell ref="E4:F4"/>
    <mergeCell ref="E5:F5"/>
    <mergeCell ref="E6:F6"/>
    <mergeCell ref="E7:F7"/>
    <mergeCell ref="E8:F8"/>
    <mergeCell ref="A41:D41"/>
    <mergeCell ref="E10:F10"/>
    <mergeCell ref="E11:F11"/>
    <mergeCell ref="E12:F12"/>
    <mergeCell ref="E13:F13"/>
    <mergeCell ref="E14:F14"/>
    <mergeCell ref="E15:F15"/>
    <mergeCell ref="G15:H15"/>
    <mergeCell ref="E16:F16"/>
    <mergeCell ref="G16:I16"/>
    <mergeCell ref="E17:F17"/>
    <mergeCell ref="G17:I17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abSelected="1" topLeftCell="A5" zoomScale="55" zoomScaleNormal="55" zoomScalePageLayoutView="51" workbookViewId="0">
      <selection activeCell="E5" sqref="E5:F5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 t="s">
        <v>3</v>
      </c>
      <c r="F2" s="6"/>
    </row>
    <row r="3" spans="2:9" ht="27" thickBot="1" x14ac:dyDescent="0.25">
      <c r="C3" s="7" t="s">
        <v>4</v>
      </c>
      <c r="D3" s="8" t="s">
        <v>5</v>
      </c>
      <c r="E3" s="9"/>
      <c r="F3" s="10"/>
    </row>
    <row r="4" spans="2:9" ht="54.75" customHeight="1" thickBot="1" x14ac:dyDescent="0.3">
      <c r="C4" s="11" t="s">
        <v>6</v>
      </c>
      <c r="E4" s="57">
        <f>IF(E5&gt;0,-E5,"")</f>
        <v>-1359</v>
      </c>
      <c r="F4" s="58"/>
    </row>
    <row r="5" spans="2:9" ht="36.75" customHeight="1" thickBot="1" x14ac:dyDescent="0.3">
      <c r="C5" s="12"/>
      <c r="D5" s="13" t="s">
        <v>7</v>
      </c>
      <c r="E5" s="59">
        <f>IF('Ав.отч Бланк (2)'!E17&lt;&gt;"",'Ав.отч Бланк (2)'!E17,"")</f>
        <v>1359</v>
      </c>
      <c r="F5" s="60"/>
    </row>
    <row r="6" spans="2:9" ht="24" customHeight="1" x14ac:dyDescent="0.3">
      <c r="C6" s="14" t="s">
        <v>8</v>
      </c>
      <c r="D6" s="11"/>
      <c r="E6" s="61"/>
      <c r="F6" s="61"/>
    </row>
    <row r="7" spans="2:9" ht="36.75" customHeight="1" thickBot="1" x14ac:dyDescent="0.3">
      <c r="C7" s="15" t="s">
        <v>1</v>
      </c>
      <c r="D7" s="15" t="s">
        <v>9</v>
      </c>
      <c r="E7" s="61"/>
      <c r="F7" s="61"/>
      <c r="H7" s="16"/>
    </row>
    <row r="8" spans="2:9" ht="27.95" customHeight="1" thickBot="1" x14ac:dyDescent="0.25">
      <c r="B8" s="17">
        <v>1</v>
      </c>
      <c r="C8" s="18">
        <v>42843</v>
      </c>
      <c r="D8" s="19"/>
      <c r="E8" s="62">
        <v>6000</v>
      </c>
      <c r="F8" s="63"/>
    </row>
    <row r="9" spans="2:9" ht="27.95" customHeight="1" thickBot="1" x14ac:dyDescent="0.25">
      <c r="B9" s="17">
        <v>2</v>
      </c>
      <c r="C9" s="18"/>
      <c r="D9" s="20"/>
      <c r="E9" s="64"/>
      <c r="F9" s="64"/>
    </row>
    <row r="10" spans="2:9" ht="27.95" customHeight="1" thickBot="1" x14ac:dyDescent="0.25">
      <c r="B10" s="17">
        <v>3</v>
      </c>
      <c r="C10" s="18"/>
      <c r="D10" s="20"/>
      <c r="E10" s="54"/>
      <c r="F10" s="54"/>
    </row>
    <row r="11" spans="2:9" ht="27.95" customHeight="1" thickBot="1" x14ac:dyDescent="0.25">
      <c r="B11" s="17">
        <v>4</v>
      </c>
      <c r="C11" s="18"/>
      <c r="D11" s="20"/>
      <c r="E11" s="54"/>
      <c r="F11" s="54"/>
    </row>
    <row r="12" spans="2:9" ht="27.95" customHeight="1" thickBot="1" x14ac:dyDescent="0.25">
      <c r="B12" s="17">
        <v>5</v>
      </c>
      <c r="C12" s="18"/>
      <c r="D12" s="20"/>
      <c r="E12" s="54"/>
      <c r="F12" s="54"/>
    </row>
    <row r="13" spans="2:9" ht="27.95" customHeight="1" thickBot="1" x14ac:dyDescent="0.25">
      <c r="B13" s="17">
        <v>6</v>
      </c>
      <c r="C13" s="18"/>
      <c r="D13" s="20"/>
      <c r="E13" s="54"/>
      <c r="F13" s="54"/>
    </row>
    <row r="14" spans="2:9" ht="27.95" customHeight="1" thickBot="1" x14ac:dyDescent="0.35">
      <c r="D14" s="14" t="s">
        <v>10</v>
      </c>
      <c r="E14" s="55">
        <f>SUM(E8:F13)</f>
        <v>6000</v>
      </c>
      <c r="F14" s="55"/>
    </row>
    <row r="15" spans="2:9" ht="27.95" customHeight="1" thickBot="1" x14ac:dyDescent="0.35">
      <c r="C15" s="21"/>
      <c r="D15" s="14" t="s">
        <v>11</v>
      </c>
      <c r="E15" s="56">
        <f>I41+E5</f>
        <v>4499</v>
      </c>
      <c r="F15" s="56"/>
      <c r="G15" s="45" t="s">
        <v>12</v>
      </c>
      <c r="H15" s="45"/>
    </row>
    <row r="16" spans="2:9" ht="27.95" customHeight="1" thickBot="1" x14ac:dyDescent="0.35">
      <c r="C16" s="21"/>
      <c r="D16" s="22" t="s">
        <v>13</v>
      </c>
      <c r="E16" s="46">
        <f>E14-E15</f>
        <v>1501</v>
      </c>
      <c r="F16" s="47"/>
      <c r="G16" s="48" t="s">
        <v>36</v>
      </c>
      <c r="H16" s="49"/>
      <c r="I16" s="50"/>
    </row>
    <row r="17" spans="1:9" ht="27.95" customHeight="1" thickBot="1" x14ac:dyDescent="0.35">
      <c r="D17" s="24" t="s">
        <v>15</v>
      </c>
      <c r="E17" s="51" t="str">
        <f>IF(E16&lt;0,-E16,"")</f>
        <v/>
      </c>
      <c r="F17" s="52"/>
      <c r="G17" s="48" t="s">
        <v>37</v>
      </c>
      <c r="H17" s="49"/>
      <c r="I17" s="50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2000</v>
      </c>
      <c r="H22" s="34">
        <f t="shared" si="0"/>
        <v>2000</v>
      </c>
      <c r="I22" s="35">
        <f t="shared" si="1"/>
        <v>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E9:F9"/>
    <mergeCell ref="E4:F4"/>
    <mergeCell ref="E5:F5"/>
    <mergeCell ref="E6:F6"/>
    <mergeCell ref="E7:F7"/>
    <mergeCell ref="E8:F8"/>
    <mergeCell ref="A41:D41"/>
    <mergeCell ref="E10:F10"/>
    <mergeCell ref="E11:F11"/>
    <mergeCell ref="E12:F12"/>
    <mergeCell ref="E13:F13"/>
    <mergeCell ref="E14:F14"/>
    <mergeCell ref="E15:F15"/>
    <mergeCell ref="G15:H15"/>
    <mergeCell ref="E16:F16"/>
    <mergeCell ref="G16:I16"/>
    <mergeCell ref="E17:F17"/>
    <mergeCell ref="G17:I17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opLeftCell="A4" zoomScale="55" zoomScaleNormal="55" zoomScalePageLayoutView="51" workbookViewId="0">
      <selection activeCell="E5" sqref="E5:F5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 t="s">
        <v>3</v>
      </c>
      <c r="F2" s="6"/>
    </row>
    <row r="3" spans="2:9" ht="27" thickBot="1" x14ac:dyDescent="0.25">
      <c r="C3" s="7" t="s">
        <v>4</v>
      </c>
      <c r="D3" s="8" t="s">
        <v>5</v>
      </c>
      <c r="E3" s="9"/>
      <c r="F3" s="10"/>
    </row>
    <row r="4" spans="2:9" ht="54.75" customHeight="1" thickBot="1" x14ac:dyDescent="0.3">
      <c r="C4" s="11" t="s">
        <v>6</v>
      </c>
      <c r="E4" s="57" t="e">
        <f>IF(E5&gt;0,-E5,"")</f>
        <v>#VALUE!</v>
      </c>
      <c r="F4" s="58"/>
    </row>
    <row r="5" spans="2:9" ht="36.75" customHeight="1" thickBot="1" x14ac:dyDescent="0.3">
      <c r="C5" s="12"/>
      <c r="D5" s="13" t="s">
        <v>7</v>
      </c>
      <c r="E5" s="59" t="str">
        <f>IF('Ав.отч Бланк (3)'!E17&lt;&gt;"",'Ав.отч Бланк (3)'!E17,"")</f>
        <v/>
      </c>
      <c r="F5" s="60"/>
    </row>
    <row r="6" spans="2:9" ht="24" customHeight="1" x14ac:dyDescent="0.3">
      <c r="C6" s="14" t="s">
        <v>8</v>
      </c>
      <c r="D6" s="11"/>
      <c r="E6" s="61"/>
      <c r="F6" s="61"/>
    </row>
    <row r="7" spans="2:9" ht="36.75" customHeight="1" thickBot="1" x14ac:dyDescent="0.3">
      <c r="C7" s="15" t="s">
        <v>1</v>
      </c>
      <c r="D7" s="15" t="s">
        <v>9</v>
      </c>
      <c r="E7" s="61"/>
      <c r="F7" s="61"/>
      <c r="H7" s="16"/>
    </row>
    <row r="8" spans="2:9" ht="27.95" customHeight="1" thickBot="1" x14ac:dyDescent="0.25">
      <c r="B8" s="17">
        <v>1</v>
      </c>
      <c r="C8" s="18">
        <v>42843</v>
      </c>
      <c r="D8" s="19"/>
      <c r="E8" s="62">
        <v>6000</v>
      </c>
      <c r="F8" s="63"/>
    </row>
    <row r="9" spans="2:9" ht="27.95" customHeight="1" thickBot="1" x14ac:dyDescent="0.25">
      <c r="B9" s="17">
        <v>2</v>
      </c>
      <c r="C9" s="18"/>
      <c r="D9" s="20"/>
      <c r="E9" s="64"/>
      <c r="F9" s="64"/>
    </row>
    <row r="10" spans="2:9" ht="27.95" customHeight="1" thickBot="1" x14ac:dyDescent="0.25">
      <c r="B10" s="17">
        <v>3</v>
      </c>
      <c r="C10" s="18"/>
      <c r="D10" s="20"/>
      <c r="E10" s="54"/>
      <c r="F10" s="54"/>
    </row>
    <row r="11" spans="2:9" ht="27.95" customHeight="1" thickBot="1" x14ac:dyDescent="0.25">
      <c r="B11" s="17">
        <v>4</v>
      </c>
      <c r="C11" s="18"/>
      <c r="D11" s="20"/>
      <c r="E11" s="54"/>
      <c r="F11" s="54"/>
    </row>
    <row r="12" spans="2:9" ht="27.95" customHeight="1" thickBot="1" x14ac:dyDescent="0.25">
      <c r="B12" s="17">
        <v>5</v>
      </c>
      <c r="C12" s="18"/>
      <c r="D12" s="20"/>
      <c r="E12" s="54"/>
      <c r="F12" s="54"/>
    </row>
    <row r="13" spans="2:9" ht="27.95" customHeight="1" thickBot="1" x14ac:dyDescent="0.25">
      <c r="B13" s="17">
        <v>6</v>
      </c>
      <c r="C13" s="18"/>
      <c r="D13" s="20"/>
      <c r="E13" s="54"/>
      <c r="F13" s="54"/>
    </row>
    <row r="14" spans="2:9" ht="27.95" customHeight="1" thickBot="1" x14ac:dyDescent="0.35">
      <c r="D14" s="14" t="s">
        <v>10</v>
      </c>
      <c r="E14" s="55">
        <f>SUM(E8:F13)</f>
        <v>6000</v>
      </c>
      <c r="F14" s="55"/>
    </row>
    <row r="15" spans="2:9" ht="27.95" customHeight="1" thickBot="1" x14ac:dyDescent="0.35">
      <c r="C15" s="21"/>
      <c r="D15" s="14" t="s">
        <v>11</v>
      </c>
      <c r="E15" s="56" t="e">
        <f>I41+E5</f>
        <v>#VALUE!</v>
      </c>
      <c r="F15" s="56"/>
      <c r="G15" s="45" t="s">
        <v>12</v>
      </c>
      <c r="H15" s="45"/>
    </row>
    <row r="16" spans="2:9" ht="27.95" customHeight="1" thickBot="1" x14ac:dyDescent="0.35">
      <c r="C16" s="21"/>
      <c r="D16" s="22" t="s">
        <v>13</v>
      </c>
      <c r="E16" s="46" t="e">
        <f>E14-E15</f>
        <v>#VALUE!</v>
      </c>
      <c r="F16" s="47"/>
      <c r="G16" s="48" t="s">
        <v>36</v>
      </c>
      <c r="H16" s="49"/>
      <c r="I16" s="50"/>
    </row>
    <row r="17" spans="1:9" ht="27.95" customHeight="1" thickBot="1" x14ac:dyDescent="0.35">
      <c r="D17" s="24" t="s">
        <v>15</v>
      </c>
      <c r="E17" s="51" t="e">
        <f>IF(E16&lt;0,-E16,"")</f>
        <v>#VALUE!</v>
      </c>
      <c r="F17" s="52"/>
      <c r="G17" s="48" t="s">
        <v>37</v>
      </c>
      <c r="H17" s="49"/>
      <c r="I17" s="50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2000</v>
      </c>
      <c r="H22" s="34">
        <f t="shared" si="0"/>
        <v>2000</v>
      </c>
      <c r="I22" s="35">
        <f t="shared" si="1"/>
        <v>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G15:H15"/>
    <mergeCell ref="E16:F16"/>
    <mergeCell ref="G16:I16"/>
    <mergeCell ref="E17:F17"/>
    <mergeCell ref="G17:I17"/>
    <mergeCell ref="A41:D41"/>
    <mergeCell ref="E10:F10"/>
    <mergeCell ref="E11:F11"/>
    <mergeCell ref="E12:F12"/>
    <mergeCell ref="E13:F13"/>
    <mergeCell ref="E14:F14"/>
    <mergeCell ref="E15:F15"/>
    <mergeCell ref="E4:F4"/>
    <mergeCell ref="E5:F5"/>
    <mergeCell ref="E6:F6"/>
    <mergeCell ref="E7:F7"/>
    <mergeCell ref="E8:F8"/>
    <mergeCell ref="E9:F9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Ав.отч Бланк (0)</vt:lpstr>
      <vt:lpstr>Ав.отч Бланк (1)</vt:lpstr>
      <vt:lpstr>Ав.отч Бланк (2)</vt:lpstr>
      <vt:lpstr>Ав.отч Бланк (3)</vt:lpstr>
      <vt:lpstr>Ав.отч Бланк (4)</vt:lpstr>
      <vt:lpstr>'Ав.отч Бланк (0)'!Область_печати</vt:lpstr>
      <vt:lpstr>'Ав.отч Бланк (1)'!Область_печати</vt:lpstr>
      <vt:lpstr>'Ав.отч Бланк (2)'!Область_печати</vt:lpstr>
      <vt:lpstr>'Ав.отч Бланк (3)'!Область_печати</vt:lpstr>
      <vt:lpstr>'Ав.отч Бланк (4)'!Область_печати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Кристина</cp:lastModifiedBy>
  <dcterms:created xsi:type="dcterms:W3CDTF">2017-04-24T08:01:45Z</dcterms:created>
  <dcterms:modified xsi:type="dcterms:W3CDTF">2017-04-24T08:55:23Z</dcterms:modified>
</cp:coreProperties>
</file>