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/>
  <bookViews>
    <workbookView xWindow="0" yWindow="0" windowWidth="15045" windowHeight="5775"/>
  </bookViews>
  <sheets>
    <sheet name="Лист1" sheetId="1" r:id="rId1"/>
    <sheet name="Лист2" sheetId="2" r:id="rId2"/>
  </sheets>
  <definedNames>
    <definedName name="_xlnm._FilterDatabase" localSheetId="0" hidden="1">Лист1!$A$2:$C$2</definedName>
    <definedName name="_xlnm._FilterDatabase" localSheetId="1" hidden="1">Лист2!$A$1:$B$1</definedName>
  </definedNames>
  <calcPr calcId="114210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3"/>
  <c r="D3"/>
  <c r="D12"/>
  <c r="D4"/>
  <c r="D5"/>
  <c r="D6"/>
  <c r="D7"/>
  <c r="D8"/>
  <c r="D9"/>
  <c r="D10"/>
  <c r="D11"/>
  <c r="C4"/>
  <c r="C5"/>
  <c r="C6"/>
  <c r="C7"/>
  <c r="C8"/>
  <c r="C9"/>
  <c r="C10"/>
  <c r="C11"/>
  <c r="C3"/>
  <c r="B3"/>
  <c r="B4"/>
  <c r="B5"/>
  <c r="B6"/>
  <c r="B7"/>
  <c r="B8"/>
  <c r="B9"/>
  <c r="B10"/>
  <c r="B11"/>
  <c r="C14"/>
</calcChain>
</file>

<file path=xl/sharedStrings.xml><?xml version="1.0" encoding="utf-8"?>
<sst xmlns="http://schemas.openxmlformats.org/spreadsheetml/2006/main" count="28" uniqueCount="26">
  <si>
    <t>mm-</t>
  </si>
  <si>
    <t>ms-</t>
  </si>
  <si>
    <t>jk-</t>
  </si>
  <si>
    <t>mb-</t>
  </si>
  <si>
    <t>mnk-</t>
  </si>
  <si>
    <t>om</t>
  </si>
  <si>
    <t>ams</t>
  </si>
  <si>
    <t>mn</t>
  </si>
  <si>
    <t>mk</t>
  </si>
  <si>
    <t>ok</t>
  </si>
  <si>
    <t>df</t>
  </si>
  <si>
    <t>tmb-</t>
  </si>
  <si>
    <t>jky</t>
  </si>
  <si>
    <t>определение искомого значения</t>
  </si>
  <si>
    <t>подстановка нужного отдела</t>
  </si>
  <si>
    <t>ggfms</t>
  </si>
  <si>
    <t>gjg-gh-000-547jk-465</t>
  </si>
  <si>
    <t>gjg-gh-000-547mm-465</t>
  </si>
  <si>
    <t>gjg-gh-000-547ms-465</t>
  </si>
  <si>
    <t>gjg-gh-000-54mnk-465</t>
  </si>
  <si>
    <t>gjg-gh-000-54tmb-465</t>
  </si>
  <si>
    <t>kjg-gh-000-547mb-465</t>
  </si>
  <si>
    <t>ggf-gh-000-547ms-465</t>
  </si>
  <si>
    <t>ищем</t>
  </si>
  <si>
    <t>отдел</t>
  </si>
  <si>
    <t>код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</si>
</sst>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E14"/>
  <sheetViews>
    <sheetView tabSelected="1" workbookViewId="0">
      <selection activeCell="E3" sqref="E3"/>
    </sheetView>
  </sheetViews>
  <sheetFormatPr defaultRowHeight="15"/>
  <cols>
    <col min="1" max="3" width="28.5703125" customWidth="1"/>
  </cols>
  <sheetData>
    <row r="2" spans="1:5">
      <c r="A2" t="s">
        <v>25</v>
      </c>
      <c r="B2" t="s">
        <v>13</v>
      </c>
      <c r="C2" t="s">
        <v>14</v>
      </c>
    </row>
    <row r="3" spans="1:5">
      <c r="A3" t="s">
        <v>16</v>
      </c>
      <c r="B3" t="str">
        <f>IF(MID(A3,15,3)&lt;&gt;"MS-",
IF(OR(MID(A3,15,3)="MB-",MID(A3,15,3)="NK-"),IF(AND(MID(A3,14,4)&lt;&gt;"mnk-",MID(A3,14,4)&lt;&gt;"tmb-"),MID(A3,15,3),MID(A3,14,4)),MID(A3,15,3)),
IF(MID(A3,1,3)&lt;&gt;"ggf",MID(A3,15,3),"ggfms"))</f>
        <v>jk-</v>
      </c>
      <c r="C3" s="1" t="str">
        <f ca="1">VLOOKUP(IF(MID(A3,15,3)&lt;&gt;"MS-",
IF(OR(MID(A3,15,3)="MB-",MID(A3,15,3)="NK-"),IF(AND(MID(A3,14,4)&lt;&gt;"mnk-",MID(A3,14,4)&lt;&gt;"tmb-"),MID(A3,15,3),MID(A3,14,4)),MID(A3,15,3)),
IF(MID(A3,1,3)&lt;&gt;"ggf",MID(A3,15,3),"ggfms")),Лист2!$A$2:$B$8,2,0)</f>
        <v>jky</v>
      </c>
      <c r="D3" t="str">
        <f ca="1">LOOKUP(99,SEARCH(Лист2!A$2:A$8,A3),Лист2!B$2:B$8)</f>
        <v>jky</v>
      </c>
      <c r="E3" t="str">
        <f ca="1">LOOKUP(99,SEARCH(Лист2!A$2:A$99,A3)/(Лист2!A$2:A$99&lt;&gt;""),Лист2!B$2:B$99)</f>
        <v>jky</v>
      </c>
    </row>
    <row r="4" spans="1:5">
      <c r="A4" t="s">
        <v>16</v>
      </c>
      <c r="B4" t="str">
        <f t="shared" ref="B4:B11" si="0">IF(MID(A4,15,3)&lt;&gt;"MS-",
IF(OR(MID(A4,15,3)="MB-",MID(A4,15,3)="NK-"),IF(AND(MID(A4,14,4)&lt;&gt;"mnk-",MID(A4,14,4)&lt;&gt;"tmb-"),MID(A4,15,3),MID(A4,14,4)),MID(A4,15,3)),
IF(MID(A4,1,3)&lt;&gt;"ggf",MID(A4,15,3),"ggfms"))</f>
        <v>jk-</v>
      </c>
      <c r="C4" s="1" t="str">
        <f ca="1">VLOOKUP(IF(MID(A4,15,3)&lt;&gt;"MS-",
IF(OR(MID(A4,15,3)="MB-",MID(A4,15,3)="NK-"),IF(AND(MID(A4,14,4)&lt;&gt;"mnk-",MID(A4,14,4)&lt;&gt;"tmb-"),MID(A4,15,3),MID(A4,14,4)),MID(A4,15,3)),
IF(MID(A4,1,3)&lt;&gt;"ggf",MID(A4,15,3),"ggfms")),Лист2!$A$2:$B$8,2,0)</f>
        <v>jky</v>
      </c>
      <c r="D4" t="str">
        <f ca="1">LOOKUP(99,SEARCH(Лист2!A$2:A$8,A4),Лист2!B$2:B$8)</f>
        <v>jky</v>
      </c>
      <c r="E4" t="str">
        <f ca="1">LOOKUP(99,SEARCH(Лист2!A$2:A$99,A4)/(Лист2!A$2:A$99&lt;&gt;""),Лист2!B$2:B$99)</f>
        <v>jky</v>
      </c>
    </row>
    <row r="5" spans="1:5">
      <c r="A5" t="s">
        <v>17</v>
      </c>
      <c r="B5" t="str">
        <f t="shared" si="0"/>
        <v>mm-</v>
      </c>
      <c r="C5" s="1" t="str">
        <f ca="1">VLOOKUP(IF(MID(A5,15,3)&lt;&gt;"MS-",
IF(OR(MID(A5,15,3)="MB-",MID(A5,15,3)="NK-"),IF(AND(MID(A5,14,4)&lt;&gt;"mnk-",MID(A5,14,4)&lt;&gt;"tmb-"),MID(A5,15,3),MID(A5,14,4)),MID(A5,15,3)),
IF(MID(A5,1,3)&lt;&gt;"ggf",MID(A5,15,3),"ggfms")),Лист2!$A$2:$B$8,2,0)</f>
        <v>om</v>
      </c>
      <c r="D5" t="str">
        <f ca="1">LOOKUP(99,SEARCH(Лист2!A$2:A$8,A5),Лист2!B$2:B$8)</f>
        <v>om</v>
      </c>
      <c r="E5" t="str">
        <f ca="1">LOOKUP(99,SEARCH(Лист2!A$2:A$99,A5)/(Лист2!A$2:A$99&lt;&gt;""),Лист2!B$2:B$99)</f>
        <v>om</v>
      </c>
    </row>
    <row r="6" spans="1:5">
      <c r="A6" t="s">
        <v>18</v>
      </c>
      <c r="B6" t="str">
        <f t="shared" si="0"/>
        <v>ms-</v>
      </c>
      <c r="C6" s="1" t="str">
        <f ca="1">VLOOKUP(IF(MID(A6,15,3)&lt;&gt;"MS-",
IF(OR(MID(A6,15,3)="MB-",MID(A6,15,3)="NK-"),IF(AND(MID(A6,14,4)&lt;&gt;"mnk-",MID(A6,14,4)&lt;&gt;"tmb-"),MID(A6,15,3),MID(A6,14,4)),MID(A6,15,3)),
IF(MID(A6,1,3)&lt;&gt;"ggf",MID(A6,15,3),"ggfms")),Лист2!$A$2:$B$8,2,0)</f>
        <v>mn</v>
      </c>
      <c r="D6" t="str">
        <f ca="1">LOOKUP(99,SEARCH(Лист2!A$2:A$8,A6),Лист2!B$2:B$8)</f>
        <v>mn</v>
      </c>
      <c r="E6" t="str">
        <f ca="1">LOOKUP(99,SEARCH(Лист2!A$2:A$99,A6)/(Лист2!A$2:A$99&lt;&gt;""),Лист2!B$2:B$99)</f>
        <v>mn</v>
      </c>
    </row>
    <row r="7" spans="1:5">
      <c r="A7" t="s">
        <v>19</v>
      </c>
      <c r="B7" t="str">
        <f t="shared" si="0"/>
        <v>mnk-</v>
      </c>
      <c r="C7" s="1" t="str">
        <f ca="1">VLOOKUP(IF(MID(A7,15,3)&lt;&gt;"MS-",
IF(OR(MID(A7,15,3)="MB-",MID(A7,15,3)="NK-"),IF(AND(MID(A7,14,4)&lt;&gt;"mnk-",MID(A7,14,4)&lt;&gt;"tmb-"),MID(A7,15,3),MID(A7,14,4)),MID(A7,15,3)),
IF(MID(A7,1,3)&lt;&gt;"ggf",MID(A7,15,3),"ggfms")),Лист2!$A$2:$B$8,2,0)</f>
        <v>ok</v>
      </c>
      <c r="D7" t="str">
        <f ca="1">LOOKUP(99,SEARCH(Лист2!A$2:A$8,A7),Лист2!B$2:B$8)</f>
        <v>ok</v>
      </c>
      <c r="E7" t="str">
        <f ca="1">LOOKUP(99,SEARCH(Лист2!A$2:A$99,A7)/(Лист2!A$2:A$99&lt;&gt;""),Лист2!B$2:B$99)</f>
        <v>ok</v>
      </c>
    </row>
    <row r="8" spans="1:5">
      <c r="A8" t="s">
        <v>19</v>
      </c>
      <c r="B8" t="str">
        <f t="shared" si="0"/>
        <v>mnk-</v>
      </c>
      <c r="C8" s="1" t="str">
        <f ca="1">VLOOKUP(IF(MID(A8,15,3)&lt;&gt;"MS-",
IF(OR(MID(A8,15,3)="MB-",MID(A8,15,3)="NK-"),IF(AND(MID(A8,14,4)&lt;&gt;"mnk-",MID(A8,14,4)&lt;&gt;"tmb-"),MID(A8,15,3),MID(A8,14,4)),MID(A8,15,3)),
IF(MID(A8,1,3)&lt;&gt;"ggf",MID(A8,15,3),"ggfms")),Лист2!$A$2:$B$8,2,0)</f>
        <v>ok</v>
      </c>
      <c r="D8" t="str">
        <f ca="1">LOOKUP(99,SEARCH(Лист2!A$2:A$8,A8),Лист2!B$2:B$8)</f>
        <v>ok</v>
      </c>
      <c r="E8" t="str">
        <f ca="1">LOOKUP(99,SEARCH(Лист2!A$2:A$99,A8)/(Лист2!A$2:A$99&lt;&gt;""),Лист2!B$2:B$99)</f>
        <v>ok</v>
      </c>
    </row>
    <row r="9" spans="1:5">
      <c r="A9" s="2" t="s">
        <v>20</v>
      </c>
      <c r="B9" t="str">
        <f t="shared" si="0"/>
        <v>tmb-</v>
      </c>
      <c r="C9" s="1" t="str">
        <f ca="1">VLOOKUP(IF(MID(A9,15,3)&lt;&gt;"MS-",
IF(OR(MID(A9,15,3)="MB-",MID(A9,15,3)="NK-"),IF(AND(MID(A9,14,4)&lt;&gt;"mnk-",MID(A9,14,4)&lt;&gt;"tmb-"),MID(A9,15,3),MID(A9,14,4)),MID(A9,15,3)),
IF(MID(A9,1,3)&lt;&gt;"ggf",MID(A9,15,3),"ggfms")),Лист2!$A$2:$B$8,2,0)</f>
        <v>df</v>
      </c>
      <c r="D9" t="str">
        <f ca="1">LOOKUP(99,SEARCH(Лист2!A$2:A$8,A9),Лист2!B$2:B$8)</f>
        <v>df</v>
      </c>
      <c r="E9" t="str">
        <f ca="1">LOOKUP(99,SEARCH(Лист2!A$2:A$99,A9)/(Лист2!A$2:A$99&lt;&gt;""),Лист2!B$2:B$99)</f>
        <v>df</v>
      </c>
    </row>
    <row r="10" spans="1:5">
      <c r="A10" t="s">
        <v>21</v>
      </c>
      <c r="B10" t="str">
        <f t="shared" si="0"/>
        <v>mb-</v>
      </c>
      <c r="C10" s="1" t="str">
        <f ca="1">VLOOKUP(IF(MID(A10,15,3)&lt;&gt;"MS-",
IF(OR(MID(A10,15,3)="MB-",MID(A10,15,3)="NK-"),IF(AND(MID(A10,14,4)&lt;&gt;"mnk-",MID(A10,14,4)&lt;&gt;"tmb-"),MID(A10,15,3),MID(A10,14,4)),MID(A10,15,3)),
IF(MID(A10,1,3)&lt;&gt;"ggf",MID(A10,15,3),"ggfms")),Лист2!$A$2:$B$8,2,0)</f>
        <v>mk</v>
      </c>
      <c r="D10" t="str">
        <f ca="1">LOOKUP(99,SEARCH(Лист2!A$2:A$8,A10),Лист2!B$2:B$8)</f>
        <v>mk</v>
      </c>
      <c r="E10" t="str">
        <f ca="1">LOOKUP(99,SEARCH(Лист2!A$2:A$99,A10)/(Лист2!A$2:A$99&lt;&gt;""),Лист2!B$2:B$99)</f>
        <v>mk</v>
      </c>
    </row>
    <row r="11" spans="1:5">
      <c r="A11" t="s">
        <v>22</v>
      </c>
      <c r="B11" t="str">
        <f t="shared" si="0"/>
        <v>ggfms</v>
      </c>
      <c r="C11" s="1" t="str">
        <f ca="1">VLOOKUP(IF(MID(A11,15,3)&lt;&gt;"MS-",
IF(OR(MID(A11,15,3)="MB-",MID(A11,15,3)="NK-"),IF(AND(MID(A11,14,4)&lt;&gt;"mnk-",MID(A11,14,4)&lt;&gt;"tmb-"),MID(A11,15,3),MID(A11,14,4)),MID(A11,15,3)),
IF(MID(A11,1,3)&lt;&gt;"ggf",MID(A11,15,3),"ggfms")),Лист2!$A$2:$B$8,2,0)</f>
        <v>ams</v>
      </c>
      <c r="D11" t="str">
        <f ca="1">LOOKUP(99,SEARCH(Лист2!A$2:A$8,A11),Лист2!B$2:B$8)</f>
        <v>mn</v>
      </c>
      <c r="E11" t="str">
        <f ca="1">LOOKUP(99,SEARCH(Лист2!A$2:A$99,A11)/(Лист2!A$2:A$99&lt;&gt;""),Лист2!B$2:B$99)</f>
        <v>mn</v>
      </c>
    </row>
    <row r="12" spans="1:5">
      <c r="C12" s="1"/>
      <c r="D12" t="e">
        <f ca="1">LOOKUP(99,SEARCH(Лист2!A$2:A$8,A12),Лист2!B$2:B$8)</f>
        <v>#N/A</v>
      </c>
      <c r="E12" t="e">
        <f ca="1">LOOKUP(99,SEARCH(Лист2!A$2:A$99,A12)/(Лист2!A$2:A$99&lt;&gt;""),Лист2!B$2:B$99)</f>
        <v>#N/A</v>
      </c>
    </row>
    <row r="13" spans="1:5">
      <c r="C13" s="1"/>
    </row>
    <row r="14" spans="1:5">
      <c r="C14" s="1" t="str">
        <f>IF(OR(MID(A12,15,3)="MB-",MID(A12,15,3)="NK-"),MID(A12,14,4),MID(A12,15,3))</f>
        <v/>
      </c>
    </row>
  </sheetData>
  <autoFilter ref="A2:C2">
    <sortState ref="A3:D15">
      <sortCondition ref="A2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8"/>
  <sheetViews>
    <sheetView workbookViewId="0"/>
  </sheetViews>
  <sheetFormatPr defaultRowHeight="15"/>
  <sheetData>
    <row r="1" spans="1:2">
      <c r="A1" t="s">
        <v>23</v>
      </c>
      <c r="B1" t="s">
        <v>24</v>
      </c>
    </row>
    <row r="2" spans="1:2">
      <c r="A2" t="s">
        <v>2</v>
      </c>
      <c r="B2" t="s">
        <v>12</v>
      </c>
    </row>
    <row r="3" spans="1:2">
      <c r="A3" t="s">
        <v>3</v>
      </c>
      <c r="B3" t="s">
        <v>8</v>
      </c>
    </row>
    <row r="4" spans="1:2">
      <c r="A4" t="s">
        <v>15</v>
      </c>
      <c r="B4" t="s">
        <v>6</v>
      </c>
    </row>
    <row r="5" spans="1:2">
      <c r="A5" t="s">
        <v>0</v>
      </c>
      <c r="B5" t="s">
        <v>5</v>
      </c>
    </row>
    <row r="6" spans="1:2">
      <c r="A6" t="s">
        <v>4</v>
      </c>
      <c r="B6" t="s">
        <v>9</v>
      </c>
    </row>
    <row r="7" spans="1:2">
      <c r="A7" t="s">
        <v>1</v>
      </c>
      <c r="B7" t="s">
        <v>7</v>
      </c>
    </row>
    <row r="8" spans="1:2">
      <c r="A8" t="s">
        <v>11</v>
      </c>
      <c r="B8" t="s">
        <v>10</v>
      </c>
    </row>
  </sheetData>
  <autoFilter ref="A1:B1">
    <sortState ref="A2:B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2017-04-25T13:28:44Z</dcterms:modified>
</cp:coreProperties>
</file>