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120" yWindow="75" windowWidth="15480" windowHeight="11250"/>
  </bookViews>
  <sheets>
    <sheet name="Calendar" sheetId="2" r:id="rId1"/>
    <sheet name="Planning" sheetId="5" state="hidden" r:id="rId2"/>
    <sheet name="Заполнить" sheetId="9" r:id="rId3"/>
    <sheet name="Settings" sheetId="1" r:id="rId4"/>
  </sheets>
  <definedNames>
    <definedName name="_xlnm._FilterDatabase" localSheetId="2" hidden="1">Заполнить!$A$1:$C$1</definedName>
    <definedName name="calendarDays">Calendar!$B$12,Calendar!$C$12,Calendar!$D$12,Calendar!$E$12,Calendar!$F$12,Calendar!$G$12,Calendar!$H$12,Calendar!$H$13,Calendar!$G$13,Calendar!$F$13,Calendar!$E$13,Calendar!$D$13,Calendar!$C$13,Calendar!$B$13,Calendar!$B$14,Calendar!$C$14,Calendar!$D$14,Calendar!$E$14,Calendar!$F$14,Calendar!$G$14,Calendar!$H$14,Calendar!$H$15,Calendar!$G$15,Calendar!$F$15,Calendar!$E$15,Calendar!$D$15,Calendar!$C$15,Calendar!$B$15,Calendar!$B$16,Calendar!$C$16,Calendar!$D$16,Calendar!$E$16,Calendar!$F$16,Calendar!$G$16,Calendar!$H$16,Calendar!$B$17,Calendar!$C$17</definedName>
    <definedName name="calendarRange">Calendar!$B$10:$H$17</definedName>
    <definedName name="cellsRightOfDay" localSheetId="2">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</definedName>
    <definedName name="cellsRightOfDay">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,Calendar!#REF!</definedName>
    <definedName name="daysInMonth">Settings!$G$9</definedName>
    <definedName name="MonFirst">Settings!$G$13</definedName>
    <definedName name="month">Calendar!$N$8</definedName>
    <definedName name="monthName">Settings!$G$6</definedName>
    <definedName name="monthNames">Settings!$C$5:$C$16</definedName>
    <definedName name="nextMonth">Settings!$G$11</definedName>
    <definedName name="nextMonthName">Settings!$G$12</definedName>
    <definedName name="prevMonth">Settings!$G$9</definedName>
    <definedName name="prevMonthName">Settings!$G$10</definedName>
    <definedName name="startDate">Settings!$G$7</definedName>
    <definedName name="startDayOfWeek">Settings!$G$8</definedName>
    <definedName name="thisMonth">Settings!$A$6</definedName>
    <definedName name="thisMonthName">Settings!$A$7</definedName>
    <definedName name="thisYear">Settings!$A$8</definedName>
    <definedName name="weekday">{1,2,3,4,5,6,7}</definedName>
    <definedName name="weekday_dates">Calendar!$C$12,Calendar!$D$12,Calendar!$E$12,Calendar!$F$12,Calendar!$G$12,Calendar!$G$13,Calendar!$F$13,Calendar!$E$13,Calendar!$D$13,Calendar!$C$13,Calendar!$C$14,Calendar!$D$14,Calendar!$E$14,Calendar!$F$14,Calendar!$G$14,Calendar!$G$15,Calendar!$F$15,Calendar!$E$15,Calendar!$D$15,Calendar!$C$15,Calendar!$C$16,Calendar!$D$16,Calendar!$E$16,Calendar!$F$16,Calendar!$G$16,Calendar!$C$17</definedName>
    <definedName name="weekend_dates">Calendar!$B$17,Calendar!$B$16,Calendar!$B$15,Calendar!$B$14,Calendar!$B$13,Calendar!$B$12,Calendar!$H$12,Calendar!$H$13,Calendar!$H$14,Calendar!$H$15,Calendar!$H$16</definedName>
    <definedName name="WeekNo">{1;2;3;4;5;6}</definedName>
    <definedName name="year">Calendar!$Q$8</definedName>
    <definedName name="_xlnm.Print_Area" localSheetId="0">Calendar!$B$10:$H$17</definedName>
  </definedNames>
  <calcPr calcId="145621"/>
</workbook>
</file>

<file path=xl/calcChain.xml><?xml version="1.0" encoding="utf-8"?>
<calcChain xmlns="http://schemas.openxmlformats.org/spreadsheetml/2006/main">
  <c r="B352" i="9" l="1"/>
  <c r="B351" i="9"/>
  <c r="B350" i="9"/>
  <c r="B349" i="9"/>
  <c r="B348" i="9"/>
  <c r="B347" i="9"/>
  <c r="B346" i="9"/>
  <c r="B345" i="9"/>
  <c r="B344" i="9"/>
  <c r="B343" i="9"/>
  <c r="B342" i="9"/>
  <c r="B341" i="9"/>
  <c r="B340" i="9"/>
  <c r="B339" i="9"/>
  <c r="B338" i="9"/>
  <c r="B337" i="9"/>
  <c r="B336" i="9"/>
  <c r="B335" i="9"/>
  <c r="B334" i="9"/>
  <c r="B333" i="9"/>
  <c r="B332" i="9"/>
  <c r="B331" i="9"/>
  <c r="B330" i="9"/>
  <c r="B329" i="9"/>
  <c r="B328" i="9"/>
  <c r="B327" i="9"/>
  <c r="B326" i="9"/>
  <c r="B325" i="9"/>
  <c r="B324" i="9"/>
  <c r="B323" i="9"/>
  <c r="B322" i="9"/>
  <c r="B321" i="9"/>
  <c r="B320" i="9"/>
  <c r="B319" i="9"/>
  <c r="B318" i="9"/>
  <c r="B317" i="9"/>
  <c r="B316" i="9"/>
  <c r="B315" i="9"/>
  <c r="B314" i="9"/>
  <c r="B313" i="9"/>
  <c r="B312" i="9"/>
  <c r="B311" i="9"/>
  <c r="B310" i="9"/>
  <c r="B309" i="9"/>
  <c r="B308" i="9"/>
  <c r="B307" i="9"/>
  <c r="B306" i="9"/>
  <c r="B305" i="9"/>
  <c r="B304" i="9"/>
  <c r="B303" i="9"/>
  <c r="B302" i="9"/>
  <c r="B301" i="9"/>
  <c r="B300" i="9"/>
  <c r="B299" i="9"/>
  <c r="B298" i="9"/>
  <c r="B297" i="9"/>
  <c r="B296" i="9"/>
  <c r="B295" i="9"/>
  <c r="B294" i="9"/>
  <c r="B293" i="9"/>
  <c r="B292" i="9"/>
  <c r="B291" i="9"/>
  <c r="B290" i="9"/>
  <c r="B289" i="9"/>
  <c r="B288" i="9"/>
  <c r="B287" i="9"/>
  <c r="B286" i="9"/>
  <c r="B285" i="9"/>
  <c r="B284" i="9"/>
  <c r="B283" i="9"/>
  <c r="B282" i="9"/>
  <c r="B281" i="9"/>
  <c r="B280" i="9"/>
  <c r="B279" i="9"/>
  <c r="B278" i="9"/>
  <c r="B277" i="9"/>
  <c r="B276" i="9"/>
  <c r="B275" i="9"/>
  <c r="B274" i="9"/>
  <c r="B273" i="9"/>
  <c r="B272" i="9"/>
  <c r="B271" i="9"/>
  <c r="B270" i="9"/>
  <c r="B269" i="9"/>
  <c r="B268" i="9"/>
  <c r="B267" i="9"/>
  <c r="B266" i="9"/>
  <c r="B265" i="9"/>
  <c r="B264" i="9"/>
  <c r="B263" i="9"/>
  <c r="B262" i="9"/>
  <c r="B261" i="9"/>
  <c r="B260" i="9"/>
  <c r="B259" i="9"/>
  <c r="B258" i="9"/>
  <c r="B257" i="9"/>
  <c r="B256" i="9"/>
  <c r="B255" i="9"/>
  <c r="B254" i="9"/>
  <c r="B253" i="9"/>
  <c r="B252" i="9"/>
  <c r="B251" i="9"/>
  <c r="B250" i="9"/>
  <c r="B249" i="9"/>
  <c r="B248" i="9"/>
  <c r="B247" i="9"/>
  <c r="B246" i="9"/>
  <c r="B245" i="9"/>
  <c r="B244" i="9"/>
  <c r="B243" i="9"/>
  <c r="B242" i="9"/>
  <c r="B241" i="9"/>
  <c r="B240" i="9"/>
  <c r="B239" i="9"/>
  <c r="B238" i="9"/>
  <c r="B237" i="9"/>
  <c r="B236" i="9"/>
  <c r="B235" i="9"/>
  <c r="B234" i="9"/>
  <c r="B233" i="9"/>
  <c r="B232" i="9"/>
  <c r="B231" i="9"/>
  <c r="B230" i="9"/>
  <c r="B229" i="9"/>
  <c r="B228" i="9"/>
  <c r="B227" i="9"/>
  <c r="B226" i="9"/>
  <c r="B225" i="9"/>
  <c r="B224" i="9"/>
  <c r="B223" i="9"/>
  <c r="B222" i="9"/>
  <c r="B221" i="9"/>
  <c r="B220" i="9"/>
  <c r="B219" i="9"/>
  <c r="B218" i="9"/>
  <c r="B217" i="9"/>
  <c r="B216" i="9"/>
  <c r="B215" i="9"/>
  <c r="B214" i="9"/>
  <c r="B213" i="9"/>
  <c r="B212" i="9"/>
  <c r="B211" i="9"/>
  <c r="B210" i="9"/>
  <c r="B209" i="9"/>
  <c r="B208" i="9"/>
  <c r="B207" i="9"/>
  <c r="B206" i="9"/>
  <c r="B205" i="9"/>
  <c r="B204" i="9"/>
  <c r="B203" i="9"/>
  <c r="B202" i="9"/>
  <c r="B201" i="9"/>
  <c r="B200" i="9"/>
  <c r="B199" i="9"/>
  <c r="B198" i="9"/>
  <c r="B197" i="9"/>
  <c r="B196" i="9"/>
  <c r="B195" i="9"/>
  <c r="B194" i="9"/>
  <c r="B193" i="9"/>
  <c r="B192" i="9"/>
  <c r="B191" i="9"/>
  <c r="B190" i="9"/>
  <c r="B189" i="9"/>
  <c r="B188" i="9"/>
  <c r="B187" i="9"/>
  <c r="B186" i="9"/>
  <c r="B185" i="9"/>
  <c r="B184" i="9"/>
  <c r="B183" i="9"/>
  <c r="B182" i="9"/>
  <c r="B181" i="9"/>
  <c r="B180" i="9"/>
  <c r="B179" i="9"/>
  <c r="B178" i="9"/>
  <c r="B177" i="9"/>
  <c r="B176" i="9"/>
  <c r="B175" i="9"/>
  <c r="B174" i="9"/>
  <c r="B173" i="9"/>
  <c r="B172" i="9"/>
  <c r="B171" i="9"/>
  <c r="B170" i="9"/>
  <c r="B169" i="9"/>
  <c r="B168" i="9"/>
  <c r="B167" i="9"/>
  <c r="B166" i="9"/>
  <c r="B165" i="9"/>
  <c r="B164" i="9"/>
  <c r="B163" i="9"/>
  <c r="B162" i="9"/>
  <c r="B161" i="9"/>
  <c r="B160" i="9"/>
  <c r="B159" i="9"/>
  <c r="B158" i="9"/>
  <c r="B157" i="9"/>
  <c r="B156" i="9"/>
  <c r="B155" i="9"/>
  <c r="B154" i="9"/>
  <c r="B153" i="9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41" i="9"/>
  <c r="N12" i="2" l="1"/>
  <c r="G5" i="1" l="1"/>
  <c r="G6" i="1"/>
  <c r="P37" i="1" s="1"/>
  <c r="H11" i="2"/>
  <c r="G11" i="2"/>
  <c r="F11" i="2"/>
  <c r="E11" i="2"/>
  <c r="D11" i="2"/>
  <c r="C11" i="2"/>
  <c r="B11" i="2"/>
  <c r="G7" i="1"/>
  <c r="G11" i="1" s="1"/>
  <c r="G4" i="1"/>
  <c r="A5" i="1"/>
  <c r="A6" i="1"/>
  <c r="A7" i="1" s="1"/>
  <c r="A8" i="1"/>
  <c r="P29" i="1"/>
  <c r="Q29" i="1"/>
  <c r="R29" i="1"/>
  <c r="S29" i="1"/>
  <c r="T29" i="1"/>
  <c r="U29" i="1"/>
  <c r="V29" i="1"/>
  <c r="P38" i="1"/>
  <c r="Q38" i="1"/>
  <c r="R38" i="1"/>
  <c r="S38" i="1"/>
  <c r="T38" i="1"/>
  <c r="U38" i="1"/>
  <c r="V38" i="1"/>
  <c r="P47" i="1"/>
  <c r="Q47" i="1"/>
  <c r="R47" i="1"/>
  <c r="S47" i="1"/>
  <c r="T47" i="1"/>
  <c r="U47" i="1"/>
  <c r="V47" i="1"/>
  <c r="E10" i="2" l="1"/>
  <c r="X37" i="1"/>
  <c r="AF37" i="1"/>
  <c r="G12" i="1"/>
  <c r="AF48" i="1" a="1"/>
  <c r="X48" i="1" a="1"/>
  <c r="AF39" i="1" a="1"/>
  <c r="G8" i="1"/>
  <c r="X39" i="1" s="1" a="1"/>
  <c r="G9" i="1"/>
  <c r="AH39" i="1" l="1"/>
  <c r="AL39" i="1"/>
  <c r="AF40" i="1"/>
  <c r="AJ40" i="1"/>
  <c r="AH41" i="1"/>
  <c r="AL41" i="1"/>
  <c r="AF42" i="1"/>
  <c r="AJ42" i="1"/>
  <c r="AH43" i="1"/>
  <c r="AL43" i="1"/>
  <c r="AF44" i="1"/>
  <c r="AJ44" i="1"/>
  <c r="AI39" i="1"/>
  <c r="AG40" i="1"/>
  <c r="AK40" i="1"/>
  <c r="AI41" i="1"/>
  <c r="S41" i="1" s="1"/>
  <c r="H22" i="1" s="1"/>
  <c r="E14" i="2" s="1"/>
  <c r="AG42" i="1"/>
  <c r="AK42" i="1"/>
  <c r="AI43" i="1"/>
  <c r="AG44" i="1"/>
  <c r="Q44" i="1" s="1"/>
  <c r="D25" i="1" s="1"/>
  <c r="C17" i="2" s="1"/>
  <c r="AK44" i="1"/>
  <c r="AF39" i="1"/>
  <c r="AJ39" i="1"/>
  <c r="AH40" i="1"/>
  <c r="R40" i="1" s="1"/>
  <c r="F21" i="1" s="1"/>
  <c r="D13" i="2" s="1"/>
  <c r="AL40" i="1"/>
  <c r="AF41" i="1"/>
  <c r="P41" i="1" s="1"/>
  <c r="B22" i="1" s="1"/>
  <c r="B14" i="2" s="1"/>
  <c r="AJ41" i="1"/>
  <c r="AH42" i="1"/>
  <c r="AL42" i="1"/>
  <c r="AF43" i="1"/>
  <c r="AJ43" i="1"/>
  <c r="AH44" i="1"/>
  <c r="R44" i="1" s="1"/>
  <c r="F25" i="1" s="1"/>
  <c r="AL44" i="1"/>
  <c r="AG43" i="1"/>
  <c r="AI44" i="1"/>
  <c r="AG39" i="1"/>
  <c r="Q39" i="1" s="1"/>
  <c r="D20" i="1" s="1"/>
  <c r="C12" i="2" s="1"/>
  <c r="AI40" i="1"/>
  <c r="AK41" i="1"/>
  <c r="U41" i="1" s="1"/>
  <c r="L22" i="1" s="1"/>
  <c r="G14" i="2" s="1"/>
  <c r="AK39" i="1"/>
  <c r="AG41" i="1"/>
  <c r="Q41" i="1" s="1"/>
  <c r="D22" i="1" s="1"/>
  <c r="C14" i="2" s="1"/>
  <c r="AI42" i="1"/>
  <c r="AK43" i="1"/>
  <c r="Y48" i="1"/>
  <c r="AC48" i="1"/>
  <c r="AA49" i="1"/>
  <c r="Y50" i="1"/>
  <c r="AC50" i="1"/>
  <c r="AA51" i="1"/>
  <c r="Y52" i="1"/>
  <c r="AC52" i="1"/>
  <c r="AA53" i="1"/>
  <c r="Z48" i="1"/>
  <c r="AD48" i="1"/>
  <c r="X49" i="1"/>
  <c r="AB49" i="1"/>
  <c r="Z50" i="1"/>
  <c r="AD50" i="1"/>
  <c r="AB51" i="1"/>
  <c r="Z52" i="1"/>
  <c r="AD52" i="1"/>
  <c r="X53" i="1"/>
  <c r="X51" i="1"/>
  <c r="AB53" i="1"/>
  <c r="AA48" i="1"/>
  <c r="Y49" i="1"/>
  <c r="AC49" i="1"/>
  <c r="AA50" i="1"/>
  <c r="Y51" i="1"/>
  <c r="AC51" i="1"/>
  <c r="AA52" i="1"/>
  <c r="Y53" i="1"/>
  <c r="AB52" i="1"/>
  <c r="AB48" i="1"/>
  <c r="AD49" i="1"/>
  <c r="X52" i="1"/>
  <c r="Z53" i="1"/>
  <c r="X50" i="1"/>
  <c r="Z51" i="1"/>
  <c r="AC53" i="1"/>
  <c r="X48" i="1"/>
  <c r="Z49" i="1"/>
  <c r="AB50" i="1"/>
  <c r="AD51" i="1"/>
  <c r="AD53" i="1"/>
  <c r="AH48" i="1"/>
  <c r="AL48" i="1"/>
  <c r="V48" i="1" s="1"/>
  <c r="AF49" i="1"/>
  <c r="AJ49" i="1"/>
  <c r="T49" i="1" s="1"/>
  <c r="AH50" i="1"/>
  <c r="AL50" i="1"/>
  <c r="V50" i="1" s="1"/>
  <c r="AF51" i="1"/>
  <c r="AJ51" i="1"/>
  <c r="T51" i="1" s="1"/>
  <c r="AH52" i="1"/>
  <c r="R52" i="1" s="1"/>
  <c r="AL52" i="1"/>
  <c r="AF53" i="1"/>
  <c r="AJ53" i="1"/>
  <c r="T53" i="1" s="1"/>
  <c r="AI48" i="1"/>
  <c r="AG49" i="1"/>
  <c r="Q49" i="1" s="1"/>
  <c r="AI50" i="1"/>
  <c r="S50" i="1" s="1"/>
  <c r="AG51" i="1"/>
  <c r="Q51" i="1" s="1"/>
  <c r="AK49" i="1"/>
  <c r="AK51" i="1"/>
  <c r="U51" i="1" s="1"/>
  <c r="AI52" i="1"/>
  <c r="AF48" i="1"/>
  <c r="P48" i="1" s="1"/>
  <c r="AJ48" i="1"/>
  <c r="T48" i="1" s="1"/>
  <c r="AH49" i="1"/>
  <c r="R49" i="1" s="1"/>
  <c r="AL49" i="1"/>
  <c r="AF50" i="1"/>
  <c r="P50" i="1" s="1"/>
  <c r="AJ50" i="1"/>
  <c r="AH51" i="1"/>
  <c r="R51" i="1" s="1"/>
  <c r="AL51" i="1"/>
  <c r="V51" i="1" s="1"/>
  <c r="AF52" i="1"/>
  <c r="P52" i="1" s="1"/>
  <c r="AJ52" i="1"/>
  <c r="AG50" i="1"/>
  <c r="Q50" i="1" s="1"/>
  <c r="AI51" i="1"/>
  <c r="AK52" i="1"/>
  <c r="U52" i="1" s="1"/>
  <c r="AG53" i="1"/>
  <c r="Q53" i="1" s="1"/>
  <c r="AL53" i="1"/>
  <c r="AG48" i="1"/>
  <c r="Q48" i="1" s="1"/>
  <c r="AI49" i="1"/>
  <c r="S49" i="1" s="1"/>
  <c r="AK50" i="1"/>
  <c r="U50" i="1" s="1"/>
  <c r="AH53" i="1"/>
  <c r="AK48" i="1"/>
  <c r="AI53" i="1"/>
  <c r="S53" i="1" s="1"/>
  <c r="AG52" i="1"/>
  <c r="Q52" i="1" s="1"/>
  <c r="AK53" i="1"/>
  <c r="U53" i="1" s="1"/>
  <c r="Y39" i="1"/>
  <c r="AC39" i="1"/>
  <c r="AA40" i="1"/>
  <c r="Y41" i="1"/>
  <c r="AC41" i="1"/>
  <c r="AA42" i="1"/>
  <c r="Y43" i="1"/>
  <c r="AC43" i="1"/>
  <c r="AA44" i="1"/>
  <c r="AB44" i="1"/>
  <c r="Z39" i="1"/>
  <c r="AD39" i="1"/>
  <c r="X40" i="1"/>
  <c r="AB40" i="1"/>
  <c r="Z41" i="1"/>
  <c r="AD41" i="1"/>
  <c r="X42" i="1"/>
  <c r="AB42" i="1"/>
  <c r="Z43" i="1"/>
  <c r="AD43" i="1"/>
  <c r="X44" i="1"/>
  <c r="AA39" i="1"/>
  <c r="Y40" i="1"/>
  <c r="AC40" i="1"/>
  <c r="AA41" i="1"/>
  <c r="Y42" i="1"/>
  <c r="AC42" i="1"/>
  <c r="AA43" i="1"/>
  <c r="Y44" i="1"/>
  <c r="AC44" i="1"/>
  <c r="X39" i="1"/>
  <c r="Z40" i="1"/>
  <c r="AB41" i="1"/>
  <c r="AD42" i="1"/>
  <c r="X43" i="1"/>
  <c r="Z44" i="1"/>
  <c r="X41" i="1"/>
  <c r="Z42" i="1"/>
  <c r="AB43" i="1"/>
  <c r="AD44" i="1"/>
  <c r="AB39" i="1"/>
  <c r="AD40" i="1"/>
  <c r="X30" i="1" a="1"/>
  <c r="G10" i="1"/>
  <c r="AF30" i="1" a="1"/>
  <c r="X46" i="1"/>
  <c r="AF46" i="1"/>
  <c r="P46" i="1"/>
  <c r="U48" i="1" l="1"/>
  <c r="S51" i="1"/>
  <c r="V49" i="1"/>
  <c r="S52" i="1"/>
  <c r="P53" i="1"/>
  <c r="P51" i="1"/>
  <c r="P49" i="1"/>
  <c r="U39" i="1"/>
  <c r="L20" i="1" s="1"/>
  <c r="G12" i="2" s="1"/>
  <c r="S44" i="1"/>
  <c r="H25" i="1" s="1"/>
  <c r="T43" i="1"/>
  <c r="J24" i="1" s="1"/>
  <c r="F16" i="2" s="1"/>
  <c r="T41" i="1"/>
  <c r="J22" i="1" s="1"/>
  <c r="F14" i="2" s="1"/>
  <c r="T39" i="1"/>
  <c r="J20" i="1" s="1"/>
  <c r="F12" i="2" s="1"/>
  <c r="S43" i="1"/>
  <c r="H24" i="1" s="1"/>
  <c r="E16" i="2" s="1"/>
  <c r="U40" i="1"/>
  <c r="L21" i="1" s="1"/>
  <c r="G13" i="2" s="1"/>
  <c r="P44" i="1"/>
  <c r="B25" i="1" s="1"/>
  <c r="B17" i="2" s="1"/>
  <c r="P42" i="1"/>
  <c r="B23" i="1" s="1"/>
  <c r="B15" i="2" s="1"/>
  <c r="P40" i="1"/>
  <c r="B21" i="1" s="1"/>
  <c r="B13" i="2" s="1"/>
  <c r="R42" i="1"/>
  <c r="F23" i="1" s="1"/>
  <c r="D15" i="2" s="1"/>
  <c r="T44" i="1"/>
  <c r="J25" i="1" s="1"/>
  <c r="T42" i="1"/>
  <c r="J23" i="1" s="1"/>
  <c r="F15" i="2" s="1"/>
  <c r="T40" i="1"/>
  <c r="J21" i="1" s="1"/>
  <c r="F13" i="2" s="1"/>
  <c r="R53" i="1"/>
  <c r="V53" i="1"/>
  <c r="V52" i="1"/>
  <c r="U43" i="1"/>
  <c r="L24" i="1" s="1"/>
  <c r="G16" i="2" s="1"/>
  <c r="Q43" i="1"/>
  <c r="D24" i="1" s="1"/>
  <c r="C16" i="2" s="1"/>
  <c r="P43" i="1"/>
  <c r="B24" i="1" s="1"/>
  <c r="B16" i="2" s="1"/>
  <c r="P39" i="1"/>
  <c r="B20" i="1" s="1"/>
  <c r="B12" i="2" s="1"/>
  <c r="U42" i="1"/>
  <c r="L23" i="1" s="1"/>
  <c r="G15" i="2" s="1"/>
  <c r="Q40" i="1"/>
  <c r="D21" i="1" s="1"/>
  <c r="C13" i="2" s="1"/>
  <c r="V43" i="1"/>
  <c r="N24" i="1" s="1"/>
  <c r="H16" i="2" s="1"/>
  <c r="V41" i="1"/>
  <c r="N22" i="1" s="1"/>
  <c r="H14" i="2" s="1"/>
  <c r="V39" i="1"/>
  <c r="N20" i="1" s="1"/>
  <c r="H12" i="2" s="1"/>
  <c r="T52" i="1"/>
  <c r="T50" i="1"/>
  <c r="U49" i="1"/>
  <c r="S48" i="1"/>
  <c r="R50" i="1"/>
  <c r="R48" i="1"/>
  <c r="S42" i="1"/>
  <c r="H23" i="1" s="1"/>
  <c r="E15" i="2" s="1"/>
  <c r="S40" i="1"/>
  <c r="H21" i="1" s="1"/>
  <c r="E13" i="2" s="1"/>
  <c r="V44" i="1"/>
  <c r="N25" i="1" s="1"/>
  <c r="V42" i="1"/>
  <c r="N23" i="1" s="1"/>
  <c r="H15" i="2" s="1"/>
  <c r="V40" i="1"/>
  <c r="N21" i="1" s="1"/>
  <c r="H13" i="2" s="1"/>
  <c r="U44" i="1"/>
  <c r="L25" i="1" s="1"/>
  <c r="Q42" i="1"/>
  <c r="D23" i="1" s="1"/>
  <c r="C15" i="2" s="1"/>
  <c r="S39" i="1"/>
  <c r="H20" i="1" s="1"/>
  <c r="E12" i="2" s="1"/>
  <c r="R43" i="1"/>
  <c r="F24" i="1" s="1"/>
  <c r="D16" i="2" s="1"/>
  <c r="R41" i="1"/>
  <c r="F22" i="1" s="1"/>
  <c r="D14" i="2" s="1"/>
  <c r="R39" i="1"/>
  <c r="F20" i="1" s="1"/>
  <c r="D12" i="2" s="1"/>
  <c r="AF30" i="1"/>
  <c r="AJ30" i="1"/>
  <c r="AH31" i="1"/>
  <c r="R31" i="1" s="1"/>
  <c r="AL31" i="1"/>
  <c r="AF32" i="1"/>
  <c r="AJ32" i="1"/>
  <c r="AH33" i="1"/>
  <c r="R33" i="1" s="1"/>
  <c r="AL33" i="1"/>
  <c r="AF34" i="1"/>
  <c r="AJ34" i="1"/>
  <c r="T34" i="1" s="1"/>
  <c r="AH35" i="1"/>
  <c r="R35" i="1" s="1"/>
  <c r="AL35" i="1"/>
  <c r="AG30" i="1"/>
  <c r="AK30" i="1"/>
  <c r="U30" i="1" s="1"/>
  <c r="AI31" i="1"/>
  <c r="S31" i="1" s="1"/>
  <c r="AG32" i="1"/>
  <c r="AK32" i="1"/>
  <c r="AI33" i="1"/>
  <c r="S33" i="1" s="1"/>
  <c r="AG34" i="1"/>
  <c r="Q34" i="1" s="1"/>
  <c r="AK34" i="1"/>
  <c r="AI35" i="1"/>
  <c r="AH30" i="1"/>
  <c r="R30" i="1" s="1"/>
  <c r="AL30" i="1"/>
  <c r="AF31" i="1"/>
  <c r="AJ31" i="1"/>
  <c r="AH32" i="1"/>
  <c r="R32" i="1" s="1"/>
  <c r="AL32" i="1"/>
  <c r="AF33" i="1"/>
  <c r="P33" i="1" s="1"/>
  <c r="AJ33" i="1"/>
  <c r="AH34" i="1"/>
  <c r="AL34" i="1"/>
  <c r="AF35" i="1"/>
  <c r="AJ35" i="1"/>
  <c r="AG31" i="1"/>
  <c r="Q31" i="1" s="1"/>
  <c r="AI32" i="1"/>
  <c r="S32" i="1" s="1"/>
  <c r="AK33" i="1"/>
  <c r="AI30" i="1"/>
  <c r="AK31" i="1"/>
  <c r="U31" i="1" s="1"/>
  <c r="AG35" i="1"/>
  <c r="Q35" i="1" s="1"/>
  <c r="AG33" i="1"/>
  <c r="AI34" i="1"/>
  <c r="AK35" i="1"/>
  <c r="U35" i="1" s="1"/>
  <c r="P28" i="1"/>
  <c r="X28" i="1"/>
  <c r="AF28" i="1"/>
  <c r="AA30" i="1"/>
  <c r="Y31" i="1"/>
  <c r="AC31" i="1"/>
  <c r="AA32" i="1"/>
  <c r="Y33" i="1"/>
  <c r="AC33" i="1"/>
  <c r="AA34" i="1"/>
  <c r="Y35" i="1"/>
  <c r="AC35" i="1"/>
  <c r="X30" i="1"/>
  <c r="AB30" i="1"/>
  <c r="Z31" i="1"/>
  <c r="AD31" i="1"/>
  <c r="X32" i="1"/>
  <c r="AB32" i="1"/>
  <c r="Z33" i="1"/>
  <c r="AD33" i="1"/>
  <c r="X34" i="1"/>
  <c r="AB34" i="1"/>
  <c r="Z35" i="1"/>
  <c r="AD35" i="1"/>
  <c r="Y30" i="1"/>
  <c r="AC30" i="1"/>
  <c r="AA31" i="1"/>
  <c r="Y32" i="1"/>
  <c r="AC32" i="1"/>
  <c r="AA33" i="1"/>
  <c r="Y34" i="1"/>
  <c r="AC34" i="1"/>
  <c r="AA35" i="1"/>
  <c r="X31" i="1"/>
  <c r="Z32" i="1"/>
  <c r="AD34" i="1"/>
  <c r="AD30" i="1"/>
  <c r="X35" i="1"/>
  <c r="X33" i="1"/>
  <c r="Z34" i="1"/>
  <c r="AB35" i="1"/>
  <c r="AB33" i="1"/>
  <c r="Z30" i="1"/>
  <c r="AB31" i="1"/>
  <c r="AD32" i="1"/>
  <c r="R34" i="1" l="1"/>
  <c r="T32" i="1"/>
  <c r="T30" i="1"/>
  <c r="S34" i="1"/>
  <c r="S30" i="1"/>
  <c r="T35" i="1"/>
  <c r="T33" i="1"/>
  <c r="T31" i="1"/>
  <c r="S35" i="1"/>
  <c r="U32" i="1"/>
  <c r="Q30" i="1"/>
  <c r="P34" i="1"/>
  <c r="P32" i="1"/>
  <c r="P30" i="1"/>
  <c r="Q33" i="1"/>
  <c r="U33" i="1"/>
  <c r="P35" i="1"/>
  <c r="P31" i="1"/>
  <c r="U34" i="1"/>
  <c r="Q32" i="1"/>
  <c r="V35" i="1"/>
  <c r="V33" i="1"/>
  <c r="V31" i="1"/>
  <c r="V34" i="1"/>
  <c r="V32" i="1"/>
  <c r="V30" i="1"/>
</calcChain>
</file>

<file path=xl/sharedStrings.xml><?xml version="1.0" encoding="utf-8"?>
<sst xmlns="http://schemas.openxmlformats.org/spreadsheetml/2006/main" count="438" uniqueCount="60">
  <si>
    <t>Settings and Formulas</t>
  </si>
  <si>
    <t>Today's Date</t>
  </si>
  <si>
    <t>month</t>
  </si>
  <si>
    <t>monthName</t>
  </si>
  <si>
    <t>startDate</t>
  </si>
  <si>
    <t>startDayOfWeek</t>
  </si>
  <si>
    <t>prevMonth</t>
  </si>
  <si>
    <t>prevMonthName</t>
  </si>
  <si>
    <t>nextMonth</t>
  </si>
  <si>
    <t>nextMonthName</t>
  </si>
  <si>
    <t>MonFirst</t>
  </si>
  <si>
    <t>SUNDAY First</t>
  </si>
  <si>
    <t>MONDAY First</t>
  </si>
  <si>
    <t>WeekNo</t>
  </si>
  <si>
    <t>S</t>
  </si>
  <si>
    <t>M</t>
  </si>
  <si>
    <t>T</t>
  </si>
  <si>
    <t>W</t>
  </si>
  <si>
    <t>Th</t>
  </si>
  <si>
    <t>F</t>
  </si>
  <si>
    <t>Sa</t>
  </si>
  <si>
    <t>Su</t>
  </si>
  <si>
    <t>(See "Using The Calendar as a Template" in the Help worksheet)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</si>
  <si>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</si>
  <si>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</si>
  <si>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</si>
  <si>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</si>
  <si>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</si>
  <si>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</si>
  <si>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</si>
  <si>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</si>
  <si>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</si>
  <si>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</si>
  <si>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</si>
  <si>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</si>
  <si>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Месяц</t>
  </si>
  <si>
    <t>Год</t>
  </si>
  <si>
    <t>День</t>
  </si>
  <si>
    <t>Пн</t>
  </si>
  <si>
    <t>Вт</t>
  </si>
  <si>
    <t>Ср</t>
  </si>
  <si>
    <t>Чт</t>
  </si>
  <si>
    <t>Пт</t>
  </si>
  <si>
    <t>Суб</t>
  </si>
  <si>
    <t>Вс</t>
  </si>
  <si>
    <t>Показатель:</t>
  </si>
  <si>
    <t>Сделай пункт 1</t>
  </si>
  <si>
    <t>Сделай пункт 2</t>
  </si>
  <si>
    <t>Сделай пункт 3</t>
  </si>
  <si>
    <t>Сделай пункт 4</t>
  </si>
  <si>
    <t>Сделай пункт 5</t>
  </si>
  <si>
    <t>Сделай пункт 6</t>
  </si>
  <si>
    <t>Сделай пункт 7</t>
  </si>
  <si>
    <t>Сделай пункт 8</t>
  </si>
  <si>
    <t>Сделай пункт 9</t>
  </si>
  <si>
    <t>Сделай пункт 10</t>
  </si>
  <si>
    <t>Отметка сделал ни сделал</t>
  </si>
  <si>
    <t>Дата</t>
  </si>
  <si>
    <t>День месяца</t>
  </si>
  <si>
    <t>Сегоднешняя 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</si>
</sst>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33" x14ac:knownFonts="1"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b/>
      <sz val="14"/>
      <color indexed="16"/>
      <name val="Verdana"/>
      <family val="2"/>
    </font>
    <font>
      <sz val="8"/>
      <color indexed="16"/>
      <name val="Verdana"/>
      <family val="2"/>
    </font>
    <font>
      <sz val="8"/>
      <name val="Arial"/>
      <family val="2"/>
    </font>
    <font>
      <sz val="10"/>
      <name val="Verdana"/>
      <family val="2"/>
    </font>
    <font>
      <sz val="7"/>
      <name val="Arial"/>
      <family val="2"/>
    </font>
    <font>
      <b/>
      <sz val="10"/>
      <name val="Verdan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sz val="8"/>
      <name val="Verdana"/>
      <family val="2"/>
    </font>
    <font>
      <sz val="7"/>
      <name val="Verdana"/>
      <family val="2"/>
    </font>
    <font>
      <b/>
      <sz val="8"/>
      <name val="Tahoma"/>
      <family val="2"/>
    </font>
    <font>
      <b/>
      <sz val="8"/>
      <name val="Verdana"/>
      <family val="2"/>
    </font>
    <font>
      <sz val="8"/>
      <name val="Tahoma"/>
      <family val="2"/>
    </font>
    <font>
      <b/>
      <sz val="10"/>
      <name val="Arial"/>
      <family val="2"/>
    </font>
    <font>
      <sz val="48"/>
      <color indexed="60"/>
      <name val="Bookman Old Style"/>
      <family val="1"/>
    </font>
    <font>
      <b/>
      <sz val="12"/>
      <color indexed="9"/>
      <name val="Bookman Old Style"/>
      <family val="1"/>
    </font>
    <font>
      <b/>
      <sz val="14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10"/>
      <name val="Bookman Old Style"/>
      <family val="1"/>
    </font>
    <font>
      <b/>
      <sz val="12"/>
      <name val="Arial"/>
      <family val="2"/>
    </font>
    <font>
      <sz val="12"/>
      <name val="Arial"/>
      <family val="2"/>
    </font>
    <font>
      <i/>
      <sz val="8"/>
      <name val="Verdana"/>
      <family val="2"/>
    </font>
    <font>
      <b/>
      <sz val="14"/>
      <name val="Verdana"/>
      <family val="2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Segoe UI"/>
      <family val="2"/>
      <charset val="204"/>
    </font>
    <font>
      <sz val="28"/>
      <color indexed="60"/>
      <name val="Bookman Old Style"/>
      <family val="1"/>
    </font>
    <font>
      <sz val="24"/>
      <color theme="7" tint="-0.499984740745262"/>
      <name val="Bookman Old Style"/>
      <family val="1"/>
    </font>
    <font>
      <sz val="11"/>
      <name val="Arial"/>
      <family val="2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 tint="-0.499984740745262"/>
      </left>
      <right/>
      <top style="thin">
        <color theme="7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 tint="-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7" tint="-0.499984740745262"/>
      </bottom>
      <diagonal/>
    </border>
    <border>
      <left/>
      <right/>
      <top style="thin">
        <color indexed="64"/>
      </top>
      <bottom style="thin">
        <color theme="7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7" tint="-0.499984740745262"/>
      </bottom>
      <diagonal/>
    </border>
    <border>
      <left style="thin">
        <color indexed="64"/>
      </left>
      <right/>
      <top style="thin">
        <color theme="7" tint="-0.499984740745262"/>
      </top>
      <bottom/>
      <diagonal/>
    </border>
    <border>
      <left style="thin">
        <color theme="7" tint="-0.499984740745262"/>
      </left>
      <right style="thin">
        <color indexed="64"/>
      </right>
      <top style="thin">
        <color theme="7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0" fontId="0" fillId="0" borderId="0" xfId="0" applyBorder="1" applyAlignment="1">
      <alignment horizontal="center"/>
    </xf>
    <xf numFmtId="0" fontId="4" fillId="0" borderId="0" xfId="0" applyFont="1" applyAlignment="1">
      <alignment vertical="top"/>
    </xf>
    <xf numFmtId="0" fontId="8" fillId="2" borderId="0" xfId="0" applyFont="1" applyFill="1"/>
    <xf numFmtId="0" fontId="0" fillId="2" borderId="0" xfId="0" applyFill="1"/>
    <xf numFmtId="0" fontId="9" fillId="0" borderId="0" xfId="0" applyFont="1" applyAlignment="1">
      <alignment horizontal="right"/>
    </xf>
    <xf numFmtId="14" fontId="5" fillId="0" borderId="0" xfId="0" applyNumberFormat="1" applyFont="1" applyAlignment="1">
      <alignment horizontal="center"/>
    </xf>
    <xf numFmtId="0" fontId="0" fillId="0" borderId="0" xfId="0" applyFill="1"/>
    <xf numFmtId="0" fontId="0" fillId="3" borderId="0" xfId="0" applyFill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/>
    <xf numFmtId="14" fontId="10" fillId="0" borderId="0" xfId="0" applyNumberFormat="1" applyFont="1"/>
    <xf numFmtId="14" fontId="10" fillId="0" borderId="0" xfId="0" applyNumberFormat="1" applyFont="1" applyAlignment="1">
      <alignment horizontal="center"/>
    </xf>
    <xf numFmtId="14" fontId="0" fillId="0" borderId="0" xfId="0" applyNumberFormat="1"/>
    <xf numFmtId="0" fontId="10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13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14" fillId="0" borderId="4" xfId="0" applyNumberFormat="1" applyFont="1" applyFill="1" applyBorder="1" applyAlignment="1">
      <alignment horizontal="center" vertical="center"/>
    </xf>
    <xf numFmtId="164" fontId="11" fillId="0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11" fillId="0" borderId="4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center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Border="1"/>
    <xf numFmtId="0" fontId="15" fillId="0" borderId="0" xfId="0" applyFont="1"/>
    <xf numFmtId="0" fontId="2" fillId="2" borderId="0" xfId="0" applyFont="1" applyFill="1" applyAlignment="1">
      <alignment vertical="center"/>
    </xf>
    <xf numFmtId="0" fontId="3" fillId="2" borderId="0" xfId="0" applyFont="1" applyFill="1"/>
    <xf numFmtId="0" fontId="22" fillId="0" borderId="0" xfId="0" applyFont="1"/>
    <xf numFmtId="0" fontId="23" fillId="0" borderId="0" xfId="0" applyFont="1"/>
    <xf numFmtId="0" fontId="24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164" fontId="18" fillId="0" borderId="6" xfId="0" applyNumberFormat="1" applyFont="1" applyFill="1" applyBorder="1" applyAlignment="1">
      <alignment horizontal="center" vertical="center"/>
    </xf>
    <xf numFmtId="164" fontId="18" fillId="5" borderId="6" xfId="0" applyNumberFormat="1" applyFont="1" applyFill="1" applyBorder="1" applyAlignment="1">
      <alignment horizontal="center" vertical="center"/>
    </xf>
    <xf numFmtId="0" fontId="27" fillId="0" borderId="5" xfId="1" applyFont="1" applyFill="1" applyBorder="1" applyAlignment="1">
      <alignment horizontal="left" vertical="center"/>
    </xf>
    <xf numFmtId="0" fontId="1" fillId="0" borderId="0" xfId="1" applyFill="1"/>
    <xf numFmtId="0" fontId="28" fillId="0" borderId="0" xfId="0" applyFont="1" applyFill="1" applyAlignment="1">
      <alignment horizontal="center" vertical="center"/>
    </xf>
    <xf numFmtId="0" fontId="0" fillId="0" borderId="5" xfId="0" applyBorder="1"/>
    <xf numFmtId="0" fontId="26" fillId="0" borderId="0" xfId="1" applyFont="1" applyFill="1"/>
    <xf numFmtId="0" fontId="3" fillId="7" borderId="0" xfId="0" applyFont="1" applyFill="1"/>
    <xf numFmtId="0" fontId="0" fillId="7" borderId="0" xfId="0" applyFill="1"/>
    <xf numFmtId="0" fontId="10" fillId="7" borderId="0" xfId="0" applyFont="1" applyFill="1" applyAlignment="1">
      <alignment horizontal="right"/>
    </xf>
    <xf numFmtId="0" fontId="10" fillId="7" borderId="0" xfId="0" applyFont="1" applyFill="1" applyAlignment="1">
      <alignment horizontal="right" vertical="center"/>
    </xf>
    <xf numFmtId="0" fontId="25" fillId="7" borderId="0" xfId="0" applyFont="1" applyFill="1" applyAlignment="1">
      <alignment vertical="center"/>
    </xf>
    <xf numFmtId="164" fontId="18" fillId="0" borderId="7" xfId="0" applyNumberFormat="1" applyFont="1" applyFill="1" applyBorder="1" applyAlignment="1">
      <alignment horizontal="center" vertical="center"/>
    </xf>
    <xf numFmtId="164" fontId="18" fillId="0" borderId="10" xfId="0" applyNumberFormat="1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left" vertical="center"/>
    </xf>
    <xf numFmtId="0" fontId="17" fillId="6" borderId="12" xfId="0" applyFont="1" applyFill="1" applyBorder="1" applyAlignment="1">
      <alignment horizontal="left" vertical="center"/>
    </xf>
    <xf numFmtId="0" fontId="17" fillId="6" borderId="13" xfId="0" applyFont="1" applyFill="1" applyBorder="1" applyAlignment="1">
      <alignment horizontal="left" vertical="center"/>
    </xf>
    <xf numFmtId="164" fontId="18" fillId="0" borderId="14" xfId="0" applyNumberFormat="1" applyFont="1" applyFill="1" applyBorder="1" applyAlignment="1">
      <alignment horizontal="center" vertical="center"/>
    </xf>
    <xf numFmtId="164" fontId="18" fillId="5" borderId="15" xfId="0" applyNumberFormat="1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0" fillId="8" borderId="0" xfId="0" applyFill="1"/>
    <xf numFmtId="0" fontId="15" fillId="8" borderId="0" xfId="0" applyFont="1" applyFill="1" applyAlignment="1">
      <alignment horizontal="center"/>
    </xf>
    <xf numFmtId="0" fontId="19" fillId="5" borderId="10" xfId="0" applyFont="1" applyFill="1" applyBorder="1"/>
    <xf numFmtId="0" fontId="20" fillId="5" borderId="8" xfId="0" applyFont="1" applyFill="1" applyBorder="1"/>
    <xf numFmtId="0" fontId="21" fillId="5" borderId="10" xfId="0" applyFont="1" applyFill="1" applyBorder="1" applyAlignment="1">
      <alignment vertical="top"/>
    </xf>
    <xf numFmtId="0" fontId="20" fillId="5" borderId="9" xfId="0" applyFont="1" applyFill="1" applyBorder="1"/>
    <xf numFmtId="0" fontId="30" fillId="0" borderId="0" xfId="0" applyFont="1"/>
    <xf numFmtId="0" fontId="0" fillId="8" borderId="0" xfId="0" applyFill="1" applyBorder="1"/>
    <xf numFmtId="0" fontId="15" fillId="4" borderId="16" xfId="0" applyFont="1" applyFill="1" applyBorder="1" applyAlignment="1" applyProtection="1">
      <alignment horizontal="center" vertical="center"/>
      <protection locked="0"/>
    </xf>
    <xf numFmtId="0" fontId="0" fillId="8" borderId="17" xfId="0" applyFill="1" applyBorder="1"/>
    <xf numFmtId="0" fontId="0" fillId="8" borderId="18" xfId="0" applyFill="1" applyBorder="1"/>
    <xf numFmtId="14" fontId="0" fillId="0" borderId="5" xfId="0" applyNumberFormat="1" applyBorder="1"/>
    <xf numFmtId="0" fontId="32" fillId="0" borderId="0" xfId="0" applyFont="1" applyAlignment="1">
      <alignment vertical="center"/>
    </xf>
    <xf numFmtId="0" fontId="15" fillId="9" borderId="0" xfId="0" applyFont="1" applyFill="1"/>
    <xf numFmtId="0" fontId="15" fillId="8" borderId="0" xfId="0" applyFont="1" applyFill="1" applyAlignment="1">
      <alignment horizontal="center"/>
    </xf>
    <xf numFmtId="0" fontId="0" fillId="0" borderId="0" xfId="0" applyAlignment="1"/>
    <xf numFmtId="14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top"/>
    </xf>
  </cellXfs>
  <cellStyles count="2">
    <cellStyle name="Обычный" xfId="0" builtinId="0"/>
    <cellStyle name="Обычный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B2B2B2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1468AE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Drop" dropLines="12" dropStyle="combo" dx="16" fmlaLink="month" fmlaRange="monthNames" noThreeD="1" sel="4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142875</xdr:colOff>
          <xdr:row>7</xdr:row>
          <xdr:rowOff>9525</xdr:rowOff>
        </xdr:from>
        <xdr:to>
          <xdr:col>15</xdr:col>
          <xdr:colOff>476250</xdr:colOff>
          <xdr:row>7</xdr:row>
          <xdr:rowOff>200025</xdr:rowOff>
        </xdr:to>
        <xdr:sp macro="" textlink="">
          <xdr:nvSpPr>
            <xdr:cNvPr id="2068" name="Drop Down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13</xdr:col>
      <xdr:colOff>89648</xdr:colOff>
      <xdr:row>11</xdr:row>
      <xdr:rowOff>11207</xdr:rowOff>
    </xdr:from>
    <xdr:to>
      <xdr:col>16</xdr:col>
      <xdr:colOff>425825</xdr:colOff>
      <xdr:row>13</xdr:row>
      <xdr:rowOff>11206</xdr:rowOff>
    </xdr:to>
    <xdr:sp macro="" textlink="">
      <xdr:nvSpPr>
        <xdr:cNvPr id="2" name="Прямоугольник 1"/>
        <xdr:cNvSpPr/>
      </xdr:nvSpPr>
      <xdr:spPr>
        <a:xfrm>
          <a:off x="4751295" y="2185148"/>
          <a:ext cx="2151530" cy="470646"/>
        </a:xfrm>
        <a:prstGeom prst="rect">
          <a:avLst/>
        </a:prstGeom>
        <a:solidFill>
          <a:srgbClr val="1468AE">
            <a:alpha val="23000"/>
          </a:srgbClr>
        </a:solidFill>
        <a:ln>
          <a:solidFill>
            <a:srgbClr val="1468AE">
              <a:alpha val="23000"/>
            </a:srgb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18</xdr:col>
      <xdr:colOff>369794</xdr:colOff>
      <xdr:row>4</xdr:row>
      <xdr:rowOff>33618</xdr:rowOff>
    </xdr:from>
    <xdr:to>
      <xdr:col>26</xdr:col>
      <xdr:colOff>571501</xdr:colOff>
      <xdr:row>9</xdr:row>
      <xdr:rowOff>100853</xdr:rowOff>
    </xdr:to>
    <xdr:sp macro="" textlink="">
      <xdr:nvSpPr>
        <xdr:cNvPr id="3" name="Прямоугольник 2"/>
        <xdr:cNvSpPr/>
      </xdr:nvSpPr>
      <xdr:spPr>
        <a:xfrm>
          <a:off x="7788088" y="840442"/>
          <a:ext cx="5042648" cy="84044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ru-RU" sz="1100"/>
            <a:t>Нужно</a:t>
          </a:r>
          <a:r>
            <a:rPr lang="ru-RU" sz="1100" baseline="0"/>
            <a:t> при выборе даты (это может быть будущий период  так и  сегодняшний день) открывалась вкладка "Заполнить" и в ней  отображались , только данные на выбранную дату. </a:t>
          </a:r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3:R22"/>
  <sheetViews>
    <sheetView showGridLines="0" tabSelected="1" zoomScale="85" zoomScaleNormal="85" workbookViewId="0">
      <selection activeCell="U12" sqref="U12"/>
    </sheetView>
  </sheetViews>
  <sheetFormatPr defaultRowHeight="12.75" x14ac:dyDescent="0.2"/>
  <cols>
    <col min="1" max="1" width="3.28515625" customWidth="1"/>
    <col min="2" max="8" width="5.42578125" customWidth="1"/>
    <col min="9" max="9" width="5.5703125" customWidth="1"/>
    <col min="11" max="11" width="5.7109375" customWidth="1"/>
    <col min="12" max="12" width="4.140625" customWidth="1"/>
    <col min="13" max="13" width="4.28515625" customWidth="1"/>
    <col min="18" max="18" width="5" customWidth="1"/>
  </cols>
  <sheetData>
    <row r="3" spans="1:18" ht="20.100000000000001" customHeight="1" x14ac:dyDescent="0.2">
      <c r="B3" s="57"/>
      <c r="C3" s="53"/>
      <c r="D3" s="54"/>
      <c r="E3" s="53"/>
      <c r="F3" s="53"/>
      <c r="G3" s="55"/>
      <c r="H3" s="56"/>
    </row>
    <row r="4" spans="1:18" ht="20.100000000000001" customHeight="1" x14ac:dyDescent="0.2">
      <c r="A4" s="72"/>
      <c r="B4" s="57"/>
      <c r="C4" s="53"/>
      <c r="D4" s="54"/>
      <c r="E4" s="53"/>
      <c r="F4" s="53"/>
      <c r="G4" s="55"/>
      <c r="H4" s="56"/>
    </row>
    <row r="5" spans="1:18" ht="8.25" customHeight="1" x14ac:dyDescent="0.2">
      <c r="A5" s="72"/>
      <c r="B5" s="57"/>
      <c r="C5" s="53"/>
      <c r="D5" s="54"/>
      <c r="E5" s="53"/>
      <c r="F5" s="53"/>
      <c r="G5" s="55"/>
      <c r="H5" s="56"/>
    </row>
    <row r="6" spans="1:18" ht="15" customHeight="1" x14ac:dyDescent="0.2">
      <c r="A6" s="72"/>
      <c r="B6" s="57"/>
      <c r="C6" s="53"/>
      <c r="D6" s="54"/>
      <c r="E6" s="53"/>
      <c r="F6" s="53"/>
      <c r="G6" s="55"/>
      <c r="H6" s="56"/>
      <c r="M6" s="66"/>
      <c r="N6" s="67" t="s">
        <v>37</v>
      </c>
      <c r="O6" s="80" t="s">
        <v>35</v>
      </c>
      <c r="P6" s="81"/>
      <c r="Q6" s="67" t="s">
        <v>36</v>
      </c>
      <c r="R6" s="66"/>
    </row>
    <row r="7" spans="1:18" ht="8.25" customHeight="1" x14ac:dyDescent="0.2">
      <c r="A7" s="72"/>
      <c r="B7" s="57"/>
      <c r="C7" s="53"/>
      <c r="D7" s="54"/>
      <c r="E7" s="53"/>
      <c r="F7" s="53"/>
      <c r="G7" s="55"/>
      <c r="H7" s="56"/>
      <c r="M7" s="66"/>
      <c r="N7" s="66"/>
      <c r="O7" s="66"/>
      <c r="P7" s="66"/>
      <c r="Q7" s="75"/>
      <c r="R7" s="66"/>
    </row>
    <row r="8" spans="1:18" ht="17.25" customHeight="1" x14ac:dyDescent="0.2">
      <c r="A8" s="72"/>
      <c r="B8" s="34"/>
      <c r="C8" s="34"/>
      <c r="D8" s="34"/>
      <c r="E8" s="34"/>
      <c r="F8" s="34"/>
      <c r="G8" s="34"/>
      <c r="H8" s="34"/>
      <c r="I8" s="34"/>
      <c r="J8" s="34"/>
      <c r="K8" s="54"/>
      <c r="L8" s="54"/>
      <c r="M8" s="66"/>
      <c r="N8" s="74">
        <v>4</v>
      </c>
      <c r="O8" s="73"/>
      <c r="P8" s="66"/>
      <c r="Q8" s="74">
        <v>2017</v>
      </c>
      <c r="R8" s="76"/>
    </row>
    <row r="9" spans="1:18" x14ac:dyDescent="0.2">
      <c r="B9" s="34"/>
      <c r="C9" s="34"/>
      <c r="D9" s="34"/>
      <c r="E9" s="34"/>
      <c r="F9" s="34"/>
      <c r="G9" s="34"/>
      <c r="H9" s="34"/>
      <c r="I9" s="34"/>
      <c r="J9" s="34"/>
      <c r="K9" s="54"/>
      <c r="L9" s="54"/>
      <c r="M9" s="66"/>
      <c r="N9" s="66"/>
      <c r="O9" s="66"/>
      <c r="P9" s="66"/>
      <c r="Q9" s="66"/>
      <c r="R9" s="66"/>
    </row>
    <row r="10" spans="1:18" s="34" customFormat="1" ht="30.75" customHeight="1" x14ac:dyDescent="0.2">
      <c r="C10" s="45"/>
      <c r="D10" s="50"/>
      <c r="E10" s="65" t="str">
        <f>UPPER(monthName&amp;"  "&amp;year)</f>
        <v>АПРЕЛЬ  2017</v>
      </c>
      <c r="F10" s="50"/>
      <c r="G10" s="50"/>
      <c r="H10" s="45"/>
    </row>
    <row r="11" spans="1:18" s="34" customFormat="1" ht="15.75" x14ac:dyDescent="0.2">
      <c r="B11" s="60" t="str">
        <f>Settings!B18</f>
        <v>Пн</v>
      </c>
      <c r="C11" s="61" t="str">
        <f>Settings!D18</f>
        <v>Вт</v>
      </c>
      <c r="D11" s="61" t="str">
        <f>Settings!F18</f>
        <v>Ср</v>
      </c>
      <c r="E11" s="61" t="str">
        <f>Settings!H18</f>
        <v>Чт</v>
      </c>
      <c r="F11" s="61" t="str">
        <f>Settings!J18</f>
        <v>Пт</v>
      </c>
      <c r="G11" s="61" t="str">
        <f>Settings!L18</f>
        <v>Суб</v>
      </c>
      <c r="H11" s="62" t="str">
        <f>Settings!N18</f>
        <v>Вс</v>
      </c>
      <c r="O11" s="78" t="s">
        <v>59</v>
      </c>
    </row>
    <row r="12" spans="1:18" s="34" customFormat="1" ht="18.75" x14ac:dyDescent="0.2">
      <c r="B12" s="63" t="str">
        <f>Settings!B20</f>
        <v/>
      </c>
      <c r="C12" s="46" t="str">
        <f>Settings!D20</f>
        <v/>
      </c>
      <c r="D12" s="46" t="str">
        <f>Settings!F20</f>
        <v/>
      </c>
      <c r="E12" s="46" t="str">
        <f>Settings!H20</f>
        <v/>
      </c>
      <c r="F12" s="46" t="str">
        <f>Settings!J20</f>
        <v/>
      </c>
      <c r="G12" s="47">
        <f>Settings!L20</f>
        <v>42826</v>
      </c>
      <c r="H12" s="64">
        <f>Settings!N20</f>
        <v>42827</v>
      </c>
      <c r="N12" s="82">
        <f ca="1">TODAY()</f>
        <v>42858</v>
      </c>
      <c r="O12" s="83"/>
      <c r="P12" s="83"/>
      <c r="Q12" s="83"/>
    </row>
    <row r="13" spans="1:18" s="34" customFormat="1" ht="18.75" x14ac:dyDescent="0.2">
      <c r="B13" s="63">
        <f>Settings!B21</f>
        <v>42828</v>
      </c>
      <c r="C13" s="46">
        <f>Settings!D21</f>
        <v>42829</v>
      </c>
      <c r="D13" s="46">
        <f>Settings!F21</f>
        <v>42830</v>
      </c>
      <c r="E13" s="46">
        <f>Settings!H21</f>
        <v>42831</v>
      </c>
      <c r="F13" s="46">
        <f>Settings!J21</f>
        <v>42832</v>
      </c>
      <c r="G13" s="47">
        <f>Settings!L21</f>
        <v>42833</v>
      </c>
      <c r="H13" s="64">
        <f>Settings!N21</f>
        <v>42834</v>
      </c>
      <c r="N13" s="83"/>
      <c r="O13" s="83"/>
      <c r="P13" s="83"/>
      <c r="Q13" s="83"/>
    </row>
    <row r="14" spans="1:18" s="34" customFormat="1" ht="18.75" x14ac:dyDescent="0.2">
      <c r="B14" s="63">
        <f>Settings!B22</f>
        <v>42835</v>
      </c>
      <c r="C14" s="46">
        <f>Settings!D22</f>
        <v>42836</v>
      </c>
      <c r="D14" s="46">
        <f>Settings!F22</f>
        <v>42837</v>
      </c>
      <c r="E14" s="46">
        <f>Settings!H22</f>
        <v>42838</v>
      </c>
      <c r="F14" s="46">
        <f>Settings!J22</f>
        <v>42839</v>
      </c>
      <c r="G14" s="47">
        <f>Settings!L22</f>
        <v>42840</v>
      </c>
      <c r="H14" s="64">
        <f>Settings!N22</f>
        <v>42841</v>
      </c>
    </row>
    <row r="15" spans="1:18" s="34" customFormat="1" ht="18.75" x14ac:dyDescent="0.2">
      <c r="B15" s="63">
        <f>Settings!B23</f>
        <v>42842</v>
      </c>
      <c r="C15" s="46">
        <f>Settings!D23</f>
        <v>42843</v>
      </c>
      <c r="D15" s="46">
        <f>Settings!F23</f>
        <v>42844</v>
      </c>
      <c r="E15" s="46">
        <f>Settings!H23</f>
        <v>42845</v>
      </c>
      <c r="F15" s="46">
        <f>Settings!J23</f>
        <v>42846</v>
      </c>
      <c r="G15" s="47">
        <f>Settings!L23</f>
        <v>42847</v>
      </c>
      <c r="H15" s="64">
        <f>Settings!N23</f>
        <v>42848</v>
      </c>
    </row>
    <row r="16" spans="1:18" s="34" customFormat="1" ht="18.75" x14ac:dyDescent="0.2">
      <c r="B16" s="63">
        <f>Settings!B24</f>
        <v>42849</v>
      </c>
      <c r="C16" s="46">
        <f>Settings!D24</f>
        <v>42850</v>
      </c>
      <c r="D16" s="46">
        <f>Settings!F24</f>
        <v>42851</v>
      </c>
      <c r="E16" s="46">
        <f>Settings!H24</f>
        <v>42852</v>
      </c>
      <c r="F16" s="46">
        <f>Settings!J24</f>
        <v>42853</v>
      </c>
      <c r="G16" s="47">
        <f>Settings!L24</f>
        <v>42854</v>
      </c>
      <c r="H16" s="64">
        <f>Settings!N24</f>
        <v>42855</v>
      </c>
    </row>
    <row r="17" spans="1:10" ht="18.75" x14ac:dyDescent="0.2">
      <c r="B17" s="58" t="str">
        <f>Settings!B25</f>
        <v/>
      </c>
      <c r="C17" s="59" t="str">
        <f>Settings!D25</f>
        <v/>
      </c>
      <c r="D17" s="68"/>
      <c r="E17" s="69"/>
      <c r="F17" s="69"/>
      <c r="G17" s="70"/>
      <c r="H17" s="71"/>
    </row>
    <row r="18" spans="1:10" x14ac:dyDescent="0.2">
      <c r="H18" s="36"/>
    </row>
    <row r="20" spans="1:10" ht="14.25" x14ac:dyDescent="0.2">
      <c r="A20" s="72"/>
      <c r="B20" s="34"/>
      <c r="C20" s="34"/>
      <c r="D20" s="34"/>
      <c r="E20" s="34"/>
      <c r="F20" s="34"/>
      <c r="G20" s="34"/>
      <c r="H20" s="34"/>
      <c r="I20" s="34"/>
      <c r="J20" s="34"/>
    </row>
    <row r="21" spans="1:10" ht="14.25" x14ac:dyDescent="0.2">
      <c r="A21" s="72"/>
      <c r="B21" s="34"/>
      <c r="C21" s="34"/>
      <c r="D21" s="34"/>
      <c r="E21" s="34"/>
      <c r="F21" s="34"/>
      <c r="G21" s="34"/>
      <c r="H21" s="34"/>
      <c r="I21" s="34"/>
      <c r="J21" s="34"/>
    </row>
    <row r="22" spans="1:10" ht="15.75" x14ac:dyDescent="0.2">
      <c r="C22" s="84"/>
      <c r="D22" s="84"/>
      <c r="E22" s="84"/>
      <c r="F22" s="84"/>
    </row>
  </sheetData>
  <mergeCells count="3">
    <mergeCell ref="O6:P6"/>
    <mergeCell ref="N12:Q13"/>
    <mergeCell ref="C22:F22"/>
  </mergeCells>
  <phoneticPr fontId="0" type="noConversion"/>
  <conditionalFormatting sqref="D12:H16 B12:C17">
    <cfRule type="expression" dxfId="4" priority="19" stopIfTrue="1">
      <formula>B12=""</formula>
    </cfRule>
  </conditionalFormatting>
  <conditionalFormatting sqref="E12">
    <cfRule type="cellIs" dxfId="3" priority="3" operator="equal">
      <formula>3</formula>
    </cfRule>
    <cfRule type="cellIs" dxfId="2" priority="4" operator="between">
      <formula>3</formula>
      <formula>12</formula>
    </cfRule>
  </conditionalFormatting>
  <conditionalFormatting sqref="B12:H14">
    <cfRule type="cellIs" dxfId="1" priority="2" stopIfTrue="1" operator="between">
      <formula>3</formula>
      <formula>12</formula>
    </cfRule>
  </conditionalFormatting>
  <conditionalFormatting sqref="F13">
    <cfRule type="cellIs" dxfId="0" priority="1" operator="equal">
      <formula>7</formula>
    </cfRule>
  </conditionalFormatting>
  <printOptions horizontalCentered="1"/>
  <pageMargins left="0.5" right="0.5" top="0.25" bottom="0.25" header="0.5" footer="0.5"/>
  <pageSetup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8" r:id="rId4" name="Drop Down 20">
              <controlPr defaultSize="0" autoLine="0" autoPict="0">
                <anchor moveWithCells="1">
                  <from>
                    <xdr:col>14</xdr:col>
                    <xdr:colOff>142875</xdr:colOff>
                    <xdr:row>7</xdr:row>
                    <xdr:rowOff>9525</xdr:rowOff>
                  </from>
                  <to>
                    <xdr:col>15</xdr:col>
                    <xdr:colOff>476250</xdr:colOff>
                    <xdr:row>7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"/>
  <sheetViews>
    <sheetView showGridLines="0" workbookViewId="0">
      <selection activeCell="B5" sqref="B5"/>
    </sheetView>
  </sheetViews>
  <sheetFormatPr defaultRowHeight="12.75" x14ac:dyDescent="0.2"/>
  <cols>
    <col min="1" max="1" width="4.140625" customWidth="1"/>
    <col min="2" max="2" width="13.7109375" customWidth="1"/>
    <col min="3" max="3" width="4.140625" customWidth="1"/>
    <col min="4" max="4" width="13.7109375" customWidth="1"/>
    <col min="5" max="5" width="4.140625" customWidth="1"/>
    <col min="6" max="6" width="13.7109375" customWidth="1"/>
    <col min="7" max="7" width="4.140625" customWidth="1"/>
    <col min="8" max="8" width="13.7109375" customWidth="1"/>
    <col min="9" max="9" width="4.140625" customWidth="1"/>
    <col min="10" max="10" width="13.7109375" customWidth="1"/>
    <col min="11" max="11" width="4.140625" customWidth="1"/>
    <col min="12" max="12" width="13.7109375" customWidth="1"/>
    <col min="13" max="13" width="4.140625" customWidth="1"/>
    <col min="14" max="14" width="13.7109375" customWidth="1"/>
  </cols>
  <sheetData>
    <row r="2" spans="1:1" x14ac:dyDescent="0.2">
      <c r="A2" t="s">
        <v>22</v>
      </c>
    </row>
  </sheetData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D352"/>
  <sheetViews>
    <sheetView workbookViewId="0">
      <selection activeCell="G15" sqref="G15"/>
    </sheetView>
  </sheetViews>
  <sheetFormatPr defaultRowHeight="15" x14ac:dyDescent="0.25"/>
  <cols>
    <col min="2" max="2" width="14.42578125" customWidth="1"/>
    <col min="3" max="3" width="18.85546875" style="49" customWidth="1"/>
    <col min="4" max="4" width="17.5703125" customWidth="1"/>
  </cols>
  <sheetData>
    <row r="1" spans="1:4" x14ac:dyDescent="0.25">
      <c r="A1" s="37" t="s">
        <v>58</v>
      </c>
      <c r="B1" s="79" t="s">
        <v>57</v>
      </c>
      <c r="C1" s="52" t="s">
        <v>45</v>
      </c>
      <c r="D1" t="s">
        <v>56</v>
      </c>
    </row>
    <row r="2" spans="1:4" ht="14.25" x14ac:dyDescent="0.2">
      <c r="A2" s="51">
        <v>4</v>
      </c>
      <c r="B2" s="77">
        <v>42859</v>
      </c>
      <c r="C2" s="48" t="s">
        <v>46</v>
      </c>
      <c r="D2" s="51"/>
    </row>
    <row r="3" spans="1:4" ht="14.25" x14ac:dyDescent="0.2">
      <c r="A3" s="51">
        <v>5</v>
      </c>
      <c r="B3" s="77">
        <v>42860</v>
      </c>
      <c r="C3" s="48" t="s">
        <v>46</v>
      </c>
      <c r="D3" s="51"/>
    </row>
    <row r="4" spans="1:4" ht="14.25" x14ac:dyDescent="0.2">
      <c r="A4" s="51">
        <v>6</v>
      </c>
      <c r="B4" s="77">
        <v>42861</v>
      </c>
      <c r="C4" s="48" t="s">
        <v>46</v>
      </c>
      <c r="D4" s="51"/>
    </row>
    <row r="5" spans="1:4" ht="14.25" x14ac:dyDescent="0.2">
      <c r="A5" s="51">
        <v>7</v>
      </c>
      <c r="B5" s="77">
        <v>42862</v>
      </c>
      <c r="C5" s="48" t="s">
        <v>46</v>
      </c>
      <c r="D5" s="51"/>
    </row>
    <row r="6" spans="1:4" ht="14.25" x14ac:dyDescent="0.2">
      <c r="A6" s="51">
        <v>7</v>
      </c>
      <c r="B6" s="77">
        <v>42862</v>
      </c>
      <c r="C6" s="48" t="s">
        <v>47</v>
      </c>
      <c r="D6" s="51"/>
    </row>
    <row r="7" spans="1:4" ht="14.25" x14ac:dyDescent="0.2">
      <c r="A7" s="51">
        <v>8</v>
      </c>
      <c r="B7" s="77">
        <v>42863</v>
      </c>
      <c r="C7" s="48" t="s">
        <v>46</v>
      </c>
      <c r="D7" s="51"/>
    </row>
    <row r="8" spans="1:4" ht="14.25" x14ac:dyDescent="0.2">
      <c r="A8" s="51">
        <v>8</v>
      </c>
      <c r="B8" s="77">
        <v>42863</v>
      </c>
      <c r="C8" s="48" t="s">
        <v>47</v>
      </c>
      <c r="D8" s="51"/>
    </row>
    <row r="9" spans="1:4" ht="14.25" x14ac:dyDescent="0.2">
      <c r="A9" s="51">
        <v>8</v>
      </c>
      <c r="B9" s="77">
        <v>42863</v>
      </c>
      <c r="C9" s="48" t="s">
        <v>48</v>
      </c>
      <c r="D9" s="51"/>
    </row>
    <row r="10" spans="1:4" ht="14.25" x14ac:dyDescent="0.2">
      <c r="A10" s="51">
        <v>8</v>
      </c>
      <c r="B10" s="77">
        <v>42863</v>
      </c>
      <c r="C10" s="48" t="s">
        <v>50</v>
      </c>
      <c r="D10" s="51"/>
    </row>
    <row r="11" spans="1:4" ht="14.25" x14ac:dyDescent="0.2">
      <c r="A11" s="51">
        <v>8</v>
      </c>
      <c r="B11" s="77">
        <v>42863</v>
      </c>
      <c r="C11" s="48" t="s">
        <v>49</v>
      </c>
      <c r="D11" s="51"/>
    </row>
    <row r="12" spans="1:4" ht="14.25" x14ac:dyDescent="0.2">
      <c r="A12" s="51">
        <v>9</v>
      </c>
      <c r="B12" s="77">
        <v>42864</v>
      </c>
      <c r="C12" s="48" t="s">
        <v>46</v>
      </c>
      <c r="D12" s="51"/>
    </row>
    <row r="13" spans="1:4" ht="14.25" x14ac:dyDescent="0.2">
      <c r="A13" s="51">
        <v>9</v>
      </c>
      <c r="B13" s="77">
        <v>42864</v>
      </c>
      <c r="C13" s="48" t="s">
        <v>47</v>
      </c>
      <c r="D13" s="51"/>
    </row>
    <row r="14" spans="1:4" ht="14.25" x14ac:dyDescent="0.2">
      <c r="A14" s="51">
        <v>9</v>
      </c>
      <c r="B14" s="77">
        <v>42864</v>
      </c>
      <c r="C14" s="48" t="s">
        <v>48</v>
      </c>
      <c r="D14" s="51"/>
    </row>
    <row r="15" spans="1:4" ht="14.25" x14ac:dyDescent="0.2">
      <c r="A15" s="51">
        <v>9</v>
      </c>
      <c r="B15" s="77">
        <v>42864</v>
      </c>
      <c r="C15" s="48" t="s">
        <v>50</v>
      </c>
      <c r="D15" s="51"/>
    </row>
    <row r="16" spans="1:4" ht="14.25" x14ac:dyDescent="0.2">
      <c r="A16" s="51">
        <v>9</v>
      </c>
      <c r="B16" s="77">
        <v>42864</v>
      </c>
      <c r="C16" s="48" t="s">
        <v>49</v>
      </c>
      <c r="D16" s="51"/>
    </row>
    <row r="17" spans="1:4" ht="14.25" x14ac:dyDescent="0.2">
      <c r="A17" s="51">
        <v>10</v>
      </c>
      <c r="B17" s="77">
        <v>42865</v>
      </c>
      <c r="C17" s="48" t="s">
        <v>46</v>
      </c>
      <c r="D17" s="51"/>
    </row>
    <row r="18" spans="1:4" ht="14.25" x14ac:dyDescent="0.2">
      <c r="A18" s="51">
        <v>10</v>
      </c>
      <c r="B18" s="77">
        <v>42865</v>
      </c>
      <c r="C18" s="48" t="s">
        <v>47</v>
      </c>
      <c r="D18" s="51"/>
    </row>
    <row r="19" spans="1:4" ht="14.25" x14ac:dyDescent="0.2">
      <c r="A19" s="51">
        <v>10</v>
      </c>
      <c r="B19" s="77">
        <v>42865</v>
      </c>
      <c r="C19" s="48" t="s">
        <v>48</v>
      </c>
      <c r="D19" s="51"/>
    </row>
    <row r="20" spans="1:4" ht="14.25" x14ac:dyDescent="0.2">
      <c r="A20" s="51">
        <v>10</v>
      </c>
      <c r="B20" s="77">
        <v>42865</v>
      </c>
      <c r="C20" s="48" t="s">
        <v>50</v>
      </c>
      <c r="D20" s="51"/>
    </row>
    <row r="21" spans="1:4" ht="14.25" x14ac:dyDescent="0.2">
      <c r="A21" s="51">
        <v>10</v>
      </c>
      <c r="B21" s="77">
        <v>42865</v>
      </c>
      <c r="C21" s="48" t="s">
        <v>51</v>
      </c>
      <c r="D21" s="51"/>
    </row>
    <row r="22" spans="1:4" ht="14.25" x14ac:dyDescent="0.2">
      <c r="A22" s="51">
        <v>10</v>
      </c>
      <c r="B22" s="77">
        <v>42865</v>
      </c>
      <c r="C22" s="48" t="s">
        <v>49</v>
      </c>
      <c r="D22" s="51"/>
    </row>
    <row r="23" spans="1:4" ht="14.25" x14ac:dyDescent="0.2">
      <c r="A23" s="51">
        <v>10</v>
      </c>
      <c r="B23" s="77">
        <v>42865</v>
      </c>
      <c r="C23" s="48" t="s">
        <v>52</v>
      </c>
      <c r="D23" s="51"/>
    </row>
    <row r="24" spans="1:4" ht="14.25" x14ac:dyDescent="0.2">
      <c r="A24" s="51">
        <v>11</v>
      </c>
      <c r="B24" s="77">
        <v>42866</v>
      </c>
      <c r="C24" s="48" t="s">
        <v>46</v>
      </c>
      <c r="D24" s="51"/>
    </row>
    <row r="25" spans="1:4" ht="14.25" x14ac:dyDescent="0.2">
      <c r="A25" s="51">
        <v>11</v>
      </c>
      <c r="B25" s="77">
        <v>42866</v>
      </c>
      <c r="C25" s="48" t="s">
        <v>47</v>
      </c>
      <c r="D25" s="51"/>
    </row>
    <row r="26" spans="1:4" ht="14.25" x14ac:dyDescent="0.2">
      <c r="A26" s="51">
        <v>11</v>
      </c>
      <c r="B26" s="77">
        <v>42866</v>
      </c>
      <c r="C26" s="48" t="s">
        <v>48</v>
      </c>
      <c r="D26" s="51"/>
    </row>
    <row r="27" spans="1:4" ht="14.25" x14ac:dyDescent="0.2">
      <c r="A27" s="51">
        <v>11</v>
      </c>
      <c r="B27" s="77">
        <v>42866</v>
      </c>
      <c r="C27" s="48" t="s">
        <v>50</v>
      </c>
      <c r="D27" s="51"/>
    </row>
    <row r="28" spans="1:4" ht="14.25" x14ac:dyDescent="0.2">
      <c r="A28" s="51">
        <v>11</v>
      </c>
      <c r="B28" s="77">
        <v>42866</v>
      </c>
      <c r="C28" s="48" t="s">
        <v>51</v>
      </c>
      <c r="D28" s="51"/>
    </row>
    <row r="29" spans="1:4" ht="14.25" x14ac:dyDescent="0.2">
      <c r="A29" s="51">
        <v>11</v>
      </c>
      <c r="B29" s="77">
        <v>42866</v>
      </c>
      <c r="C29" s="48" t="s">
        <v>49</v>
      </c>
      <c r="D29" s="51"/>
    </row>
    <row r="30" spans="1:4" ht="14.25" x14ac:dyDescent="0.2">
      <c r="A30" s="51">
        <v>11</v>
      </c>
      <c r="B30" s="77">
        <v>42866</v>
      </c>
      <c r="C30" s="48" t="s">
        <v>52</v>
      </c>
      <c r="D30" s="51"/>
    </row>
    <row r="31" spans="1:4" ht="14.25" x14ac:dyDescent="0.2">
      <c r="A31" s="51">
        <v>12</v>
      </c>
      <c r="B31" s="77">
        <v>42867</v>
      </c>
      <c r="C31" s="48" t="s">
        <v>46</v>
      </c>
      <c r="D31" s="51"/>
    </row>
    <row r="32" spans="1:4" ht="14.25" x14ac:dyDescent="0.2">
      <c r="A32" s="51">
        <v>12</v>
      </c>
      <c r="B32" s="77">
        <v>42867</v>
      </c>
      <c r="C32" s="48" t="s">
        <v>54</v>
      </c>
      <c r="D32" s="51"/>
    </row>
    <row r="33" spans="1:4" ht="14.25" x14ac:dyDescent="0.2">
      <c r="A33" s="51">
        <v>12</v>
      </c>
      <c r="B33" s="77">
        <v>42867</v>
      </c>
      <c r="C33" s="48" t="s">
        <v>47</v>
      </c>
      <c r="D33" s="51"/>
    </row>
    <row r="34" spans="1:4" ht="14.25" x14ac:dyDescent="0.2">
      <c r="A34" s="51">
        <v>12</v>
      </c>
      <c r="B34" s="77">
        <v>42867</v>
      </c>
      <c r="C34" s="48" t="s">
        <v>48</v>
      </c>
      <c r="D34" s="51"/>
    </row>
    <row r="35" spans="1:4" ht="14.25" x14ac:dyDescent="0.2">
      <c r="A35" s="51">
        <v>12</v>
      </c>
      <c r="B35" s="77">
        <v>42867</v>
      </c>
      <c r="C35" s="48" t="s">
        <v>53</v>
      </c>
      <c r="D35" s="51"/>
    </row>
    <row r="36" spans="1:4" ht="14.25" x14ac:dyDescent="0.2">
      <c r="A36" s="51">
        <v>12</v>
      </c>
      <c r="B36" s="77">
        <v>42867</v>
      </c>
      <c r="C36" s="48" t="s">
        <v>50</v>
      </c>
      <c r="D36" s="51"/>
    </row>
    <row r="37" spans="1:4" ht="14.25" x14ac:dyDescent="0.2">
      <c r="A37" s="51">
        <v>12</v>
      </c>
      <c r="B37" s="77">
        <v>42867</v>
      </c>
      <c r="C37" s="48" t="s">
        <v>51</v>
      </c>
      <c r="D37" s="51"/>
    </row>
    <row r="38" spans="1:4" ht="14.25" x14ac:dyDescent="0.2">
      <c r="A38" s="51">
        <v>12</v>
      </c>
      <c r="B38" s="77">
        <v>42867</v>
      </c>
      <c r="C38" s="48" t="s">
        <v>55</v>
      </c>
      <c r="D38" s="51"/>
    </row>
    <row r="39" spans="1:4" ht="14.25" x14ac:dyDescent="0.2">
      <c r="A39" s="51">
        <v>12</v>
      </c>
      <c r="B39" s="77">
        <v>42867</v>
      </c>
      <c r="C39" s="48" t="s">
        <v>49</v>
      </c>
      <c r="D39" s="51"/>
    </row>
    <row r="40" spans="1:4" ht="14.25" x14ac:dyDescent="0.2">
      <c r="A40" s="51">
        <v>12</v>
      </c>
      <c r="B40" s="77">
        <v>42867</v>
      </c>
      <c r="C40" s="48" t="s">
        <v>52</v>
      </c>
      <c r="D40" s="51"/>
    </row>
    <row r="41" spans="1:4" ht="14.25" x14ac:dyDescent="0.2">
      <c r="A41" s="51">
        <v>4</v>
      </c>
      <c r="B41" s="77">
        <f>EDATE(B2,1)</f>
        <v>42890</v>
      </c>
      <c r="C41" s="48" t="s">
        <v>46</v>
      </c>
      <c r="D41" s="51"/>
    </row>
    <row r="42" spans="1:4" ht="14.25" x14ac:dyDescent="0.2">
      <c r="A42" s="51">
        <v>5</v>
      </c>
      <c r="B42" s="77">
        <f t="shared" ref="B42:B105" si="0">EDATE(B3,1)</f>
        <v>42891</v>
      </c>
      <c r="C42" s="48" t="s">
        <v>46</v>
      </c>
      <c r="D42" s="51"/>
    </row>
    <row r="43" spans="1:4" ht="14.25" x14ac:dyDescent="0.2">
      <c r="A43" s="51">
        <v>6</v>
      </c>
      <c r="B43" s="77">
        <f t="shared" si="0"/>
        <v>42892</v>
      </c>
      <c r="C43" s="48" t="s">
        <v>46</v>
      </c>
      <c r="D43" s="51"/>
    </row>
    <row r="44" spans="1:4" ht="14.25" x14ac:dyDescent="0.2">
      <c r="A44" s="51">
        <v>7</v>
      </c>
      <c r="B44" s="77">
        <f t="shared" si="0"/>
        <v>42893</v>
      </c>
      <c r="C44" s="48" t="s">
        <v>46</v>
      </c>
      <c r="D44" s="51"/>
    </row>
    <row r="45" spans="1:4" ht="14.25" x14ac:dyDescent="0.2">
      <c r="A45" s="51">
        <v>7</v>
      </c>
      <c r="B45" s="77">
        <f t="shared" si="0"/>
        <v>42893</v>
      </c>
      <c r="C45" s="48" t="s">
        <v>47</v>
      </c>
      <c r="D45" s="51"/>
    </row>
    <row r="46" spans="1:4" ht="14.25" x14ac:dyDescent="0.2">
      <c r="A46" s="51">
        <v>8</v>
      </c>
      <c r="B46" s="77">
        <f t="shared" si="0"/>
        <v>42894</v>
      </c>
      <c r="C46" s="48" t="s">
        <v>46</v>
      </c>
      <c r="D46" s="51"/>
    </row>
    <row r="47" spans="1:4" ht="14.25" x14ac:dyDescent="0.2">
      <c r="A47" s="51">
        <v>8</v>
      </c>
      <c r="B47" s="77">
        <f t="shared" si="0"/>
        <v>42894</v>
      </c>
      <c r="C47" s="48" t="s">
        <v>47</v>
      </c>
      <c r="D47" s="51"/>
    </row>
    <row r="48" spans="1:4" ht="14.25" x14ac:dyDescent="0.2">
      <c r="A48" s="51">
        <v>8</v>
      </c>
      <c r="B48" s="77">
        <f t="shared" si="0"/>
        <v>42894</v>
      </c>
      <c r="C48" s="48" t="s">
        <v>48</v>
      </c>
      <c r="D48" s="51"/>
    </row>
    <row r="49" spans="1:4" ht="14.25" x14ac:dyDescent="0.2">
      <c r="A49" s="51">
        <v>8</v>
      </c>
      <c r="B49" s="77">
        <f t="shared" si="0"/>
        <v>42894</v>
      </c>
      <c r="C49" s="48" t="s">
        <v>50</v>
      </c>
      <c r="D49" s="51"/>
    </row>
    <row r="50" spans="1:4" ht="14.25" x14ac:dyDescent="0.2">
      <c r="A50" s="51">
        <v>8</v>
      </c>
      <c r="B50" s="77">
        <f t="shared" si="0"/>
        <v>42894</v>
      </c>
      <c r="C50" s="48" t="s">
        <v>49</v>
      </c>
      <c r="D50" s="51"/>
    </row>
    <row r="51" spans="1:4" ht="14.25" x14ac:dyDescent="0.2">
      <c r="A51" s="51">
        <v>9</v>
      </c>
      <c r="B51" s="77">
        <f t="shared" si="0"/>
        <v>42895</v>
      </c>
      <c r="C51" s="48" t="s">
        <v>46</v>
      </c>
      <c r="D51" s="51"/>
    </row>
    <row r="52" spans="1:4" ht="14.25" x14ac:dyDescent="0.2">
      <c r="A52" s="51">
        <v>9</v>
      </c>
      <c r="B52" s="77">
        <f t="shared" si="0"/>
        <v>42895</v>
      </c>
      <c r="C52" s="48" t="s">
        <v>47</v>
      </c>
      <c r="D52" s="51"/>
    </row>
    <row r="53" spans="1:4" ht="14.25" x14ac:dyDescent="0.2">
      <c r="A53" s="51">
        <v>9</v>
      </c>
      <c r="B53" s="77">
        <f t="shared" si="0"/>
        <v>42895</v>
      </c>
      <c r="C53" s="48" t="s">
        <v>48</v>
      </c>
      <c r="D53" s="51"/>
    </row>
    <row r="54" spans="1:4" ht="14.25" x14ac:dyDescent="0.2">
      <c r="A54" s="51">
        <v>9</v>
      </c>
      <c r="B54" s="77">
        <f t="shared" si="0"/>
        <v>42895</v>
      </c>
      <c r="C54" s="48" t="s">
        <v>50</v>
      </c>
      <c r="D54" s="51"/>
    </row>
    <row r="55" spans="1:4" ht="14.25" x14ac:dyDescent="0.2">
      <c r="A55" s="51">
        <v>9</v>
      </c>
      <c r="B55" s="77">
        <f t="shared" si="0"/>
        <v>42895</v>
      </c>
      <c r="C55" s="48" t="s">
        <v>49</v>
      </c>
      <c r="D55" s="51"/>
    </row>
    <row r="56" spans="1:4" ht="14.25" x14ac:dyDescent="0.2">
      <c r="A56" s="51">
        <v>10</v>
      </c>
      <c r="B56" s="77">
        <f t="shared" si="0"/>
        <v>42896</v>
      </c>
      <c r="C56" s="48" t="s">
        <v>46</v>
      </c>
      <c r="D56" s="51"/>
    </row>
    <row r="57" spans="1:4" ht="14.25" x14ac:dyDescent="0.2">
      <c r="A57" s="51">
        <v>10</v>
      </c>
      <c r="B57" s="77">
        <f t="shared" si="0"/>
        <v>42896</v>
      </c>
      <c r="C57" s="48" t="s">
        <v>47</v>
      </c>
      <c r="D57" s="51"/>
    </row>
    <row r="58" spans="1:4" ht="14.25" x14ac:dyDescent="0.2">
      <c r="A58" s="51">
        <v>10</v>
      </c>
      <c r="B58" s="77">
        <f t="shared" si="0"/>
        <v>42896</v>
      </c>
      <c r="C58" s="48" t="s">
        <v>48</v>
      </c>
      <c r="D58" s="51"/>
    </row>
    <row r="59" spans="1:4" ht="14.25" x14ac:dyDescent="0.2">
      <c r="A59" s="51">
        <v>10</v>
      </c>
      <c r="B59" s="77">
        <f t="shared" si="0"/>
        <v>42896</v>
      </c>
      <c r="C59" s="48" t="s">
        <v>50</v>
      </c>
      <c r="D59" s="51"/>
    </row>
    <row r="60" spans="1:4" ht="14.25" x14ac:dyDescent="0.2">
      <c r="A60" s="51">
        <v>10</v>
      </c>
      <c r="B60" s="77">
        <f t="shared" si="0"/>
        <v>42896</v>
      </c>
      <c r="C60" s="48" t="s">
        <v>51</v>
      </c>
      <c r="D60" s="51"/>
    </row>
    <row r="61" spans="1:4" ht="14.25" x14ac:dyDescent="0.2">
      <c r="A61" s="51">
        <v>10</v>
      </c>
      <c r="B61" s="77">
        <f t="shared" si="0"/>
        <v>42896</v>
      </c>
      <c r="C61" s="48" t="s">
        <v>49</v>
      </c>
      <c r="D61" s="51"/>
    </row>
    <row r="62" spans="1:4" ht="14.25" x14ac:dyDescent="0.2">
      <c r="A62" s="51">
        <v>10</v>
      </c>
      <c r="B62" s="77">
        <f t="shared" si="0"/>
        <v>42896</v>
      </c>
      <c r="C62" s="48" t="s">
        <v>52</v>
      </c>
      <c r="D62" s="51"/>
    </row>
    <row r="63" spans="1:4" ht="14.25" x14ac:dyDescent="0.2">
      <c r="A63" s="51">
        <v>11</v>
      </c>
      <c r="B63" s="77">
        <f t="shared" si="0"/>
        <v>42897</v>
      </c>
      <c r="C63" s="48" t="s">
        <v>46</v>
      </c>
      <c r="D63" s="51"/>
    </row>
    <row r="64" spans="1:4" ht="14.25" x14ac:dyDescent="0.2">
      <c r="A64" s="51">
        <v>11</v>
      </c>
      <c r="B64" s="77">
        <f t="shared" si="0"/>
        <v>42897</v>
      </c>
      <c r="C64" s="48" t="s">
        <v>47</v>
      </c>
      <c r="D64" s="51"/>
    </row>
    <row r="65" spans="1:4" ht="14.25" x14ac:dyDescent="0.2">
      <c r="A65" s="51">
        <v>11</v>
      </c>
      <c r="B65" s="77">
        <f t="shared" si="0"/>
        <v>42897</v>
      </c>
      <c r="C65" s="48" t="s">
        <v>48</v>
      </c>
      <c r="D65" s="51"/>
    </row>
    <row r="66" spans="1:4" ht="14.25" x14ac:dyDescent="0.2">
      <c r="A66" s="51">
        <v>11</v>
      </c>
      <c r="B66" s="77">
        <f t="shared" si="0"/>
        <v>42897</v>
      </c>
      <c r="C66" s="48" t="s">
        <v>50</v>
      </c>
      <c r="D66" s="51"/>
    </row>
    <row r="67" spans="1:4" ht="14.25" x14ac:dyDescent="0.2">
      <c r="A67" s="51">
        <v>11</v>
      </c>
      <c r="B67" s="77">
        <f t="shared" si="0"/>
        <v>42897</v>
      </c>
      <c r="C67" s="48" t="s">
        <v>51</v>
      </c>
      <c r="D67" s="51"/>
    </row>
    <row r="68" spans="1:4" ht="14.25" x14ac:dyDescent="0.2">
      <c r="A68" s="51">
        <v>11</v>
      </c>
      <c r="B68" s="77">
        <f t="shared" si="0"/>
        <v>42897</v>
      </c>
      <c r="C68" s="48" t="s">
        <v>49</v>
      </c>
      <c r="D68" s="51"/>
    </row>
    <row r="69" spans="1:4" ht="14.25" x14ac:dyDescent="0.2">
      <c r="A69" s="51">
        <v>11</v>
      </c>
      <c r="B69" s="77">
        <f t="shared" si="0"/>
        <v>42897</v>
      </c>
      <c r="C69" s="48" t="s">
        <v>52</v>
      </c>
      <c r="D69" s="51"/>
    </row>
    <row r="70" spans="1:4" ht="14.25" x14ac:dyDescent="0.2">
      <c r="A70" s="51">
        <v>12</v>
      </c>
      <c r="B70" s="77">
        <f t="shared" si="0"/>
        <v>42898</v>
      </c>
      <c r="C70" s="48" t="s">
        <v>46</v>
      </c>
      <c r="D70" s="51"/>
    </row>
    <row r="71" spans="1:4" ht="14.25" x14ac:dyDescent="0.2">
      <c r="A71" s="51">
        <v>12</v>
      </c>
      <c r="B71" s="77">
        <f t="shared" si="0"/>
        <v>42898</v>
      </c>
      <c r="C71" s="48" t="s">
        <v>54</v>
      </c>
      <c r="D71" s="51"/>
    </row>
    <row r="72" spans="1:4" ht="14.25" x14ac:dyDescent="0.2">
      <c r="A72" s="51">
        <v>12</v>
      </c>
      <c r="B72" s="77">
        <f t="shared" si="0"/>
        <v>42898</v>
      </c>
      <c r="C72" s="48" t="s">
        <v>47</v>
      </c>
      <c r="D72" s="51"/>
    </row>
    <row r="73" spans="1:4" ht="14.25" x14ac:dyDescent="0.2">
      <c r="A73" s="51">
        <v>12</v>
      </c>
      <c r="B73" s="77">
        <f t="shared" si="0"/>
        <v>42898</v>
      </c>
      <c r="C73" s="48" t="s">
        <v>48</v>
      </c>
      <c r="D73" s="51"/>
    </row>
    <row r="74" spans="1:4" ht="14.25" x14ac:dyDescent="0.2">
      <c r="A74" s="51">
        <v>12</v>
      </c>
      <c r="B74" s="77">
        <f t="shared" si="0"/>
        <v>42898</v>
      </c>
      <c r="C74" s="48" t="s">
        <v>53</v>
      </c>
      <c r="D74" s="51"/>
    </row>
    <row r="75" spans="1:4" ht="14.25" x14ac:dyDescent="0.2">
      <c r="A75" s="51">
        <v>12</v>
      </c>
      <c r="B75" s="77">
        <f t="shared" si="0"/>
        <v>42898</v>
      </c>
      <c r="C75" s="48" t="s">
        <v>50</v>
      </c>
      <c r="D75" s="51"/>
    </row>
    <row r="76" spans="1:4" ht="14.25" x14ac:dyDescent="0.2">
      <c r="A76" s="51">
        <v>12</v>
      </c>
      <c r="B76" s="77">
        <f t="shared" si="0"/>
        <v>42898</v>
      </c>
      <c r="C76" s="48" t="s">
        <v>51</v>
      </c>
      <c r="D76" s="51"/>
    </row>
    <row r="77" spans="1:4" ht="14.25" x14ac:dyDescent="0.2">
      <c r="A77" s="51">
        <v>12</v>
      </c>
      <c r="B77" s="77">
        <f t="shared" si="0"/>
        <v>42898</v>
      </c>
      <c r="C77" s="48" t="s">
        <v>55</v>
      </c>
      <c r="D77" s="51"/>
    </row>
    <row r="78" spans="1:4" ht="14.25" x14ac:dyDescent="0.2">
      <c r="A78" s="51">
        <v>12</v>
      </c>
      <c r="B78" s="77">
        <f t="shared" si="0"/>
        <v>42898</v>
      </c>
      <c r="C78" s="48" t="s">
        <v>49</v>
      </c>
      <c r="D78" s="51"/>
    </row>
    <row r="79" spans="1:4" ht="14.25" x14ac:dyDescent="0.2">
      <c r="A79" s="51">
        <v>12</v>
      </c>
      <c r="B79" s="77">
        <f t="shared" si="0"/>
        <v>42898</v>
      </c>
      <c r="C79" s="48" t="s">
        <v>52</v>
      </c>
      <c r="D79" s="51"/>
    </row>
    <row r="80" spans="1:4" ht="14.25" x14ac:dyDescent="0.2">
      <c r="A80" s="51">
        <v>4</v>
      </c>
      <c r="B80" s="77">
        <f>EDATE(B41,1)</f>
        <v>42920</v>
      </c>
      <c r="C80" s="48" t="s">
        <v>46</v>
      </c>
      <c r="D80" s="51"/>
    </row>
    <row r="81" spans="1:4" ht="14.25" x14ac:dyDescent="0.2">
      <c r="A81" s="51">
        <v>5</v>
      </c>
      <c r="B81" s="77">
        <f t="shared" si="0"/>
        <v>42921</v>
      </c>
      <c r="C81" s="48" t="s">
        <v>46</v>
      </c>
      <c r="D81" s="51"/>
    </row>
    <row r="82" spans="1:4" ht="14.25" x14ac:dyDescent="0.2">
      <c r="A82" s="51">
        <v>6</v>
      </c>
      <c r="B82" s="77">
        <f t="shared" si="0"/>
        <v>42922</v>
      </c>
      <c r="C82" s="48" t="s">
        <v>46</v>
      </c>
      <c r="D82" s="51"/>
    </row>
    <row r="83" spans="1:4" ht="14.25" x14ac:dyDescent="0.2">
      <c r="A83" s="51">
        <v>7</v>
      </c>
      <c r="B83" s="77">
        <f t="shared" si="0"/>
        <v>42923</v>
      </c>
      <c r="C83" s="48" t="s">
        <v>46</v>
      </c>
      <c r="D83" s="51"/>
    </row>
    <row r="84" spans="1:4" ht="14.25" x14ac:dyDescent="0.2">
      <c r="A84" s="51">
        <v>7</v>
      </c>
      <c r="B84" s="77">
        <f t="shared" si="0"/>
        <v>42923</v>
      </c>
      <c r="C84" s="48" t="s">
        <v>47</v>
      </c>
      <c r="D84" s="51"/>
    </row>
    <row r="85" spans="1:4" ht="14.25" x14ac:dyDescent="0.2">
      <c r="A85" s="51">
        <v>8</v>
      </c>
      <c r="B85" s="77">
        <f t="shared" si="0"/>
        <v>42924</v>
      </c>
      <c r="C85" s="48" t="s">
        <v>46</v>
      </c>
      <c r="D85" s="51"/>
    </row>
    <row r="86" spans="1:4" ht="14.25" x14ac:dyDescent="0.2">
      <c r="A86" s="51">
        <v>8</v>
      </c>
      <c r="B86" s="77">
        <f t="shared" si="0"/>
        <v>42924</v>
      </c>
      <c r="C86" s="48" t="s">
        <v>47</v>
      </c>
      <c r="D86" s="51"/>
    </row>
    <row r="87" spans="1:4" ht="14.25" x14ac:dyDescent="0.2">
      <c r="A87" s="51">
        <v>8</v>
      </c>
      <c r="B87" s="77">
        <f t="shared" si="0"/>
        <v>42924</v>
      </c>
      <c r="C87" s="48" t="s">
        <v>48</v>
      </c>
      <c r="D87" s="51"/>
    </row>
    <row r="88" spans="1:4" ht="14.25" x14ac:dyDescent="0.2">
      <c r="A88" s="51">
        <v>8</v>
      </c>
      <c r="B88" s="77">
        <f t="shared" si="0"/>
        <v>42924</v>
      </c>
      <c r="C88" s="48" t="s">
        <v>50</v>
      </c>
      <c r="D88" s="51"/>
    </row>
    <row r="89" spans="1:4" ht="14.25" x14ac:dyDescent="0.2">
      <c r="A89" s="51">
        <v>8</v>
      </c>
      <c r="B89" s="77">
        <f t="shared" si="0"/>
        <v>42924</v>
      </c>
      <c r="C89" s="48" t="s">
        <v>49</v>
      </c>
      <c r="D89" s="51"/>
    </row>
    <row r="90" spans="1:4" ht="14.25" x14ac:dyDescent="0.2">
      <c r="A90" s="51">
        <v>9</v>
      </c>
      <c r="B90" s="77">
        <f t="shared" si="0"/>
        <v>42925</v>
      </c>
      <c r="C90" s="48" t="s">
        <v>46</v>
      </c>
      <c r="D90" s="51"/>
    </row>
    <row r="91" spans="1:4" ht="14.25" x14ac:dyDescent="0.2">
      <c r="A91" s="51">
        <v>9</v>
      </c>
      <c r="B91" s="77">
        <f t="shared" si="0"/>
        <v>42925</v>
      </c>
      <c r="C91" s="48" t="s">
        <v>47</v>
      </c>
      <c r="D91" s="51"/>
    </row>
    <row r="92" spans="1:4" ht="14.25" x14ac:dyDescent="0.2">
      <c r="A92" s="51">
        <v>9</v>
      </c>
      <c r="B92" s="77">
        <f t="shared" si="0"/>
        <v>42925</v>
      </c>
      <c r="C92" s="48" t="s">
        <v>48</v>
      </c>
      <c r="D92" s="51"/>
    </row>
    <row r="93" spans="1:4" ht="14.25" x14ac:dyDescent="0.2">
      <c r="A93" s="51">
        <v>9</v>
      </c>
      <c r="B93" s="77">
        <f t="shared" si="0"/>
        <v>42925</v>
      </c>
      <c r="C93" s="48" t="s">
        <v>50</v>
      </c>
      <c r="D93" s="51"/>
    </row>
    <row r="94" spans="1:4" ht="14.25" x14ac:dyDescent="0.2">
      <c r="A94" s="51">
        <v>9</v>
      </c>
      <c r="B94" s="77">
        <f t="shared" si="0"/>
        <v>42925</v>
      </c>
      <c r="C94" s="48" t="s">
        <v>49</v>
      </c>
      <c r="D94" s="51"/>
    </row>
    <row r="95" spans="1:4" ht="14.25" x14ac:dyDescent="0.2">
      <c r="A95" s="51">
        <v>10</v>
      </c>
      <c r="B95" s="77">
        <f t="shared" si="0"/>
        <v>42926</v>
      </c>
      <c r="C95" s="48" t="s">
        <v>46</v>
      </c>
      <c r="D95" s="51"/>
    </row>
    <row r="96" spans="1:4" ht="14.25" x14ac:dyDescent="0.2">
      <c r="A96" s="51">
        <v>10</v>
      </c>
      <c r="B96" s="77">
        <f t="shared" si="0"/>
        <v>42926</v>
      </c>
      <c r="C96" s="48" t="s">
        <v>47</v>
      </c>
      <c r="D96" s="51"/>
    </row>
    <row r="97" spans="1:4" ht="14.25" x14ac:dyDescent="0.2">
      <c r="A97" s="51">
        <v>10</v>
      </c>
      <c r="B97" s="77">
        <f t="shared" si="0"/>
        <v>42926</v>
      </c>
      <c r="C97" s="48" t="s">
        <v>48</v>
      </c>
      <c r="D97" s="51"/>
    </row>
    <row r="98" spans="1:4" ht="14.25" x14ac:dyDescent="0.2">
      <c r="A98" s="51">
        <v>10</v>
      </c>
      <c r="B98" s="77">
        <f t="shared" si="0"/>
        <v>42926</v>
      </c>
      <c r="C98" s="48" t="s">
        <v>50</v>
      </c>
      <c r="D98" s="51"/>
    </row>
    <row r="99" spans="1:4" ht="14.25" x14ac:dyDescent="0.2">
      <c r="A99" s="51">
        <v>10</v>
      </c>
      <c r="B99" s="77">
        <f t="shared" si="0"/>
        <v>42926</v>
      </c>
      <c r="C99" s="48" t="s">
        <v>51</v>
      </c>
      <c r="D99" s="51"/>
    </row>
    <row r="100" spans="1:4" ht="14.25" x14ac:dyDescent="0.2">
      <c r="A100" s="51">
        <v>10</v>
      </c>
      <c r="B100" s="77">
        <f t="shared" si="0"/>
        <v>42926</v>
      </c>
      <c r="C100" s="48" t="s">
        <v>49</v>
      </c>
      <c r="D100" s="51"/>
    </row>
    <row r="101" spans="1:4" ht="14.25" x14ac:dyDescent="0.2">
      <c r="A101" s="51">
        <v>10</v>
      </c>
      <c r="B101" s="77">
        <f t="shared" si="0"/>
        <v>42926</v>
      </c>
      <c r="C101" s="48" t="s">
        <v>52</v>
      </c>
      <c r="D101" s="51"/>
    </row>
    <row r="102" spans="1:4" ht="14.25" x14ac:dyDescent="0.2">
      <c r="A102" s="51">
        <v>11</v>
      </c>
      <c r="B102" s="77">
        <f t="shared" si="0"/>
        <v>42927</v>
      </c>
      <c r="C102" s="48" t="s">
        <v>46</v>
      </c>
      <c r="D102" s="51"/>
    </row>
    <row r="103" spans="1:4" ht="14.25" x14ac:dyDescent="0.2">
      <c r="A103" s="51">
        <v>11</v>
      </c>
      <c r="B103" s="77">
        <f t="shared" si="0"/>
        <v>42927</v>
      </c>
      <c r="C103" s="48" t="s">
        <v>47</v>
      </c>
      <c r="D103" s="51"/>
    </row>
    <row r="104" spans="1:4" ht="14.25" x14ac:dyDescent="0.2">
      <c r="A104" s="51">
        <v>11</v>
      </c>
      <c r="B104" s="77">
        <f t="shared" si="0"/>
        <v>42927</v>
      </c>
      <c r="C104" s="48" t="s">
        <v>48</v>
      </c>
      <c r="D104" s="51"/>
    </row>
    <row r="105" spans="1:4" ht="14.25" x14ac:dyDescent="0.2">
      <c r="A105" s="51">
        <v>11</v>
      </c>
      <c r="B105" s="77">
        <f t="shared" si="0"/>
        <v>42927</v>
      </c>
      <c r="C105" s="48" t="s">
        <v>50</v>
      </c>
      <c r="D105" s="51"/>
    </row>
    <row r="106" spans="1:4" ht="14.25" x14ac:dyDescent="0.2">
      <c r="A106" s="51">
        <v>11</v>
      </c>
      <c r="B106" s="77">
        <f t="shared" ref="B106:B118" si="1">EDATE(B67,1)</f>
        <v>42927</v>
      </c>
      <c r="C106" s="48" t="s">
        <v>51</v>
      </c>
      <c r="D106" s="51"/>
    </row>
    <row r="107" spans="1:4" ht="14.25" x14ac:dyDescent="0.2">
      <c r="A107" s="51">
        <v>11</v>
      </c>
      <c r="B107" s="77">
        <f t="shared" si="1"/>
        <v>42927</v>
      </c>
      <c r="C107" s="48" t="s">
        <v>49</v>
      </c>
      <c r="D107" s="51"/>
    </row>
    <row r="108" spans="1:4" ht="14.25" x14ac:dyDescent="0.2">
      <c r="A108" s="51">
        <v>11</v>
      </c>
      <c r="B108" s="77">
        <f t="shared" si="1"/>
        <v>42927</v>
      </c>
      <c r="C108" s="48" t="s">
        <v>52</v>
      </c>
      <c r="D108" s="51"/>
    </row>
    <row r="109" spans="1:4" ht="14.25" x14ac:dyDescent="0.2">
      <c r="A109" s="51">
        <v>12</v>
      </c>
      <c r="B109" s="77">
        <f t="shared" si="1"/>
        <v>42928</v>
      </c>
      <c r="C109" s="48" t="s">
        <v>46</v>
      </c>
      <c r="D109" s="51"/>
    </row>
    <row r="110" spans="1:4" ht="14.25" x14ac:dyDescent="0.2">
      <c r="A110" s="51">
        <v>12</v>
      </c>
      <c r="B110" s="77">
        <f t="shared" si="1"/>
        <v>42928</v>
      </c>
      <c r="C110" s="48" t="s">
        <v>54</v>
      </c>
      <c r="D110" s="51"/>
    </row>
    <row r="111" spans="1:4" ht="14.25" x14ac:dyDescent="0.2">
      <c r="A111" s="51">
        <v>12</v>
      </c>
      <c r="B111" s="77">
        <f t="shared" si="1"/>
        <v>42928</v>
      </c>
      <c r="C111" s="48" t="s">
        <v>47</v>
      </c>
      <c r="D111" s="51"/>
    </row>
    <row r="112" spans="1:4" ht="14.25" x14ac:dyDescent="0.2">
      <c r="A112" s="51">
        <v>12</v>
      </c>
      <c r="B112" s="77">
        <f t="shared" si="1"/>
        <v>42928</v>
      </c>
      <c r="C112" s="48" t="s">
        <v>48</v>
      </c>
      <c r="D112" s="51"/>
    </row>
    <row r="113" spans="1:4" ht="14.25" x14ac:dyDescent="0.2">
      <c r="A113" s="51">
        <v>12</v>
      </c>
      <c r="B113" s="77">
        <f t="shared" si="1"/>
        <v>42928</v>
      </c>
      <c r="C113" s="48" t="s">
        <v>53</v>
      </c>
      <c r="D113" s="51"/>
    </row>
    <row r="114" spans="1:4" ht="14.25" x14ac:dyDescent="0.2">
      <c r="A114" s="51">
        <v>12</v>
      </c>
      <c r="B114" s="77">
        <f t="shared" si="1"/>
        <v>42928</v>
      </c>
      <c r="C114" s="48" t="s">
        <v>50</v>
      </c>
      <c r="D114" s="51"/>
    </row>
    <row r="115" spans="1:4" ht="14.25" x14ac:dyDescent="0.2">
      <c r="A115" s="51">
        <v>12</v>
      </c>
      <c r="B115" s="77">
        <f t="shared" si="1"/>
        <v>42928</v>
      </c>
      <c r="C115" s="48" t="s">
        <v>51</v>
      </c>
      <c r="D115" s="51"/>
    </row>
    <row r="116" spans="1:4" ht="14.25" x14ac:dyDescent="0.2">
      <c r="A116" s="51">
        <v>12</v>
      </c>
      <c r="B116" s="77">
        <f t="shared" si="1"/>
        <v>42928</v>
      </c>
      <c r="C116" s="48" t="s">
        <v>55</v>
      </c>
      <c r="D116" s="51"/>
    </row>
    <row r="117" spans="1:4" ht="14.25" x14ac:dyDescent="0.2">
      <c r="A117" s="51">
        <v>12</v>
      </c>
      <c r="B117" s="77">
        <f t="shared" si="1"/>
        <v>42928</v>
      </c>
      <c r="C117" s="48" t="s">
        <v>49</v>
      </c>
      <c r="D117" s="51"/>
    </row>
    <row r="118" spans="1:4" ht="14.25" x14ac:dyDescent="0.2">
      <c r="A118" s="51">
        <v>12</v>
      </c>
      <c r="B118" s="77">
        <f t="shared" si="1"/>
        <v>42928</v>
      </c>
      <c r="C118" s="48" t="s">
        <v>52</v>
      </c>
      <c r="D118" s="51"/>
    </row>
    <row r="119" spans="1:4" ht="14.25" x14ac:dyDescent="0.2">
      <c r="A119" s="51">
        <v>4</v>
      </c>
      <c r="B119" s="77">
        <f>EDATE(B80,1)</f>
        <v>42951</v>
      </c>
      <c r="C119" s="48" t="s">
        <v>46</v>
      </c>
      <c r="D119" s="51"/>
    </row>
    <row r="120" spans="1:4" ht="14.25" x14ac:dyDescent="0.2">
      <c r="A120" s="51">
        <v>5</v>
      </c>
      <c r="B120" s="77">
        <f t="shared" ref="B120:B157" si="2">EDATE(B81,1)</f>
        <v>42952</v>
      </c>
      <c r="C120" s="48" t="s">
        <v>46</v>
      </c>
      <c r="D120" s="51"/>
    </row>
    <row r="121" spans="1:4" ht="14.25" x14ac:dyDescent="0.2">
      <c r="A121" s="51">
        <v>6</v>
      </c>
      <c r="B121" s="77">
        <f t="shared" si="2"/>
        <v>42953</v>
      </c>
      <c r="C121" s="48" t="s">
        <v>46</v>
      </c>
      <c r="D121" s="51"/>
    </row>
    <row r="122" spans="1:4" ht="14.25" x14ac:dyDescent="0.2">
      <c r="A122" s="51">
        <v>7</v>
      </c>
      <c r="B122" s="77">
        <f t="shared" si="2"/>
        <v>42954</v>
      </c>
      <c r="C122" s="48" t="s">
        <v>46</v>
      </c>
      <c r="D122" s="51"/>
    </row>
    <row r="123" spans="1:4" ht="14.25" x14ac:dyDescent="0.2">
      <c r="A123" s="51">
        <v>7</v>
      </c>
      <c r="B123" s="77">
        <f t="shared" si="2"/>
        <v>42954</v>
      </c>
      <c r="C123" s="48" t="s">
        <v>47</v>
      </c>
      <c r="D123" s="51"/>
    </row>
    <row r="124" spans="1:4" ht="14.25" x14ac:dyDescent="0.2">
      <c r="A124" s="51">
        <v>8</v>
      </c>
      <c r="B124" s="77">
        <f t="shared" si="2"/>
        <v>42955</v>
      </c>
      <c r="C124" s="48" t="s">
        <v>46</v>
      </c>
      <c r="D124" s="51"/>
    </row>
    <row r="125" spans="1:4" ht="14.25" x14ac:dyDescent="0.2">
      <c r="A125" s="51">
        <v>8</v>
      </c>
      <c r="B125" s="77">
        <f t="shared" si="2"/>
        <v>42955</v>
      </c>
      <c r="C125" s="48" t="s">
        <v>47</v>
      </c>
      <c r="D125" s="51"/>
    </row>
    <row r="126" spans="1:4" ht="14.25" x14ac:dyDescent="0.2">
      <c r="A126" s="51">
        <v>8</v>
      </c>
      <c r="B126" s="77">
        <f t="shared" si="2"/>
        <v>42955</v>
      </c>
      <c r="C126" s="48" t="s">
        <v>48</v>
      </c>
      <c r="D126" s="51"/>
    </row>
    <row r="127" spans="1:4" ht="14.25" x14ac:dyDescent="0.2">
      <c r="A127" s="51">
        <v>8</v>
      </c>
      <c r="B127" s="77">
        <f t="shared" si="2"/>
        <v>42955</v>
      </c>
      <c r="C127" s="48" t="s">
        <v>50</v>
      </c>
      <c r="D127" s="51"/>
    </row>
    <row r="128" spans="1:4" ht="14.25" x14ac:dyDescent="0.2">
      <c r="A128" s="51">
        <v>8</v>
      </c>
      <c r="B128" s="77">
        <f t="shared" si="2"/>
        <v>42955</v>
      </c>
      <c r="C128" s="48" t="s">
        <v>49</v>
      </c>
      <c r="D128" s="51"/>
    </row>
    <row r="129" spans="1:4" ht="14.25" x14ac:dyDescent="0.2">
      <c r="A129" s="51">
        <v>9</v>
      </c>
      <c r="B129" s="77">
        <f t="shared" si="2"/>
        <v>42956</v>
      </c>
      <c r="C129" s="48" t="s">
        <v>46</v>
      </c>
      <c r="D129" s="51"/>
    </row>
    <row r="130" spans="1:4" ht="14.25" x14ac:dyDescent="0.2">
      <c r="A130" s="51">
        <v>9</v>
      </c>
      <c r="B130" s="77">
        <f t="shared" si="2"/>
        <v>42956</v>
      </c>
      <c r="C130" s="48" t="s">
        <v>47</v>
      </c>
      <c r="D130" s="51"/>
    </row>
    <row r="131" spans="1:4" ht="14.25" x14ac:dyDescent="0.2">
      <c r="A131" s="51">
        <v>9</v>
      </c>
      <c r="B131" s="77">
        <f t="shared" si="2"/>
        <v>42956</v>
      </c>
      <c r="C131" s="48" t="s">
        <v>48</v>
      </c>
      <c r="D131" s="51"/>
    </row>
    <row r="132" spans="1:4" ht="14.25" x14ac:dyDescent="0.2">
      <c r="A132" s="51">
        <v>9</v>
      </c>
      <c r="B132" s="77">
        <f t="shared" si="2"/>
        <v>42956</v>
      </c>
      <c r="C132" s="48" t="s">
        <v>50</v>
      </c>
      <c r="D132" s="51"/>
    </row>
    <row r="133" spans="1:4" ht="14.25" x14ac:dyDescent="0.2">
      <c r="A133" s="51">
        <v>9</v>
      </c>
      <c r="B133" s="77">
        <f t="shared" si="2"/>
        <v>42956</v>
      </c>
      <c r="C133" s="48" t="s">
        <v>49</v>
      </c>
      <c r="D133" s="51"/>
    </row>
    <row r="134" spans="1:4" ht="14.25" x14ac:dyDescent="0.2">
      <c r="A134" s="51">
        <v>10</v>
      </c>
      <c r="B134" s="77">
        <f t="shared" si="2"/>
        <v>42957</v>
      </c>
      <c r="C134" s="48" t="s">
        <v>46</v>
      </c>
      <c r="D134" s="51"/>
    </row>
    <row r="135" spans="1:4" ht="14.25" x14ac:dyDescent="0.2">
      <c r="A135" s="51">
        <v>10</v>
      </c>
      <c r="B135" s="77">
        <f t="shared" si="2"/>
        <v>42957</v>
      </c>
      <c r="C135" s="48" t="s">
        <v>47</v>
      </c>
      <c r="D135" s="51"/>
    </row>
    <row r="136" spans="1:4" ht="14.25" x14ac:dyDescent="0.2">
      <c r="A136" s="51">
        <v>10</v>
      </c>
      <c r="B136" s="77">
        <f t="shared" si="2"/>
        <v>42957</v>
      </c>
      <c r="C136" s="48" t="s">
        <v>48</v>
      </c>
      <c r="D136" s="51"/>
    </row>
    <row r="137" spans="1:4" ht="14.25" x14ac:dyDescent="0.2">
      <c r="A137" s="51">
        <v>10</v>
      </c>
      <c r="B137" s="77">
        <f t="shared" si="2"/>
        <v>42957</v>
      </c>
      <c r="C137" s="48" t="s">
        <v>50</v>
      </c>
      <c r="D137" s="51"/>
    </row>
    <row r="138" spans="1:4" ht="14.25" x14ac:dyDescent="0.2">
      <c r="A138" s="51">
        <v>10</v>
      </c>
      <c r="B138" s="77">
        <f t="shared" si="2"/>
        <v>42957</v>
      </c>
      <c r="C138" s="48" t="s">
        <v>51</v>
      </c>
      <c r="D138" s="51"/>
    </row>
    <row r="139" spans="1:4" ht="14.25" x14ac:dyDescent="0.2">
      <c r="A139" s="51">
        <v>10</v>
      </c>
      <c r="B139" s="77">
        <f t="shared" si="2"/>
        <v>42957</v>
      </c>
      <c r="C139" s="48" t="s">
        <v>49</v>
      </c>
      <c r="D139" s="51"/>
    </row>
    <row r="140" spans="1:4" ht="14.25" x14ac:dyDescent="0.2">
      <c r="A140" s="51">
        <v>10</v>
      </c>
      <c r="B140" s="77">
        <f t="shared" si="2"/>
        <v>42957</v>
      </c>
      <c r="C140" s="48" t="s">
        <v>52</v>
      </c>
      <c r="D140" s="51"/>
    </row>
    <row r="141" spans="1:4" ht="14.25" x14ac:dyDescent="0.2">
      <c r="A141" s="51">
        <v>11</v>
      </c>
      <c r="B141" s="77">
        <f t="shared" si="2"/>
        <v>42958</v>
      </c>
      <c r="C141" s="48" t="s">
        <v>46</v>
      </c>
      <c r="D141" s="51"/>
    </row>
    <row r="142" spans="1:4" ht="14.25" x14ac:dyDescent="0.2">
      <c r="A142" s="51">
        <v>11</v>
      </c>
      <c r="B142" s="77">
        <f t="shared" si="2"/>
        <v>42958</v>
      </c>
      <c r="C142" s="48" t="s">
        <v>47</v>
      </c>
      <c r="D142" s="51"/>
    </row>
    <row r="143" spans="1:4" ht="14.25" x14ac:dyDescent="0.2">
      <c r="A143" s="51">
        <v>11</v>
      </c>
      <c r="B143" s="77">
        <f t="shared" si="2"/>
        <v>42958</v>
      </c>
      <c r="C143" s="48" t="s">
        <v>48</v>
      </c>
      <c r="D143" s="51"/>
    </row>
    <row r="144" spans="1:4" ht="14.25" x14ac:dyDescent="0.2">
      <c r="A144" s="51">
        <v>11</v>
      </c>
      <c r="B144" s="77">
        <f t="shared" si="2"/>
        <v>42958</v>
      </c>
      <c r="C144" s="48" t="s">
        <v>50</v>
      </c>
      <c r="D144" s="51"/>
    </row>
    <row r="145" spans="1:4" ht="14.25" x14ac:dyDescent="0.2">
      <c r="A145" s="51">
        <v>11</v>
      </c>
      <c r="B145" s="77">
        <f t="shared" si="2"/>
        <v>42958</v>
      </c>
      <c r="C145" s="48" t="s">
        <v>51</v>
      </c>
      <c r="D145" s="51"/>
    </row>
    <row r="146" spans="1:4" ht="14.25" x14ac:dyDescent="0.2">
      <c r="A146" s="51">
        <v>11</v>
      </c>
      <c r="B146" s="77">
        <f t="shared" si="2"/>
        <v>42958</v>
      </c>
      <c r="C146" s="48" t="s">
        <v>49</v>
      </c>
      <c r="D146" s="51"/>
    </row>
    <row r="147" spans="1:4" ht="14.25" x14ac:dyDescent="0.2">
      <c r="A147" s="51">
        <v>11</v>
      </c>
      <c r="B147" s="77">
        <f t="shared" si="2"/>
        <v>42958</v>
      </c>
      <c r="C147" s="48" t="s">
        <v>52</v>
      </c>
      <c r="D147" s="51"/>
    </row>
    <row r="148" spans="1:4" ht="14.25" x14ac:dyDescent="0.2">
      <c r="A148" s="51">
        <v>12</v>
      </c>
      <c r="B148" s="77">
        <f t="shared" si="2"/>
        <v>42959</v>
      </c>
      <c r="C148" s="48" t="s">
        <v>46</v>
      </c>
      <c r="D148" s="51"/>
    </row>
    <row r="149" spans="1:4" ht="14.25" x14ac:dyDescent="0.2">
      <c r="A149" s="51">
        <v>12</v>
      </c>
      <c r="B149" s="77">
        <f t="shared" si="2"/>
        <v>42959</v>
      </c>
      <c r="C149" s="48" t="s">
        <v>54</v>
      </c>
      <c r="D149" s="51"/>
    </row>
    <row r="150" spans="1:4" ht="14.25" x14ac:dyDescent="0.2">
      <c r="A150" s="51">
        <v>12</v>
      </c>
      <c r="B150" s="77">
        <f t="shared" si="2"/>
        <v>42959</v>
      </c>
      <c r="C150" s="48" t="s">
        <v>47</v>
      </c>
      <c r="D150" s="51"/>
    </row>
    <row r="151" spans="1:4" ht="14.25" x14ac:dyDescent="0.2">
      <c r="A151" s="51">
        <v>12</v>
      </c>
      <c r="B151" s="77">
        <f t="shared" si="2"/>
        <v>42959</v>
      </c>
      <c r="C151" s="48" t="s">
        <v>48</v>
      </c>
      <c r="D151" s="51"/>
    </row>
    <row r="152" spans="1:4" ht="14.25" x14ac:dyDescent="0.2">
      <c r="A152" s="51">
        <v>12</v>
      </c>
      <c r="B152" s="77">
        <f t="shared" si="2"/>
        <v>42959</v>
      </c>
      <c r="C152" s="48" t="s">
        <v>53</v>
      </c>
      <c r="D152" s="51"/>
    </row>
    <row r="153" spans="1:4" ht="14.25" x14ac:dyDescent="0.2">
      <c r="A153" s="51">
        <v>12</v>
      </c>
      <c r="B153" s="77">
        <f t="shared" si="2"/>
        <v>42959</v>
      </c>
      <c r="C153" s="48" t="s">
        <v>50</v>
      </c>
      <c r="D153" s="51"/>
    </row>
    <row r="154" spans="1:4" ht="14.25" x14ac:dyDescent="0.2">
      <c r="A154" s="51">
        <v>12</v>
      </c>
      <c r="B154" s="77">
        <f t="shared" si="2"/>
        <v>42959</v>
      </c>
      <c r="C154" s="48" t="s">
        <v>51</v>
      </c>
      <c r="D154" s="51"/>
    </row>
    <row r="155" spans="1:4" ht="14.25" x14ac:dyDescent="0.2">
      <c r="A155" s="51">
        <v>12</v>
      </c>
      <c r="B155" s="77">
        <f t="shared" si="2"/>
        <v>42959</v>
      </c>
      <c r="C155" s="48" t="s">
        <v>55</v>
      </c>
      <c r="D155" s="51"/>
    </row>
    <row r="156" spans="1:4" ht="14.25" x14ac:dyDescent="0.2">
      <c r="A156" s="51">
        <v>12</v>
      </c>
      <c r="B156" s="77">
        <f t="shared" si="2"/>
        <v>42959</v>
      </c>
      <c r="C156" s="48" t="s">
        <v>49</v>
      </c>
      <c r="D156" s="51"/>
    </row>
    <row r="157" spans="1:4" ht="14.25" x14ac:dyDescent="0.2">
      <c r="A157" s="51">
        <v>12</v>
      </c>
      <c r="B157" s="77">
        <f t="shared" si="2"/>
        <v>42959</v>
      </c>
      <c r="C157" s="48" t="s">
        <v>52</v>
      </c>
      <c r="D157" s="51"/>
    </row>
    <row r="158" spans="1:4" ht="14.25" x14ac:dyDescent="0.2">
      <c r="A158" s="51">
        <v>4</v>
      </c>
      <c r="B158" s="77">
        <f>EDATE(B119,1)</f>
        <v>42982</v>
      </c>
      <c r="C158" s="48" t="s">
        <v>46</v>
      </c>
      <c r="D158" s="51"/>
    </row>
    <row r="159" spans="1:4" ht="14.25" x14ac:dyDescent="0.2">
      <c r="A159" s="51">
        <v>5</v>
      </c>
      <c r="B159" s="77">
        <f t="shared" ref="B159:B196" si="3">EDATE(B120,1)</f>
        <v>42983</v>
      </c>
      <c r="C159" s="48" t="s">
        <v>46</v>
      </c>
      <c r="D159" s="51"/>
    </row>
    <row r="160" spans="1:4" ht="14.25" x14ac:dyDescent="0.2">
      <c r="A160" s="51">
        <v>6</v>
      </c>
      <c r="B160" s="77">
        <f t="shared" si="3"/>
        <v>42984</v>
      </c>
      <c r="C160" s="48" t="s">
        <v>46</v>
      </c>
      <c r="D160" s="51"/>
    </row>
    <row r="161" spans="1:4" ht="14.25" x14ac:dyDescent="0.2">
      <c r="A161" s="51">
        <v>7</v>
      </c>
      <c r="B161" s="77">
        <f t="shared" si="3"/>
        <v>42985</v>
      </c>
      <c r="C161" s="48" t="s">
        <v>46</v>
      </c>
      <c r="D161" s="51"/>
    </row>
    <row r="162" spans="1:4" ht="14.25" x14ac:dyDescent="0.2">
      <c r="A162" s="51">
        <v>7</v>
      </c>
      <c r="B162" s="77">
        <f t="shared" si="3"/>
        <v>42985</v>
      </c>
      <c r="C162" s="48" t="s">
        <v>47</v>
      </c>
      <c r="D162" s="51"/>
    </row>
    <row r="163" spans="1:4" ht="14.25" x14ac:dyDescent="0.2">
      <c r="A163" s="51">
        <v>8</v>
      </c>
      <c r="B163" s="77">
        <f t="shared" si="3"/>
        <v>42986</v>
      </c>
      <c r="C163" s="48" t="s">
        <v>46</v>
      </c>
      <c r="D163" s="51"/>
    </row>
    <row r="164" spans="1:4" ht="14.25" x14ac:dyDescent="0.2">
      <c r="A164" s="51">
        <v>8</v>
      </c>
      <c r="B164" s="77">
        <f t="shared" si="3"/>
        <v>42986</v>
      </c>
      <c r="C164" s="48" t="s">
        <v>47</v>
      </c>
      <c r="D164" s="51"/>
    </row>
    <row r="165" spans="1:4" ht="14.25" x14ac:dyDescent="0.2">
      <c r="A165" s="51">
        <v>8</v>
      </c>
      <c r="B165" s="77">
        <f t="shared" si="3"/>
        <v>42986</v>
      </c>
      <c r="C165" s="48" t="s">
        <v>48</v>
      </c>
      <c r="D165" s="51"/>
    </row>
    <row r="166" spans="1:4" ht="14.25" x14ac:dyDescent="0.2">
      <c r="A166" s="51">
        <v>8</v>
      </c>
      <c r="B166" s="77">
        <f t="shared" si="3"/>
        <v>42986</v>
      </c>
      <c r="C166" s="48" t="s">
        <v>50</v>
      </c>
      <c r="D166" s="51"/>
    </row>
    <row r="167" spans="1:4" ht="14.25" x14ac:dyDescent="0.2">
      <c r="A167" s="51">
        <v>8</v>
      </c>
      <c r="B167" s="77">
        <f t="shared" si="3"/>
        <v>42986</v>
      </c>
      <c r="C167" s="48" t="s">
        <v>49</v>
      </c>
      <c r="D167" s="51"/>
    </row>
    <row r="168" spans="1:4" ht="14.25" x14ac:dyDescent="0.2">
      <c r="A168" s="51">
        <v>9</v>
      </c>
      <c r="B168" s="77">
        <f t="shared" si="3"/>
        <v>42987</v>
      </c>
      <c r="C168" s="48" t="s">
        <v>46</v>
      </c>
      <c r="D168" s="51"/>
    </row>
    <row r="169" spans="1:4" ht="14.25" x14ac:dyDescent="0.2">
      <c r="A169" s="51">
        <v>9</v>
      </c>
      <c r="B169" s="77">
        <f t="shared" si="3"/>
        <v>42987</v>
      </c>
      <c r="C169" s="48" t="s">
        <v>47</v>
      </c>
      <c r="D169" s="51"/>
    </row>
    <row r="170" spans="1:4" ht="14.25" x14ac:dyDescent="0.2">
      <c r="A170" s="51">
        <v>9</v>
      </c>
      <c r="B170" s="77">
        <f t="shared" si="3"/>
        <v>42987</v>
      </c>
      <c r="C170" s="48" t="s">
        <v>48</v>
      </c>
      <c r="D170" s="51"/>
    </row>
    <row r="171" spans="1:4" ht="14.25" x14ac:dyDescent="0.2">
      <c r="A171" s="51">
        <v>9</v>
      </c>
      <c r="B171" s="77">
        <f t="shared" si="3"/>
        <v>42987</v>
      </c>
      <c r="C171" s="48" t="s">
        <v>50</v>
      </c>
      <c r="D171" s="51"/>
    </row>
    <row r="172" spans="1:4" ht="14.25" x14ac:dyDescent="0.2">
      <c r="A172" s="51">
        <v>9</v>
      </c>
      <c r="B172" s="77">
        <f t="shared" si="3"/>
        <v>42987</v>
      </c>
      <c r="C172" s="48" t="s">
        <v>49</v>
      </c>
      <c r="D172" s="51"/>
    </row>
    <row r="173" spans="1:4" ht="14.25" x14ac:dyDescent="0.2">
      <c r="A173" s="51">
        <v>10</v>
      </c>
      <c r="B173" s="77">
        <f t="shared" si="3"/>
        <v>42988</v>
      </c>
      <c r="C173" s="48" t="s">
        <v>46</v>
      </c>
      <c r="D173" s="51"/>
    </row>
    <row r="174" spans="1:4" ht="14.25" x14ac:dyDescent="0.2">
      <c r="A174" s="51">
        <v>10</v>
      </c>
      <c r="B174" s="77">
        <f t="shared" si="3"/>
        <v>42988</v>
      </c>
      <c r="C174" s="48" t="s">
        <v>47</v>
      </c>
      <c r="D174" s="51"/>
    </row>
    <row r="175" spans="1:4" ht="14.25" x14ac:dyDescent="0.2">
      <c r="A175" s="51">
        <v>10</v>
      </c>
      <c r="B175" s="77">
        <f t="shared" si="3"/>
        <v>42988</v>
      </c>
      <c r="C175" s="48" t="s">
        <v>48</v>
      </c>
      <c r="D175" s="51"/>
    </row>
    <row r="176" spans="1:4" ht="14.25" x14ac:dyDescent="0.2">
      <c r="A176" s="51">
        <v>10</v>
      </c>
      <c r="B176" s="77">
        <f t="shared" si="3"/>
        <v>42988</v>
      </c>
      <c r="C176" s="48" t="s">
        <v>50</v>
      </c>
      <c r="D176" s="51"/>
    </row>
    <row r="177" spans="1:4" ht="14.25" x14ac:dyDescent="0.2">
      <c r="A177" s="51">
        <v>10</v>
      </c>
      <c r="B177" s="77">
        <f t="shared" si="3"/>
        <v>42988</v>
      </c>
      <c r="C177" s="48" t="s">
        <v>51</v>
      </c>
      <c r="D177" s="51"/>
    </row>
    <row r="178" spans="1:4" ht="14.25" x14ac:dyDescent="0.2">
      <c r="A178" s="51">
        <v>10</v>
      </c>
      <c r="B178" s="77">
        <f t="shared" si="3"/>
        <v>42988</v>
      </c>
      <c r="C178" s="48" t="s">
        <v>49</v>
      </c>
      <c r="D178" s="51"/>
    </row>
    <row r="179" spans="1:4" ht="14.25" x14ac:dyDescent="0.2">
      <c r="A179" s="51">
        <v>10</v>
      </c>
      <c r="B179" s="77">
        <f t="shared" si="3"/>
        <v>42988</v>
      </c>
      <c r="C179" s="48" t="s">
        <v>52</v>
      </c>
      <c r="D179" s="51"/>
    </row>
    <row r="180" spans="1:4" ht="14.25" x14ac:dyDescent="0.2">
      <c r="A180" s="51">
        <v>11</v>
      </c>
      <c r="B180" s="77">
        <f t="shared" si="3"/>
        <v>42989</v>
      </c>
      <c r="C180" s="48" t="s">
        <v>46</v>
      </c>
      <c r="D180" s="51"/>
    </row>
    <row r="181" spans="1:4" ht="14.25" x14ac:dyDescent="0.2">
      <c r="A181" s="51">
        <v>11</v>
      </c>
      <c r="B181" s="77">
        <f t="shared" si="3"/>
        <v>42989</v>
      </c>
      <c r="C181" s="48" t="s">
        <v>47</v>
      </c>
      <c r="D181" s="51"/>
    </row>
    <row r="182" spans="1:4" ht="14.25" x14ac:dyDescent="0.2">
      <c r="A182" s="51">
        <v>11</v>
      </c>
      <c r="B182" s="77">
        <f t="shared" si="3"/>
        <v>42989</v>
      </c>
      <c r="C182" s="48" t="s">
        <v>48</v>
      </c>
      <c r="D182" s="51"/>
    </row>
    <row r="183" spans="1:4" ht="14.25" x14ac:dyDescent="0.2">
      <c r="A183" s="51">
        <v>11</v>
      </c>
      <c r="B183" s="77">
        <f t="shared" si="3"/>
        <v>42989</v>
      </c>
      <c r="C183" s="48" t="s">
        <v>50</v>
      </c>
      <c r="D183" s="51"/>
    </row>
    <row r="184" spans="1:4" ht="14.25" x14ac:dyDescent="0.2">
      <c r="A184" s="51">
        <v>11</v>
      </c>
      <c r="B184" s="77">
        <f t="shared" si="3"/>
        <v>42989</v>
      </c>
      <c r="C184" s="48" t="s">
        <v>51</v>
      </c>
      <c r="D184" s="51"/>
    </row>
    <row r="185" spans="1:4" ht="14.25" x14ac:dyDescent="0.2">
      <c r="A185" s="51">
        <v>11</v>
      </c>
      <c r="B185" s="77">
        <f t="shared" si="3"/>
        <v>42989</v>
      </c>
      <c r="C185" s="48" t="s">
        <v>49</v>
      </c>
      <c r="D185" s="51"/>
    </row>
    <row r="186" spans="1:4" ht="14.25" x14ac:dyDescent="0.2">
      <c r="A186" s="51">
        <v>11</v>
      </c>
      <c r="B186" s="77">
        <f t="shared" si="3"/>
        <v>42989</v>
      </c>
      <c r="C186" s="48" t="s">
        <v>52</v>
      </c>
      <c r="D186" s="51"/>
    </row>
    <row r="187" spans="1:4" ht="14.25" x14ac:dyDescent="0.2">
      <c r="A187" s="51">
        <v>12</v>
      </c>
      <c r="B187" s="77">
        <f t="shared" si="3"/>
        <v>42990</v>
      </c>
      <c r="C187" s="48" t="s">
        <v>46</v>
      </c>
      <c r="D187" s="51"/>
    </row>
    <row r="188" spans="1:4" ht="14.25" x14ac:dyDescent="0.2">
      <c r="A188" s="51">
        <v>12</v>
      </c>
      <c r="B188" s="77">
        <f t="shared" si="3"/>
        <v>42990</v>
      </c>
      <c r="C188" s="48" t="s">
        <v>54</v>
      </c>
      <c r="D188" s="51"/>
    </row>
    <row r="189" spans="1:4" ht="14.25" x14ac:dyDescent="0.2">
      <c r="A189" s="51">
        <v>12</v>
      </c>
      <c r="B189" s="77">
        <f t="shared" si="3"/>
        <v>42990</v>
      </c>
      <c r="C189" s="48" t="s">
        <v>47</v>
      </c>
      <c r="D189" s="51"/>
    </row>
    <row r="190" spans="1:4" ht="14.25" x14ac:dyDescent="0.2">
      <c r="A190" s="51">
        <v>12</v>
      </c>
      <c r="B190" s="77">
        <f t="shared" si="3"/>
        <v>42990</v>
      </c>
      <c r="C190" s="48" t="s">
        <v>48</v>
      </c>
      <c r="D190" s="51"/>
    </row>
    <row r="191" spans="1:4" ht="14.25" x14ac:dyDescent="0.2">
      <c r="A191" s="51">
        <v>12</v>
      </c>
      <c r="B191" s="77">
        <f t="shared" si="3"/>
        <v>42990</v>
      </c>
      <c r="C191" s="48" t="s">
        <v>53</v>
      </c>
      <c r="D191" s="51"/>
    </row>
    <row r="192" spans="1:4" ht="14.25" x14ac:dyDescent="0.2">
      <c r="A192" s="51">
        <v>12</v>
      </c>
      <c r="B192" s="77">
        <f t="shared" si="3"/>
        <v>42990</v>
      </c>
      <c r="C192" s="48" t="s">
        <v>50</v>
      </c>
      <c r="D192" s="51"/>
    </row>
    <row r="193" spans="1:4" ht="14.25" x14ac:dyDescent="0.2">
      <c r="A193" s="51">
        <v>12</v>
      </c>
      <c r="B193" s="77">
        <f t="shared" si="3"/>
        <v>42990</v>
      </c>
      <c r="C193" s="48" t="s">
        <v>51</v>
      </c>
      <c r="D193" s="51"/>
    </row>
    <row r="194" spans="1:4" ht="14.25" x14ac:dyDescent="0.2">
      <c r="A194" s="51">
        <v>12</v>
      </c>
      <c r="B194" s="77">
        <f t="shared" si="3"/>
        <v>42990</v>
      </c>
      <c r="C194" s="48" t="s">
        <v>55</v>
      </c>
      <c r="D194" s="51"/>
    </row>
    <row r="195" spans="1:4" ht="14.25" x14ac:dyDescent="0.2">
      <c r="A195" s="51">
        <v>12</v>
      </c>
      <c r="B195" s="77">
        <f t="shared" si="3"/>
        <v>42990</v>
      </c>
      <c r="C195" s="48" t="s">
        <v>49</v>
      </c>
      <c r="D195" s="51"/>
    </row>
    <row r="196" spans="1:4" ht="14.25" x14ac:dyDescent="0.2">
      <c r="A196" s="51">
        <v>12</v>
      </c>
      <c r="B196" s="77">
        <f t="shared" si="3"/>
        <v>42990</v>
      </c>
      <c r="C196" s="48" t="s">
        <v>52</v>
      </c>
      <c r="D196" s="51"/>
    </row>
    <row r="197" spans="1:4" ht="14.25" x14ac:dyDescent="0.2">
      <c r="A197" s="51">
        <v>4</v>
      </c>
      <c r="B197" s="77">
        <f>EDATE(B158,1)</f>
        <v>43012</v>
      </c>
      <c r="C197" s="48" t="s">
        <v>46</v>
      </c>
      <c r="D197" s="51"/>
    </row>
    <row r="198" spans="1:4" ht="14.25" x14ac:dyDescent="0.2">
      <c r="A198" s="51">
        <v>5</v>
      </c>
      <c r="B198" s="77">
        <f t="shared" ref="B198:B235" si="4">EDATE(B159,1)</f>
        <v>43013</v>
      </c>
      <c r="C198" s="48" t="s">
        <v>46</v>
      </c>
      <c r="D198" s="51"/>
    </row>
    <row r="199" spans="1:4" ht="14.25" x14ac:dyDescent="0.2">
      <c r="A199" s="51">
        <v>6</v>
      </c>
      <c r="B199" s="77">
        <f t="shared" si="4"/>
        <v>43014</v>
      </c>
      <c r="C199" s="48" t="s">
        <v>46</v>
      </c>
      <c r="D199" s="51"/>
    </row>
    <row r="200" spans="1:4" ht="14.25" x14ac:dyDescent="0.2">
      <c r="A200" s="51">
        <v>7</v>
      </c>
      <c r="B200" s="77">
        <f t="shared" si="4"/>
        <v>43015</v>
      </c>
      <c r="C200" s="48" t="s">
        <v>46</v>
      </c>
      <c r="D200" s="51"/>
    </row>
    <row r="201" spans="1:4" ht="14.25" x14ac:dyDescent="0.2">
      <c r="A201" s="51">
        <v>7</v>
      </c>
      <c r="B201" s="77">
        <f t="shared" si="4"/>
        <v>43015</v>
      </c>
      <c r="C201" s="48" t="s">
        <v>47</v>
      </c>
      <c r="D201" s="51"/>
    </row>
    <row r="202" spans="1:4" ht="14.25" x14ac:dyDescent="0.2">
      <c r="A202" s="51">
        <v>8</v>
      </c>
      <c r="B202" s="77">
        <f t="shared" si="4"/>
        <v>43016</v>
      </c>
      <c r="C202" s="48" t="s">
        <v>46</v>
      </c>
      <c r="D202" s="51"/>
    </row>
    <row r="203" spans="1:4" ht="14.25" x14ac:dyDescent="0.2">
      <c r="A203" s="51">
        <v>8</v>
      </c>
      <c r="B203" s="77">
        <f t="shared" si="4"/>
        <v>43016</v>
      </c>
      <c r="C203" s="48" t="s">
        <v>47</v>
      </c>
      <c r="D203" s="51"/>
    </row>
    <row r="204" spans="1:4" ht="14.25" x14ac:dyDescent="0.2">
      <c r="A204" s="51">
        <v>8</v>
      </c>
      <c r="B204" s="77">
        <f t="shared" si="4"/>
        <v>43016</v>
      </c>
      <c r="C204" s="48" t="s">
        <v>48</v>
      </c>
      <c r="D204" s="51"/>
    </row>
    <row r="205" spans="1:4" ht="14.25" x14ac:dyDescent="0.2">
      <c r="A205" s="51">
        <v>8</v>
      </c>
      <c r="B205" s="77">
        <f t="shared" si="4"/>
        <v>43016</v>
      </c>
      <c r="C205" s="48" t="s">
        <v>50</v>
      </c>
      <c r="D205" s="51"/>
    </row>
    <row r="206" spans="1:4" ht="14.25" x14ac:dyDescent="0.2">
      <c r="A206" s="51">
        <v>8</v>
      </c>
      <c r="B206" s="77">
        <f t="shared" si="4"/>
        <v>43016</v>
      </c>
      <c r="C206" s="48" t="s">
        <v>49</v>
      </c>
      <c r="D206" s="51"/>
    </row>
    <row r="207" spans="1:4" ht="14.25" x14ac:dyDescent="0.2">
      <c r="A207" s="51">
        <v>9</v>
      </c>
      <c r="B207" s="77">
        <f t="shared" si="4"/>
        <v>43017</v>
      </c>
      <c r="C207" s="48" t="s">
        <v>46</v>
      </c>
      <c r="D207" s="51"/>
    </row>
    <row r="208" spans="1:4" ht="14.25" x14ac:dyDescent="0.2">
      <c r="A208" s="51">
        <v>9</v>
      </c>
      <c r="B208" s="77">
        <f t="shared" si="4"/>
        <v>43017</v>
      </c>
      <c r="C208" s="48" t="s">
        <v>47</v>
      </c>
      <c r="D208" s="51"/>
    </row>
    <row r="209" spans="1:4" ht="14.25" x14ac:dyDescent="0.2">
      <c r="A209" s="51">
        <v>9</v>
      </c>
      <c r="B209" s="77">
        <f t="shared" si="4"/>
        <v>43017</v>
      </c>
      <c r="C209" s="48" t="s">
        <v>48</v>
      </c>
      <c r="D209" s="51"/>
    </row>
    <row r="210" spans="1:4" ht="14.25" x14ac:dyDescent="0.2">
      <c r="A210" s="51">
        <v>9</v>
      </c>
      <c r="B210" s="77">
        <f t="shared" si="4"/>
        <v>43017</v>
      </c>
      <c r="C210" s="48" t="s">
        <v>50</v>
      </c>
      <c r="D210" s="51"/>
    </row>
    <row r="211" spans="1:4" ht="14.25" x14ac:dyDescent="0.2">
      <c r="A211" s="51">
        <v>9</v>
      </c>
      <c r="B211" s="77">
        <f t="shared" si="4"/>
        <v>43017</v>
      </c>
      <c r="C211" s="48" t="s">
        <v>49</v>
      </c>
      <c r="D211" s="51"/>
    </row>
    <row r="212" spans="1:4" ht="14.25" x14ac:dyDescent="0.2">
      <c r="A212" s="51">
        <v>10</v>
      </c>
      <c r="B212" s="77">
        <f t="shared" si="4"/>
        <v>43018</v>
      </c>
      <c r="C212" s="48" t="s">
        <v>46</v>
      </c>
      <c r="D212" s="51"/>
    </row>
    <row r="213" spans="1:4" ht="14.25" x14ac:dyDescent="0.2">
      <c r="A213" s="51">
        <v>10</v>
      </c>
      <c r="B213" s="77">
        <f t="shared" si="4"/>
        <v>43018</v>
      </c>
      <c r="C213" s="48" t="s">
        <v>47</v>
      </c>
      <c r="D213" s="51"/>
    </row>
    <row r="214" spans="1:4" ht="14.25" x14ac:dyDescent="0.2">
      <c r="A214" s="51">
        <v>10</v>
      </c>
      <c r="B214" s="77">
        <f t="shared" si="4"/>
        <v>43018</v>
      </c>
      <c r="C214" s="48" t="s">
        <v>48</v>
      </c>
      <c r="D214" s="51"/>
    </row>
    <row r="215" spans="1:4" ht="14.25" x14ac:dyDescent="0.2">
      <c r="A215" s="51">
        <v>10</v>
      </c>
      <c r="B215" s="77">
        <f t="shared" si="4"/>
        <v>43018</v>
      </c>
      <c r="C215" s="48" t="s">
        <v>50</v>
      </c>
      <c r="D215" s="51"/>
    </row>
    <row r="216" spans="1:4" ht="14.25" x14ac:dyDescent="0.2">
      <c r="A216" s="51">
        <v>10</v>
      </c>
      <c r="B216" s="77">
        <f t="shared" si="4"/>
        <v>43018</v>
      </c>
      <c r="C216" s="48" t="s">
        <v>51</v>
      </c>
      <c r="D216" s="51"/>
    </row>
    <row r="217" spans="1:4" ht="14.25" x14ac:dyDescent="0.2">
      <c r="A217" s="51">
        <v>10</v>
      </c>
      <c r="B217" s="77">
        <f t="shared" si="4"/>
        <v>43018</v>
      </c>
      <c r="C217" s="48" t="s">
        <v>49</v>
      </c>
      <c r="D217" s="51"/>
    </row>
    <row r="218" spans="1:4" ht="14.25" x14ac:dyDescent="0.2">
      <c r="A218" s="51">
        <v>10</v>
      </c>
      <c r="B218" s="77">
        <f t="shared" si="4"/>
        <v>43018</v>
      </c>
      <c r="C218" s="48" t="s">
        <v>52</v>
      </c>
      <c r="D218" s="51"/>
    </row>
    <row r="219" spans="1:4" ht="14.25" x14ac:dyDescent="0.2">
      <c r="A219" s="51">
        <v>11</v>
      </c>
      <c r="B219" s="77">
        <f t="shared" si="4"/>
        <v>43019</v>
      </c>
      <c r="C219" s="48" t="s">
        <v>46</v>
      </c>
      <c r="D219" s="51"/>
    </row>
    <row r="220" spans="1:4" ht="14.25" x14ac:dyDescent="0.2">
      <c r="A220" s="51">
        <v>11</v>
      </c>
      <c r="B220" s="77">
        <f t="shared" si="4"/>
        <v>43019</v>
      </c>
      <c r="C220" s="48" t="s">
        <v>47</v>
      </c>
      <c r="D220" s="51"/>
    </row>
    <row r="221" spans="1:4" ht="14.25" x14ac:dyDescent="0.2">
      <c r="A221" s="51">
        <v>11</v>
      </c>
      <c r="B221" s="77">
        <f t="shared" si="4"/>
        <v>43019</v>
      </c>
      <c r="C221" s="48" t="s">
        <v>48</v>
      </c>
      <c r="D221" s="51"/>
    </row>
    <row r="222" spans="1:4" ht="14.25" x14ac:dyDescent="0.2">
      <c r="A222" s="51">
        <v>11</v>
      </c>
      <c r="B222" s="77">
        <f t="shared" si="4"/>
        <v>43019</v>
      </c>
      <c r="C222" s="48" t="s">
        <v>50</v>
      </c>
      <c r="D222" s="51"/>
    </row>
    <row r="223" spans="1:4" ht="14.25" x14ac:dyDescent="0.2">
      <c r="A223" s="51">
        <v>11</v>
      </c>
      <c r="B223" s="77">
        <f t="shared" si="4"/>
        <v>43019</v>
      </c>
      <c r="C223" s="48" t="s">
        <v>51</v>
      </c>
      <c r="D223" s="51"/>
    </row>
    <row r="224" spans="1:4" ht="14.25" x14ac:dyDescent="0.2">
      <c r="A224" s="51">
        <v>11</v>
      </c>
      <c r="B224" s="77">
        <f t="shared" si="4"/>
        <v>43019</v>
      </c>
      <c r="C224" s="48" t="s">
        <v>49</v>
      </c>
      <c r="D224" s="51"/>
    </row>
    <row r="225" spans="1:4" ht="14.25" x14ac:dyDescent="0.2">
      <c r="A225" s="51">
        <v>11</v>
      </c>
      <c r="B225" s="77">
        <f t="shared" si="4"/>
        <v>43019</v>
      </c>
      <c r="C225" s="48" t="s">
        <v>52</v>
      </c>
      <c r="D225" s="51"/>
    </row>
    <row r="226" spans="1:4" ht="14.25" x14ac:dyDescent="0.2">
      <c r="A226" s="51">
        <v>12</v>
      </c>
      <c r="B226" s="77">
        <f t="shared" si="4"/>
        <v>43020</v>
      </c>
      <c r="C226" s="48" t="s">
        <v>46</v>
      </c>
      <c r="D226" s="51"/>
    </row>
    <row r="227" spans="1:4" ht="14.25" x14ac:dyDescent="0.2">
      <c r="A227" s="51">
        <v>12</v>
      </c>
      <c r="B227" s="77">
        <f t="shared" si="4"/>
        <v>43020</v>
      </c>
      <c r="C227" s="48" t="s">
        <v>54</v>
      </c>
      <c r="D227" s="51"/>
    </row>
    <row r="228" spans="1:4" ht="14.25" x14ac:dyDescent="0.2">
      <c r="A228" s="51">
        <v>12</v>
      </c>
      <c r="B228" s="77">
        <f t="shared" si="4"/>
        <v>43020</v>
      </c>
      <c r="C228" s="48" t="s">
        <v>47</v>
      </c>
      <c r="D228" s="51"/>
    </row>
    <row r="229" spans="1:4" ht="14.25" x14ac:dyDescent="0.2">
      <c r="A229" s="51">
        <v>12</v>
      </c>
      <c r="B229" s="77">
        <f t="shared" si="4"/>
        <v>43020</v>
      </c>
      <c r="C229" s="48" t="s">
        <v>48</v>
      </c>
      <c r="D229" s="51"/>
    </row>
    <row r="230" spans="1:4" ht="14.25" x14ac:dyDescent="0.2">
      <c r="A230" s="51">
        <v>12</v>
      </c>
      <c r="B230" s="77">
        <f t="shared" si="4"/>
        <v>43020</v>
      </c>
      <c r="C230" s="48" t="s">
        <v>53</v>
      </c>
      <c r="D230" s="51"/>
    </row>
    <row r="231" spans="1:4" ht="14.25" x14ac:dyDescent="0.2">
      <c r="A231" s="51">
        <v>12</v>
      </c>
      <c r="B231" s="77">
        <f t="shared" si="4"/>
        <v>43020</v>
      </c>
      <c r="C231" s="48" t="s">
        <v>50</v>
      </c>
      <c r="D231" s="51"/>
    </row>
    <row r="232" spans="1:4" ht="14.25" x14ac:dyDescent="0.2">
      <c r="A232" s="51">
        <v>12</v>
      </c>
      <c r="B232" s="77">
        <f t="shared" si="4"/>
        <v>43020</v>
      </c>
      <c r="C232" s="48" t="s">
        <v>51</v>
      </c>
      <c r="D232" s="51"/>
    </row>
    <row r="233" spans="1:4" ht="14.25" x14ac:dyDescent="0.2">
      <c r="A233" s="51">
        <v>12</v>
      </c>
      <c r="B233" s="77">
        <f t="shared" si="4"/>
        <v>43020</v>
      </c>
      <c r="C233" s="48" t="s">
        <v>55</v>
      </c>
      <c r="D233" s="51"/>
    </row>
    <row r="234" spans="1:4" ht="14.25" x14ac:dyDescent="0.2">
      <c r="A234" s="51">
        <v>12</v>
      </c>
      <c r="B234" s="77">
        <f t="shared" si="4"/>
        <v>43020</v>
      </c>
      <c r="C234" s="48" t="s">
        <v>49</v>
      </c>
      <c r="D234" s="51"/>
    </row>
    <row r="235" spans="1:4" ht="14.25" x14ac:dyDescent="0.2">
      <c r="A235" s="51">
        <v>12</v>
      </c>
      <c r="B235" s="77">
        <f t="shared" si="4"/>
        <v>43020</v>
      </c>
      <c r="C235" s="48" t="s">
        <v>52</v>
      </c>
      <c r="D235" s="51"/>
    </row>
    <row r="236" spans="1:4" ht="14.25" x14ac:dyDescent="0.2">
      <c r="A236" s="51">
        <v>4</v>
      </c>
      <c r="B236" s="77">
        <f>EDATE(B197,1)</f>
        <v>43043</v>
      </c>
      <c r="C236" s="48" t="s">
        <v>46</v>
      </c>
      <c r="D236" s="51"/>
    </row>
    <row r="237" spans="1:4" ht="14.25" x14ac:dyDescent="0.2">
      <c r="A237" s="51">
        <v>5</v>
      </c>
      <c r="B237" s="77">
        <f t="shared" ref="B237:B274" si="5">EDATE(B198,1)</f>
        <v>43044</v>
      </c>
      <c r="C237" s="48" t="s">
        <v>46</v>
      </c>
      <c r="D237" s="51"/>
    </row>
    <row r="238" spans="1:4" ht="14.25" x14ac:dyDescent="0.2">
      <c r="A238" s="51">
        <v>6</v>
      </c>
      <c r="B238" s="77">
        <f t="shared" si="5"/>
        <v>43045</v>
      </c>
      <c r="C238" s="48" t="s">
        <v>46</v>
      </c>
      <c r="D238" s="51"/>
    </row>
    <row r="239" spans="1:4" ht="14.25" x14ac:dyDescent="0.2">
      <c r="A239" s="51">
        <v>7</v>
      </c>
      <c r="B239" s="77">
        <f t="shared" si="5"/>
        <v>43046</v>
      </c>
      <c r="C239" s="48" t="s">
        <v>46</v>
      </c>
      <c r="D239" s="51"/>
    </row>
    <row r="240" spans="1:4" ht="14.25" x14ac:dyDescent="0.2">
      <c r="A240" s="51">
        <v>7</v>
      </c>
      <c r="B240" s="77">
        <f t="shared" si="5"/>
        <v>43046</v>
      </c>
      <c r="C240" s="48" t="s">
        <v>47</v>
      </c>
      <c r="D240" s="51"/>
    </row>
    <row r="241" spans="1:4" ht="14.25" x14ac:dyDescent="0.2">
      <c r="A241" s="51">
        <v>8</v>
      </c>
      <c r="B241" s="77">
        <f t="shared" si="5"/>
        <v>43047</v>
      </c>
      <c r="C241" s="48" t="s">
        <v>46</v>
      </c>
      <c r="D241" s="51"/>
    </row>
    <row r="242" spans="1:4" ht="14.25" x14ac:dyDescent="0.2">
      <c r="A242" s="51">
        <v>8</v>
      </c>
      <c r="B242" s="77">
        <f t="shared" si="5"/>
        <v>43047</v>
      </c>
      <c r="C242" s="48" t="s">
        <v>47</v>
      </c>
      <c r="D242" s="51"/>
    </row>
    <row r="243" spans="1:4" ht="14.25" x14ac:dyDescent="0.2">
      <c r="A243" s="51">
        <v>8</v>
      </c>
      <c r="B243" s="77">
        <f t="shared" si="5"/>
        <v>43047</v>
      </c>
      <c r="C243" s="48" t="s">
        <v>48</v>
      </c>
      <c r="D243" s="51"/>
    </row>
    <row r="244" spans="1:4" ht="14.25" x14ac:dyDescent="0.2">
      <c r="A244" s="51">
        <v>8</v>
      </c>
      <c r="B244" s="77">
        <f t="shared" si="5"/>
        <v>43047</v>
      </c>
      <c r="C244" s="48" t="s">
        <v>50</v>
      </c>
      <c r="D244" s="51"/>
    </row>
    <row r="245" spans="1:4" ht="14.25" x14ac:dyDescent="0.2">
      <c r="A245" s="51">
        <v>8</v>
      </c>
      <c r="B245" s="77">
        <f t="shared" si="5"/>
        <v>43047</v>
      </c>
      <c r="C245" s="48" t="s">
        <v>49</v>
      </c>
      <c r="D245" s="51"/>
    </row>
    <row r="246" spans="1:4" ht="14.25" x14ac:dyDescent="0.2">
      <c r="A246" s="51">
        <v>9</v>
      </c>
      <c r="B246" s="77">
        <f t="shared" si="5"/>
        <v>43048</v>
      </c>
      <c r="C246" s="48" t="s">
        <v>46</v>
      </c>
      <c r="D246" s="51"/>
    </row>
    <row r="247" spans="1:4" ht="14.25" x14ac:dyDescent="0.2">
      <c r="A247" s="51">
        <v>9</v>
      </c>
      <c r="B247" s="77">
        <f t="shared" si="5"/>
        <v>43048</v>
      </c>
      <c r="C247" s="48" t="s">
        <v>47</v>
      </c>
      <c r="D247" s="51"/>
    </row>
    <row r="248" spans="1:4" ht="14.25" x14ac:dyDescent="0.2">
      <c r="A248" s="51">
        <v>9</v>
      </c>
      <c r="B248" s="77">
        <f t="shared" si="5"/>
        <v>43048</v>
      </c>
      <c r="C248" s="48" t="s">
        <v>48</v>
      </c>
      <c r="D248" s="51"/>
    </row>
    <row r="249" spans="1:4" ht="14.25" x14ac:dyDescent="0.2">
      <c r="A249" s="51">
        <v>9</v>
      </c>
      <c r="B249" s="77">
        <f t="shared" si="5"/>
        <v>43048</v>
      </c>
      <c r="C249" s="48" t="s">
        <v>50</v>
      </c>
      <c r="D249" s="51"/>
    </row>
    <row r="250" spans="1:4" ht="14.25" x14ac:dyDescent="0.2">
      <c r="A250" s="51">
        <v>9</v>
      </c>
      <c r="B250" s="77">
        <f t="shared" si="5"/>
        <v>43048</v>
      </c>
      <c r="C250" s="48" t="s">
        <v>49</v>
      </c>
      <c r="D250" s="51"/>
    </row>
    <row r="251" spans="1:4" ht="14.25" x14ac:dyDescent="0.2">
      <c r="A251" s="51">
        <v>10</v>
      </c>
      <c r="B251" s="77">
        <f t="shared" si="5"/>
        <v>43049</v>
      </c>
      <c r="C251" s="48" t="s">
        <v>46</v>
      </c>
      <c r="D251" s="51"/>
    </row>
    <row r="252" spans="1:4" ht="14.25" x14ac:dyDescent="0.2">
      <c r="A252" s="51">
        <v>10</v>
      </c>
      <c r="B252" s="77">
        <f t="shared" si="5"/>
        <v>43049</v>
      </c>
      <c r="C252" s="48" t="s">
        <v>47</v>
      </c>
      <c r="D252" s="51"/>
    </row>
    <row r="253" spans="1:4" ht="14.25" x14ac:dyDescent="0.2">
      <c r="A253" s="51">
        <v>10</v>
      </c>
      <c r="B253" s="77">
        <f t="shared" si="5"/>
        <v>43049</v>
      </c>
      <c r="C253" s="48" t="s">
        <v>48</v>
      </c>
      <c r="D253" s="51"/>
    </row>
    <row r="254" spans="1:4" ht="14.25" x14ac:dyDescent="0.2">
      <c r="A254" s="51">
        <v>10</v>
      </c>
      <c r="B254" s="77">
        <f t="shared" si="5"/>
        <v>43049</v>
      </c>
      <c r="C254" s="48" t="s">
        <v>50</v>
      </c>
      <c r="D254" s="51"/>
    </row>
    <row r="255" spans="1:4" ht="14.25" x14ac:dyDescent="0.2">
      <c r="A255" s="51">
        <v>10</v>
      </c>
      <c r="B255" s="77">
        <f t="shared" si="5"/>
        <v>43049</v>
      </c>
      <c r="C255" s="48" t="s">
        <v>51</v>
      </c>
      <c r="D255" s="51"/>
    </row>
    <row r="256" spans="1:4" ht="14.25" x14ac:dyDescent="0.2">
      <c r="A256" s="51">
        <v>10</v>
      </c>
      <c r="B256" s="77">
        <f t="shared" si="5"/>
        <v>43049</v>
      </c>
      <c r="C256" s="48" t="s">
        <v>49</v>
      </c>
      <c r="D256" s="51"/>
    </row>
    <row r="257" spans="1:4" ht="14.25" x14ac:dyDescent="0.2">
      <c r="A257" s="51">
        <v>10</v>
      </c>
      <c r="B257" s="77">
        <f t="shared" si="5"/>
        <v>43049</v>
      </c>
      <c r="C257" s="48" t="s">
        <v>52</v>
      </c>
      <c r="D257" s="51"/>
    </row>
    <row r="258" spans="1:4" ht="14.25" x14ac:dyDescent="0.2">
      <c r="A258" s="51">
        <v>11</v>
      </c>
      <c r="B258" s="77">
        <f t="shared" si="5"/>
        <v>43050</v>
      </c>
      <c r="C258" s="48" t="s">
        <v>46</v>
      </c>
      <c r="D258" s="51"/>
    </row>
    <row r="259" spans="1:4" ht="14.25" x14ac:dyDescent="0.2">
      <c r="A259" s="51">
        <v>11</v>
      </c>
      <c r="B259" s="77">
        <f t="shared" si="5"/>
        <v>43050</v>
      </c>
      <c r="C259" s="48" t="s">
        <v>47</v>
      </c>
      <c r="D259" s="51"/>
    </row>
    <row r="260" spans="1:4" ht="14.25" x14ac:dyDescent="0.2">
      <c r="A260" s="51">
        <v>11</v>
      </c>
      <c r="B260" s="77">
        <f t="shared" si="5"/>
        <v>43050</v>
      </c>
      <c r="C260" s="48" t="s">
        <v>48</v>
      </c>
      <c r="D260" s="51"/>
    </row>
    <row r="261" spans="1:4" ht="14.25" x14ac:dyDescent="0.2">
      <c r="A261" s="51">
        <v>11</v>
      </c>
      <c r="B261" s="77">
        <f t="shared" si="5"/>
        <v>43050</v>
      </c>
      <c r="C261" s="48" t="s">
        <v>50</v>
      </c>
      <c r="D261" s="51"/>
    </row>
    <row r="262" spans="1:4" ht="14.25" x14ac:dyDescent="0.2">
      <c r="A262" s="51">
        <v>11</v>
      </c>
      <c r="B262" s="77">
        <f t="shared" si="5"/>
        <v>43050</v>
      </c>
      <c r="C262" s="48" t="s">
        <v>51</v>
      </c>
      <c r="D262" s="51"/>
    </row>
    <row r="263" spans="1:4" ht="14.25" x14ac:dyDescent="0.2">
      <c r="A263" s="51">
        <v>11</v>
      </c>
      <c r="B263" s="77">
        <f t="shared" si="5"/>
        <v>43050</v>
      </c>
      <c r="C263" s="48" t="s">
        <v>49</v>
      </c>
      <c r="D263" s="51"/>
    </row>
    <row r="264" spans="1:4" ht="14.25" x14ac:dyDescent="0.2">
      <c r="A264" s="51">
        <v>11</v>
      </c>
      <c r="B264" s="77">
        <f t="shared" si="5"/>
        <v>43050</v>
      </c>
      <c r="C264" s="48" t="s">
        <v>52</v>
      </c>
      <c r="D264" s="51"/>
    </row>
    <row r="265" spans="1:4" ht="14.25" x14ac:dyDescent="0.2">
      <c r="A265" s="51">
        <v>12</v>
      </c>
      <c r="B265" s="77">
        <f t="shared" si="5"/>
        <v>43051</v>
      </c>
      <c r="C265" s="48" t="s">
        <v>46</v>
      </c>
      <c r="D265" s="51"/>
    </row>
    <row r="266" spans="1:4" ht="14.25" x14ac:dyDescent="0.2">
      <c r="A266" s="51">
        <v>12</v>
      </c>
      <c r="B266" s="77">
        <f t="shared" si="5"/>
        <v>43051</v>
      </c>
      <c r="C266" s="48" t="s">
        <v>54</v>
      </c>
      <c r="D266" s="51"/>
    </row>
    <row r="267" spans="1:4" ht="14.25" x14ac:dyDescent="0.2">
      <c r="A267" s="51">
        <v>12</v>
      </c>
      <c r="B267" s="77">
        <f t="shared" si="5"/>
        <v>43051</v>
      </c>
      <c r="C267" s="48" t="s">
        <v>47</v>
      </c>
      <c r="D267" s="51"/>
    </row>
    <row r="268" spans="1:4" ht="14.25" x14ac:dyDescent="0.2">
      <c r="A268" s="51">
        <v>12</v>
      </c>
      <c r="B268" s="77">
        <f t="shared" si="5"/>
        <v>43051</v>
      </c>
      <c r="C268" s="48" t="s">
        <v>48</v>
      </c>
      <c r="D268" s="51"/>
    </row>
    <row r="269" spans="1:4" ht="14.25" x14ac:dyDescent="0.2">
      <c r="A269" s="51">
        <v>12</v>
      </c>
      <c r="B269" s="77">
        <f t="shared" si="5"/>
        <v>43051</v>
      </c>
      <c r="C269" s="48" t="s">
        <v>53</v>
      </c>
      <c r="D269" s="51"/>
    </row>
    <row r="270" spans="1:4" ht="14.25" x14ac:dyDescent="0.2">
      <c r="A270" s="51">
        <v>12</v>
      </c>
      <c r="B270" s="77">
        <f t="shared" si="5"/>
        <v>43051</v>
      </c>
      <c r="C270" s="48" t="s">
        <v>50</v>
      </c>
      <c r="D270" s="51"/>
    </row>
    <row r="271" spans="1:4" ht="14.25" x14ac:dyDescent="0.2">
      <c r="A271" s="51">
        <v>12</v>
      </c>
      <c r="B271" s="77">
        <f t="shared" si="5"/>
        <v>43051</v>
      </c>
      <c r="C271" s="48" t="s">
        <v>51</v>
      </c>
      <c r="D271" s="51"/>
    </row>
    <row r="272" spans="1:4" ht="14.25" x14ac:dyDescent="0.2">
      <c r="A272" s="51">
        <v>12</v>
      </c>
      <c r="B272" s="77">
        <f t="shared" si="5"/>
        <v>43051</v>
      </c>
      <c r="C272" s="48" t="s">
        <v>55</v>
      </c>
      <c r="D272" s="51"/>
    </row>
    <row r="273" spans="1:4" ht="14.25" x14ac:dyDescent="0.2">
      <c r="A273" s="51">
        <v>12</v>
      </c>
      <c r="B273" s="77">
        <f t="shared" si="5"/>
        <v>43051</v>
      </c>
      <c r="C273" s="48" t="s">
        <v>49</v>
      </c>
      <c r="D273" s="51"/>
    </row>
    <row r="274" spans="1:4" ht="14.25" x14ac:dyDescent="0.2">
      <c r="A274" s="51">
        <v>12</v>
      </c>
      <c r="B274" s="77">
        <f t="shared" si="5"/>
        <v>43051</v>
      </c>
      <c r="C274" s="48" t="s">
        <v>52</v>
      </c>
      <c r="D274" s="51"/>
    </row>
    <row r="275" spans="1:4" ht="14.25" x14ac:dyDescent="0.2">
      <c r="A275" s="51">
        <v>4</v>
      </c>
      <c r="B275" s="77">
        <f>EDATE(B236,1)</f>
        <v>43073</v>
      </c>
      <c r="C275" s="48" t="s">
        <v>46</v>
      </c>
      <c r="D275" s="51"/>
    </row>
    <row r="276" spans="1:4" ht="14.25" x14ac:dyDescent="0.2">
      <c r="A276" s="51">
        <v>5</v>
      </c>
      <c r="B276" s="77">
        <f t="shared" ref="B276:B313" si="6">EDATE(B237,1)</f>
        <v>43074</v>
      </c>
      <c r="C276" s="48" t="s">
        <v>46</v>
      </c>
      <c r="D276" s="51"/>
    </row>
    <row r="277" spans="1:4" ht="14.25" x14ac:dyDescent="0.2">
      <c r="A277" s="51">
        <v>6</v>
      </c>
      <c r="B277" s="77">
        <f t="shared" si="6"/>
        <v>43075</v>
      </c>
      <c r="C277" s="48" t="s">
        <v>46</v>
      </c>
      <c r="D277" s="51"/>
    </row>
    <row r="278" spans="1:4" ht="14.25" x14ac:dyDescent="0.2">
      <c r="A278" s="51">
        <v>7</v>
      </c>
      <c r="B278" s="77">
        <f t="shared" si="6"/>
        <v>43076</v>
      </c>
      <c r="C278" s="48" t="s">
        <v>46</v>
      </c>
      <c r="D278" s="51"/>
    </row>
    <row r="279" spans="1:4" ht="14.25" x14ac:dyDescent="0.2">
      <c r="A279" s="51">
        <v>7</v>
      </c>
      <c r="B279" s="77">
        <f t="shared" si="6"/>
        <v>43076</v>
      </c>
      <c r="C279" s="48" t="s">
        <v>47</v>
      </c>
      <c r="D279" s="51"/>
    </row>
    <row r="280" spans="1:4" ht="14.25" x14ac:dyDescent="0.2">
      <c r="A280" s="51">
        <v>8</v>
      </c>
      <c r="B280" s="77">
        <f t="shared" si="6"/>
        <v>43077</v>
      </c>
      <c r="C280" s="48" t="s">
        <v>46</v>
      </c>
      <c r="D280" s="51"/>
    </row>
    <row r="281" spans="1:4" ht="14.25" x14ac:dyDescent="0.2">
      <c r="A281" s="51">
        <v>8</v>
      </c>
      <c r="B281" s="77">
        <f t="shared" si="6"/>
        <v>43077</v>
      </c>
      <c r="C281" s="48" t="s">
        <v>47</v>
      </c>
      <c r="D281" s="51"/>
    </row>
    <row r="282" spans="1:4" ht="14.25" x14ac:dyDescent="0.2">
      <c r="A282" s="51">
        <v>8</v>
      </c>
      <c r="B282" s="77">
        <f t="shared" si="6"/>
        <v>43077</v>
      </c>
      <c r="C282" s="48" t="s">
        <v>48</v>
      </c>
      <c r="D282" s="51"/>
    </row>
    <row r="283" spans="1:4" ht="14.25" x14ac:dyDescent="0.2">
      <c r="A283" s="51">
        <v>8</v>
      </c>
      <c r="B283" s="77">
        <f t="shared" si="6"/>
        <v>43077</v>
      </c>
      <c r="C283" s="48" t="s">
        <v>50</v>
      </c>
      <c r="D283" s="51"/>
    </row>
    <row r="284" spans="1:4" ht="14.25" x14ac:dyDescent="0.2">
      <c r="A284" s="51">
        <v>8</v>
      </c>
      <c r="B284" s="77">
        <f t="shared" si="6"/>
        <v>43077</v>
      </c>
      <c r="C284" s="48" t="s">
        <v>49</v>
      </c>
      <c r="D284" s="51"/>
    </row>
    <row r="285" spans="1:4" ht="14.25" x14ac:dyDescent="0.2">
      <c r="A285" s="51">
        <v>9</v>
      </c>
      <c r="B285" s="77">
        <f t="shared" si="6"/>
        <v>43078</v>
      </c>
      <c r="C285" s="48" t="s">
        <v>46</v>
      </c>
      <c r="D285" s="51"/>
    </row>
    <row r="286" spans="1:4" ht="14.25" x14ac:dyDescent="0.2">
      <c r="A286" s="51">
        <v>9</v>
      </c>
      <c r="B286" s="77">
        <f t="shared" si="6"/>
        <v>43078</v>
      </c>
      <c r="C286" s="48" t="s">
        <v>47</v>
      </c>
      <c r="D286" s="51"/>
    </row>
    <row r="287" spans="1:4" ht="14.25" x14ac:dyDescent="0.2">
      <c r="A287" s="51">
        <v>9</v>
      </c>
      <c r="B287" s="77">
        <f t="shared" si="6"/>
        <v>43078</v>
      </c>
      <c r="C287" s="48" t="s">
        <v>48</v>
      </c>
      <c r="D287" s="51"/>
    </row>
    <row r="288" spans="1:4" ht="14.25" x14ac:dyDescent="0.2">
      <c r="A288" s="51">
        <v>9</v>
      </c>
      <c r="B288" s="77">
        <f t="shared" si="6"/>
        <v>43078</v>
      </c>
      <c r="C288" s="48" t="s">
        <v>50</v>
      </c>
      <c r="D288" s="51"/>
    </row>
    <row r="289" spans="1:4" ht="14.25" x14ac:dyDescent="0.2">
      <c r="A289" s="51">
        <v>9</v>
      </c>
      <c r="B289" s="77">
        <f t="shared" si="6"/>
        <v>43078</v>
      </c>
      <c r="C289" s="48" t="s">
        <v>49</v>
      </c>
      <c r="D289" s="51"/>
    </row>
    <row r="290" spans="1:4" ht="14.25" x14ac:dyDescent="0.2">
      <c r="A290" s="51">
        <v>10</v>
      </c>
      <c r="B290" s="77">
        <f t="shared" si="6"/>
        <v>43079</v>
      </c>
      <c r="C290" s="48" t="s">
        <v>46</v>
      </c>
      <c r="D290" s="51"/>
    </row>
    <row r="291" spans="1:4" ht="14.25" x14ac:dyDescent="0.2">
      <c r="A291" s="51">
        <v>10</v>
      </c>
      <c r="B291" s="77">
        <f t="shared" si="6"/>
        <v>43079</v>
      </c>
      <c r="C291" s="48" t="s">
        <v>47</v>
      </c>
      <c r="D291" s="51"/>
    </row>
    <row r="292" spans="1:4" ht="14.25" x14ac:dyDescent="0.2">
      <c r="A292" s="51">
        <v>10</v>
      </c>
      <c r="B292" s="77">
        <f t="shared" si="6"/>
        <v>43079</v>
      </c>
      <c r="C292" s="48" t="s">
        <v>48</v>
      </c>
      <c r="D292" s="51"/>
    </row>
    <row r="293" spans="1:4" ht="14.25" x14ac:dyDescent="0.2">
      <c r="A293" s="51">
        <v>10</v>
      </c>
      <c r="B293" s="77">
        <f t="shared" si="6"/>
        <v>43079</v>
      </c>
      <c r="C293" s="48" t="s">
        <v>50</v>
      </c>
      <c r="D293" s="51"/>
    </row>
    <row r="294" spans="1:4" ht="14.25" x14ac:dyDescent="0.2">
      <c r="A294" s="51">
        <v>10</v>
      </c>
      <c r="B294" s="77">
        <f t="shared" si="6"/>
        <v>43079</v>
      </c>
      <c r="C294" s="48" t="s">
        <v>51</v>
      </c>
      <c r="D294" s="51"/>
    </row>
    <row r="295" spans="1:4" ht="14.25" x14ac:dyDescent="0.2">
      <c r="A295" s="51">
        <v>10</v>
      </c>
      <c r="B295" s="77">
        <f t="shared" si="6"/>
        <v>43079</v>
      </c>
      <c r="C295" s="48" t="s">
        <v>49</v>
      </c>
      <c r="D295" s="51"/>
    </row>
    <row r="296" spans="1:4" ht="14.25" x14ac:dyDescent="0.2">
      <c r="A296" s="51">
        <v>10</v>
      </c>
      <c r="B296" s="77">
        <f t="shared" si="6"/>
        <v>43079</v>
      </c>
      <c r="C296" s="48" t="s">
        <v>52</v>
      </c>
      <c r="D296" s="51"/>
    </row>
    <row r="297" spans="1:4" ht="14.25" x14ac:dyDescent="0.2">
      <c r="A297" s="51">
        <v>11</v>
      </c>
      <c r="B297" s="77">
        <f t="shared" si="6"/>
        <v>43080</v>
      </c>
      <c r="C297" s="48" t="s">
        <v>46</v>
      </c>
      <c r="D297" s="51"/>
    </row>
    <row r="298" spans="1:4" ht="14.25" x14ac:dyDescent="0.2">
      <c r="A298" s="51">
        <v>11</v>
      </c>
      <c r="B298" s="77">
        <f t="shared" si="6"/>
        <v>43080</v>
      </c>
      <c r="C298" s="48" t="s">
        <v>47</v>
      </c>
      <c r="D298" s="51"/>
    </row>
    <row r="299" spans="1:4" ht="14.25" x14ac:dyDescent="0.2">
      <c r="A299" s="51">
        <v>11</v>
      </c>
      <c r="B299" s="77">
        <f t="shared" si="6"/>
        <v>43080</v>
      </c>
      <c r="C299" s="48" t="s">
        <v>48</v>
      </c>
      <c r="D299" s="51"/>
    </row>
    <row r="300" spans="1:4" ht="14.25" x14ac:dyDescent="0.2">
      <c r="A300" s="51">
        <v>11</v>
      </c>
      <c r="B300" s="77">
        <f t="shared" si="6"/>
        <v>43080</v>
      </c>
      <c r="C300" s="48" t="s">
        <v>50</v>
      </c>
      <c r="D300" s="51"/>
    </row>
    <row r="301" spans="1:4" ht="14.25" x14ac:dyDescent="0.2">
      <c r="A301" s="51">
        <v>11</v>
      </c>
      <c r="B301" s="77">
        <f t="shared" si="6"/>
        <v>43080</v>
      </c>
      <c r="C301" s="48" t="s">
        <v>51</v>
      </c>
      <c r="D301" s="51"/>
    </row>
    <row r="302" spans="1:4" ht="14.25" x14ac:dyDescent="0.2">
      <c r="A302" s="51">
        <v>11</v>
      </c>
      <c r="B302" s="77">
        <f t="shared" si="6"/>
        <v>43080</v>
      </c>
      <c r="C302" s="48" t="s">
        <v>49</v>
      </c>
      <c r="D302" s="51"/>
    </row>
    <row r="303" spans="1:4" ht="14.25" x14ac:dyDescent="0.2">
      <c r="A303" s="51">
        <v>11</v>
      </c>
      <c r="B303" s="77">
        <f t="shared" si="6"/>
        <v>43080</v>
      </c>
      <c r="C303" s="48" t="s">
        <v>52</v>
      </c>
      <c r="D303" s="51"/>
    </row>
    <row r="304" spans="1:4" ht="14.25" x14ac:dyDescent="0.2">
      <c r="A304" s="51">
        <v>12</v>
      </c>
      <c r="B304" s="77">
        <f t="shared" si="6"/>
        <v>43081</v>
      </c>
      <c r="C304" s="48" t="s">
        <v>46</v>
      </c>
      <c r="D304" s="51"/>
    </row>
    <row r="305" spans="1:4" ht="14.25" x14ac:dyDescent="0.2">
      <c r="A305" s="51">
        <v>12</v>
      </c>
      <c r="B305" s="77">
        <f t="shared" si="6"/>
        <v>43081</v>
      </c>
      <c r="C305" s="48" t="s">
        <v>54</v>
      </c>
      <c r="D305" s="51"/>
    </row>
    <row r="306" spans="1:4" ht="14.25" x14ac:dyDescent="0.2">
      <c r="A306" s="51">
        <v>12</v>
      </c>
      <c r="B306" s="77">
        <f t="shared" si="6"/>
        <v>43081</v>
      </c>
      <c r="C306" s="48" t="s">
        <v>47</v>
      </c>
      <c r="D306" s="51"/>
    </row>
    <row r="307" spans="1:4" ht="14.25" x14ac:dyDescent="0.2">
      <c r="A307" s="51">
        <v>12</v>
      </c>
      <c r="B307" s="77">
        <f t="shared" si="6"/>
        <v>43081</v>
      </c>
      <c r="C307" s="48" t="s">
        <v>48</v>
      </c>
      <c r="D307" s="51"/>
    </row>
    <row r="308" spans="1:4" ht="14.25" x14ac:dyDescent="0.2">
      <c r="A308" s="51">
        <v>12</v>
      </c>
      <c r="B308" s="77">
        <f t="shared" si="6"/>
        <v>43081</v>
      </c>
      <c r="C308" s="48" t="s">
        <v>53</v>
      </c>
      <c r="D308" s="51"/>
    </row>
    <row r="309" spans="1:4" ht="14.25" x14ac:dyDescent="0.2">
      <c r="A309" s="51">
        <v>12</v>
      </c>
      <c r="B309" s="77">
        <f t="shared" si="6"/>
        <v>43081</v>
      </c>
      <c r="C309" s="48" t="s">
        <v>50</v>
      </c>
      <c r="D309" s="51"/>
    </row>
    <row r="310" spans="1:4" ht="14.25" x14ac:dyDescent="0.2">
      <c r="A310" s="51">
        <v>12</v>
      </c>
      <c r="B310" s="77">
        <f t="shared" si="6"/>
        <v>43081</v>
      </c>
      <c r="C310" s="48" t="s">
        <v>51</v>
      </c>
      <c r="D310" s="51"/>
    </row>
    <row r="311" spans="1:4" ht="14.25" x14ac:dyDescent="0.2">
      <c r="A311" s="51">
        <v>12</v>
      </c>
      <c r="B311" s="77">
        <f t="shared" si="6"/>
        <v>43081</v>
      </c>
      <c r="C311" s="48" t="s">
        <v>55</v>
      </c>
      <c r="D311" s="51"/>
    </row>
    <row r="312" spans="1:4" ht="14.25" x14ac:dyDescent="0.2">
      <c r="A312" s="51">
        <v>12</v>
      </c>
      <c r="B312" s="77">
        <f t="shared" si="6"/>
        <v>43081</v>
      </c>
      <c r="C312" s="48" t="s">
        <v>49</v>
      </c>
      <c r="D312" s="51"/>
    </row>
    <row r="313" spans="1:4" ht="14.25" x14ac:dyDescent="0.2">
      <c r="A313" s="51">
        <v>12</v>
      </c>
      <c r="B313" s="77">
        <f t="shared" si="6"/>
        <v>43081</v>
      </c>
      <c r="C313" s="48" t="s">
        <v>52</v>
      </c>
      <c r="D313" s="51"/>
    </row>
    <row r="314" spans="1:4" ht="14.25" x14ac:dyDescent="0.2">
      <c r="A314" s="51">
        <v>4</v>
      </c>
      <c r="B314" s="77">
        <f>EDATE(B275,1)</f>
        <v>43104</v>
      </c>
      <c r="C314" s="48" t="s">
        <v>46</v>
      </c>
      <c r="D314" s="51"/>
    </row>
    <row r="315" spans="1:4" ht="14.25" x14ac:dyDescent="0.2">
      <c r="A315" s="51">
        <v>5</v>
      </c>
      <c r="B315" s="77">
        <f t="shared" ref="B315:B352" si="7">EDATE(B276,1)</f>
        <v>43105</v>
      </c>
      <c r="C315" s="48" t="s">
        <v>46</v>
      </c>
      <c r="D315" s="51"/>
    </row>
    <row r="316" spans="1:4" ht="14.25" x14ac:dyDescent="0.2">
      <c r="A316" s="51">
        <v>6</v>
      </c>
      <c r="B316" s="77">
        <f t="shared" si="7"/>
        <v>43106</v>
      </c>
      <c r="C316" s="48" t="s">
        <v>46</v>
      </c>
      <c r="D316" s="51"/>
    </row>
    <row r="317" spans="1:4" ht="14.25" x14ac:dyDescent="0.2">
      <c r="A317" s="51">
        <v>7</v>
      </c>
      <c r="B317" s="77">
        <f t="shared" si="7"/>
        <v>43107</v>
      </c>
      <c r="C317" s="48" t="s">
        <v>46</v>
      </c>
      <c r="D317" s="51"/>
    </row>
    <row r="318" spans="1:4" ht="14.25" x14ac:dyDescent="0.2">
      <c r="A318" s="51">
        <v>7</v>
      </c>
      <c r="B318" s="77">
        <f t="shared" si="7"/>
        <v>43107</v>
      </c>
      <c r="C318" s="48" t="s">
        <v>47</v>
      </c>
      <c r="D318" s="51"/>
    </row>
    <row r="319" spans="1:4" ht="14.25" x14ac:dyDescent="0.2">
      <c r="A319" s="51">
        <v>8</v>
      </c>
      <c r="B319" s="77">
        <f t="shared" si="7"/>
        <v>43108</v>
      </c>
      <c r="C319" s="48" t="s">
        <v>46</v>
      </c>
      <c r="D319" s="51"/>
    </row>
    <row r="320" spans="1:4" ht="14.25" x14ac:dyDescent="0.2">
      <c r="A320" s="51">
        <v>8</v>
      </c>
      <c r="B320" s="77">
        <f t="shared" si="7"/>
        <v>43108</v>
      </c>
      <c r="C320" s="48" t="s">
        <v>47</v>
      </c>
      <c r="D320" s="51"/>
    </row>
    <row r="321" spans="1:4" ht="14.25" x14ac:dyDescent="0.2">
      <c r="A321" s="51">
        <v>8</v>
      </c>
      <c r="B321" s="77">
        <f t="shared" si="7"/>
        <v>43108</v>
      </c>
      <c r="C321" s="48" t="s">
        <v>48</v>
      </c>
      <c r="D321" s="51"/>
    </row>
    <row r="322" spans="1:4" ht="14.25" x14ac:dyDescent="0.2">
      <c r="A322" s="51">
        <v>8</v>
      </c>
      <c r="B322" s="77">
        <f t="shared" si="7"/>
        <v>43108</v>
      </c>
      <c r="C322" s="48" t="s">
        <v>50</v>
      </c>
      <c r="D322" s="51"/>
    </row>
    <row r="323" spans="1:4" ht="14.25" x14ac:dyDescent="0.2">
      <c r="A323" s="51">
        <v>8</v>
      </c>
      <c r="B323" s="77">
        <f t="shared" si="7"/>
        <v>43108</v>
      </c>
      <c r="C323" s="48" t="s">
        <v>49</v>
      </c>
      <c r="D323" s="51"/>
    </row>
    <row r="324" spans="1:4" ht="14.25" x14ac:dyDescent="0.2">
      <c r="A324" s="51">
        <v>9</v>
      </c>
      <c r="B324" s="77">
        <f t="shared" si="7"/>
        <v>43109</v>
      </c>
      <c r="C324" s="48" t="s">
        <v>46</v>
      </c>
      <c r="D324" s="51"/>
    </row>
    <row r="325" spans="1:4" ht="14.25" x14ac:dyDescent="0.2">
      <c r="A325" s="51">
        <v>9</v>
      </c>
      <c r="B325" s="77">
        <f t="shared" si="7"/>
        <v>43109</v>
      </c>
      <c r="C325" s="48" t="s">
        <v>47</v>
      </c>
      <c r="D325" s="51"/>
    </row>
    <row r="326" spans="1:4" ht="14.25" x14ac:dyDescent="0.2">
      <c r="A326" s="51">
        <v>9</v>
      </c>
      <c r="B326" s="77">
        <f t="shared" si="7"/>
        <v>43109</v>
      </c>
      <c r="C326" s="48" t="s">
        <v>48</v>
      </c>
      <c r="D326" s="51"/>
    </row>
    <row r="327" spans="1:4" ht="14.25" x14ac:dyDescent="0.2">
      <c r="A327" s="51">
        <v>9</v>
      </c>
      <c r="B327" s="77">
        <f t="shared" si="7"/>
        <v>43109</v>
      </c>
      <c r="C327" s="48" t="s">
        <v>50</v>
      </c>
      <c r="D327" s="51"/>
    </row>
    <row r="328" spans="1:4" ht="14.25" x14ac:dyDescent="0.2">
      <c r="A328" s="51">
        <v>9</v>
      </c>
      <c r="B328" s="77">
        <f t="shared" si="7"/>
        <v>43109</v>
      </c>
      <c r="C328" s="48" t="s">
        <v>49</v>
      </c>
      <c r="D328" s="51"/>
    </row>
    <row r="329" spans="1:4" ht="14.25" x14ac:dyDescent="0.2">
      <c r="A329" s="51">
        <v>10</v>
      </c>
      <c r="B329" s="77">
        <f t="shared" si="7"/>
        <v>43110</v>
      </c>
      <c r="C329" s="48" t="s">
        <v>46</v>
      </c>
      <c r="D329" s="51"/>
    </row>
    <row r="330" spans="1:4" ht="14.25" x14ac:dyDescent="0.2">
      <c r="A330" s="51">
        <v>10</v>
      </c>
      <c r="B330" s="77">
        <f t="shared" si="7"/>
        <v>43110</v>
      </c>
      <c r="C330" s="48" t="s">
        <v>47</v>
      </c>
      <c r="D330" s="51"/>
    </row>
    <row r="331" spans="1:4" ht="14.25" x14ac:dyDescent="0.2">
      <c r="A331" s="51">
        <v>10</v>
      </c>
      <c r="B331" s="77">
        <f t="shared" si="7"/>
        <v>43110</v>
      </c>
      <c r="C331" s="48" t="s">
        <v>48</v>
      </c>
      <c r="D331" s="51"/>
    </row>
    <row r="332" spans="1:4" ht="14.25" x14ac:dyDescent="0.2">
      <c r="A332" s="51">
        <v>10</v>
      </c>
      <c r="B332" s="77">
        <f t="shared" si="7"/>
        <v>43110</v>
      </c>
      <c r="C332" s="48" t="s">
        <v>50</v>
      </c>
      <c r="D332" s="51"/>
    </row>
    <row r="333" spans="1:4" ht="14.25" x14ac:dyDescent="0.2">
      <c r="A333" s="51">
        <v>10</v>
      </c>
      <c r="B333" s="77">
        <f t="shared" si="7"/>
        <v>43110</v>
      </c>
      <c r="C333" s="48" t="s">
        <v>51</v>
      </c>
      <c r="D333" s="51"/>
    </row>
    <row r="334" spans="1:4" ht="14.25" x14ac:dyDescent="0.2">
      <c r="A334" s="51">
        <v>10</v>
      </c>
      <c r="B334" s="77">
        <f t="shared" si="7"/>
        <v>43110</v>
      </c>
      <c r="C334" s="48" t="s">
        <v>49</v>
      </c>
      <c r="D334" s="51"/>
    </row>
    <row r="335" spans="1:4" ht="14.25" x14ac:dyDescent="0.2">
      <c r="A335" s="51">
        <v>10</v>
      </c>
      <c r="B335" s="77">
        <f t="shared" si="7"/>
        <v>43110</v>
      </c>
      <c r="C335" s="48" t="s">
        <v>52</v>
      </c>
      <c r="D335" s="51"/>
    </row>
    <row r="336" spans="1:4" ht="14.25" x14ac:dyDescent="0.2">
      <c r="A336" s="51">
        <v>11</v>
      </c>
      <c r="B336" s="77">
        <f t="shared" si="7"/>
        <v>43111</v>
      </c>
      <c r="C336" s="48" t="s">
        <v>46</v>
      </c>
      <c r="D336" s="51"/>
    </row>
    <row r="337" spans="1:4" ht="14.25" x14ac:dyDescent="0.2">
      <c r="A337" s="51">
        <v>11</v>
      </c>
      <c r="B337" s="77">
        <f t="shared" si="7"/>
        <v>43111</v>
      </c>
      <c r="C337" s="48" t="s">
        <v>47</v>
      </c>
      <c r="D337" s="51"/>
    </row>
    <row r="338" spans="1:4" ht="14.25" x14ac:dyDescent="0.2">
      <c r="A338" s="51">
        <v>11</v>
      </c>
      <c r="B338" s="77">
        <f t="shared" si="7"/>
        <v>43111</v>
      </c>
      <c r="C338" s="48" t="s">
        <v>48</v>
      </c>
      <c r="D338" s="51"/>
    </row>
    <row r="339" spans="1:4" ht="14.25" x14ac:dyDescent="0.2">
      <c r="A339" s="51">
        <v>11</v>
      </c>
      <c r="B339" s="77">
        <f t="shared" si="7"/>
        <v>43111</v>
      </c>
      <c r="C339" s="48" t="s">
        <v>50</v>
      </c>
      <c r="D339" s="51"/>
    </row>
    <row r="340" spans="1:4" ht="14.25" x14ac:dyDescent="0.2">
      <c r="A340" s="51">
        <v>11</v>
      </c>
      <c r="B340" s="77">
        <f t="shared" si="7"/>
        <v>43111</v>
      </c>
      <c r="C340" s="48" t="s">
        <v>51</v>
      </c>
      <c r="D340" s="51"/>
    </row>
    <row r="341" spans="1:4" ht="14.25" x14ac:dyDescent="0.2">
      <c r="A341" s="51">
        <v>11</v>
      </c>
      <c r="B341" s="77">
        <f t="shared" si="7"/>
        <v>43111</v>
      </c>
      <c r="C341" s="48" t="s">
        <v>49</v>
      </c>
      <c r="D341" s="51"/>
    </row>
    <row r="342" spans="1:4" ht="14.25" x14ac:dyDescent="0.2">
      <c r="A342" s="51">
        <v>11</v>
      </c>
      <c r="B342" s="77">
        <f t="shared" si="7"/>
        <v>43111</v>
      </c>
      <c r="C342" s="48" t="s">
        <v>52</v>
      </c>
      <c r="D342" s="51"/>
    </row>
    <row r="343" spans="1:4" ht="14.25" x14ac:dyDescent="0.2">
      <c r="A343" s="51">
        <v>12</v>
      </c>
      <c r="B343" s="77">
        <f t="shared" si="7"/>
        <v>43112</v>
      </c>
      <c r="C343" s="48" t="s">
        <v>46</v>
      </c>
      <c r="D343" s="51"/>
    </row>
    <row r="344" spans="1:4" ht="14.25" x14ac:dyDescent="0.2">
      <c r="A344" s="51">
        <v>12</v>
      </c>
      <c r="B344" s="77">
        <f t="shared" si="7"/>
        <v>43112</v>
      </c>
      <c r="C344" s="48" t="s">
        <v>54</v>
      </c>
      <c r="D344" s="51"/>
    </row>
    <row r="345" spans="1:4" ht="14.25" x14ac:dyDescent="0.2">
      <c r="A345" s="51">
        <v>12</v>
      </c>
      <c r="B345" s="77">
        <f t="shared" si="7"/>
        <v>43112</v>
      </c>
      <c r="C345" s="48" t="s">
        <v>47</v>
      </c>
      <c r="D345" s="51"/>
    </row>
    <row r="346" spans="1:4" ht="14.25" x14ac:dyDescent="0.2">
      <c r="A346" s="51">
        <v>12</v>
      </c>
      <c r="B346" s="77">
        <f t="shared" si="7"/>
        <v>43112</v>
      </c>
      <c r="C346" s="48" t="s">
        <v>48</v>
      </c>
      <c r="D346" s="51"/>
    </row>
    <row r="347" spans="1:4" ht="14.25" x14ac:dyDescent="0.2">
      <c r="A347" s="51">
        <v>12</v>
      </c>
      <c r="B347" s="77">
        <f t="shared" si="7"/>
        <v>43112</v>
      </c>
      <c r="C347" s="48" t="s">
        <v>53</v>
      </c>
      <c r="D347" s="51"/>
    </row>
    <row r="348" spans="1:4" ht="14.25" x14ac:dyDescent="0.2">
      <c r="A348" s="51">
        <v>12</v>
      </c>
      <c r="B348" s="77">
        <f t="shared" si="7"/>
        <v>43112</v>
      </c>
      <c r="C348" s="48" t="s">
        <v>50</v>
      </c>
      <c r="D348" s="51"/>
    </row>
    <row r="349" spans="1:4" ht="14.25" x14ac:dyDescent="0.2">
      <c r="A349" s="51">
        <v>12</v>
      </c>
      <c r="B349" s="77">
        <f t="shared" si="7"/>
        <v>43112</v>
      </c>
      <c r="C349" s="48" t="s">
        <v>51</v>
      </c>
      <c r="D349" s="51"/>
    </row>
    <row r="350" spans="1:4" ht="14.25" x14ac:dyDescent="0.2">
      <c r="A350" s="51">
        <v>12</v>
      </c>
      <c r="B350" s="77">
        <f t="shared" si="7"/>
        <v>43112</v>
      </c>
      <c r="C350" s="48" t="s">
        <v>55</v>
      </c>
      <c r="D350" s="51"/>
    </row>
    <row r="351" spans="1:4" ht="14.25" x14ac:dyDescent="0.2">
      <c r="A351" s="51">
        <v>12</v>
      </c>
      <c r="B351" s="77">
        <f t="shared" si="7"/>
        <v>43112</v>
      </c>
      <c r="C351" s="48" t="s">
        <v>49</v>
      </c>
      <c r="D351" s="51"/>
    </row>
    <row r="352" spans="1:4" ht="14.25" x14ac:dyDescent="0.2">
      <c r="A352" s="51">
        <v>12</v>
      </c>
      <c r="B352" s="77">
        <f t="shared" si="7"/>
        <v>43112</v>
      </c>
      <c r="C352" s="48" t="s">
        <v>52</v>
      </c>
      <c r="D352" s="51"/>
    </row>
  </sheetData>
  <autoFilter ref="A1:C1">
    <sortState ref="A2:B41">
      <sortCondition ref="A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L53"/>
  <sheetViews>
    <sheetView showGridLines="0" workbookViewId="0">
      <selection activeCell="C8" sqref="C8"/>
    </sheetView>
  </sheetViews>
  <sheetFormatPr defaultRowHeight="12.75" x14ac:dyDescent="0.2"/>
  <cols>
    <col min="1" max="1" width="15.5703125" customWidth="1"/>
    <col min="2" max="2" width="7.85546875" bestFit="1" customWidth="1"/>
    <col min="3" max="3" width="6.7109375" customWidth="1"/>
    <col min="4" max="4" width="8.140625" bestFit="1" customWidth="1"/>
    <col min="5" max="5" width="6.7109375" customWidth="1"/>
    <col min="6" max="6" width="7.140625" customWidth="1"/>
    <col min="7" max="7" width="13" customWidth="1"/>
    <col min="8" max="8" width="9.28515625" customWidth="1"/>
    <col min="9" max="9" width="2.5703125" customWidth="1"/>
    <col min="10" max="10" width="9.7109375" bestFit="1" customWidth="1"/>
    <col min="11" max="11" width="2.7109375" customWidth="1"/>
    <col min="12" max="12" width="6.140625" bestFit="1" customWidth="1"/>
    <col min="13" max="13" width="2.5703125" customWidth="1"/>
    <col min="14" max="14" width="9.42578125" bestFit="1" customWidth="1"/>
    <col min="15" max="15" width="3.7109375" customWidth="1"/>
    <col min="16" max="22" width="3" style="1" customWidth="1"/>
    <col min="23" max="38" width="3" customWidth="1"/>
  </cols>
  <sheetData>
    <row r="1" spans="1:22" ht="18" x14ac:dyDescent="0.2">
      <c r="A1" s="38" t="s">
        <v>0</v>
      </c>
      <c r="B1" s="4"/>
      <c r="C1" s="4"/>
      <c r="D1" s="4"/>
      <c r="E1" s="4"/>
      <c r="F1" s="39"/>
      <c r="G1" s="39"/>
      <c r="H1" s="4"/>
      <c r="I1" s="4"/>
      <c r="J1" s="4"/>
      <c r="K1" s="4"/>
      <c r="L1" s="4"/>
      <c r="M1" s="4"/>
      <c r="N1" s="4"/>
      <c r="O1" s="4"/>
    </row>
    <row r="2" spans="1:22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4" spans="1:22" x14ac:dyDescent="0.2">
      <c r="A4" s="3" t="s">
        <v>1</v>
      </c>
      <c r="C4" s="3" t="s">
        <v>35</v>
      </c>
      <c r="D4" s="4"/>
      <c r="F4" s="5" t="s">
        <v>2</v>
      </c>
      <c r="G4">
        <f>month</f>
        <v>4</v>
      </c>
      <c r="J4" s="3" t="s">
        <v>37</v>
      </c>
      <c r="K4" s="4"/>
    </row>
    <row r="5" spans="1:22" x14ac:dyDescent="0.2">
      <c r="A5" s="6">
        <f ca="1">TODAY()</f>
        <v>42858</v>
      </c>
      <c r="C5" s="7" t="s">
        <v>23</v>
      </c>
      <c r="F5" s="5" t="s">
        <v>36</v>
      </c>
      <c r="G5">
        <f>year</f>
        <v>2017</v>
      </c>
      <c r="J5" s="7">
        <v>3</v>
      </c>
    </row>
    <row r="6" spans="1:22" x14ac:dyDescent="0.2">
      <c r="A6" s="9">
        <f ca="1">MONTH(TODAY())</f>
        <v>5</v>
      </c>
      <c r="C6" s="7" t="s">
        <v>24</v>
      </c>
      <c r="D6" s="10"/>
      <c r="F6" s="11" t="s">
        <v>3</v>
      </c>
      <c r="G6" s="11" t="str">
        <f>INDEX(monthNames,month)</f>
        <v>Апрель</v>
      </c>
      <c r="J6" s="7">
        <v>4</v>
      </c>
      <c r="K6" s="10"/>
    </row>
    <row r="7" spans="1:22" x14ac:dyDescent="0.2">
      <c r="A7" s="9" t="str">
        <f ca="1">INDEX(monthNames,A6)</f>
        <v>Май</v>
      </c>
      <c r="C7" s="7" t="s">
        <v>25</v>
      </c>
      <c r="D7" s="10"/>
      <c r="F7" s="11" t="s">
        <v>4</v>
      </c>
      <c r="G7" s="13">
        <f>DATE(year,month,1)</f>
        <v>42826</v>
      </c>
      <c r="J7" s="7">
        <v>5</v>
      </c>
      <c r="K7" s="10"/>
    </row>
    <row r="8" spans="1:22" x14ac:dyDescent="0.2">
      <c r="A8" s="9">
        <f ca="1">YEAR(TODAY())</f>
        <v>2017</v>
      </c>
      <c r="C8" s="7" t="s">
        <v>26</v>
      </c>
      <c r="D8" s="10"/>
      <c r="F8" s="11" t="s">
        <v>5</v>
      </c>
      <c r="G8">
        <f>WEEKDAY(startDate)</f>
        <v>7</v>
      </c>
      <c r="I8" s="19"/>
      <c r="J8" s="7">
        <v>6</v>
      </c>
      <c r="K8" s="10"/>
    </row>
    <row r="9" spans="1:22" x14ac:dyDescent="0.2">
      <c r="C9" s="7" t="s">
        <v>27</v>
      </c>
      <c r="F9" s="11" t="s">
        <v>6</v>
      </c>
      <c r="G9" s="14">
        <f>DATE(YEAR(startDate-1),MONTH(startDate-1),1)</f>
        <v>42795</v>
      </c>
      <c r="I9" s="19"/>
      <c r="J9" s="7">
        <v>7</v>
      </c>
    </row>
    <row r="10" spans="1:22" x14ac:dyDescent="0.2">
      <c r="A10" s="15"/>
      <c r="C10" s="7" t="s">
        <v>28</v>
      </c>
      <c r="F10" s="11" t="s">
        <v>7</v>
      </c>
      <c r="G10" s="16" t="str">
        <f>INDEX(monthNames,MONTH(G9))</f>
        <v>Март</v>
      </c>
      <c r="I10" s="19"/>
      <c r="J10" s="7">
        <v>8</v>
      </c>
    </row>
    <row r="11" spans="1:22" x14ac:dyDescent="0.2">
      <c r="C11" s="7" t="s">
        <v>29</v>
      </c>
      <c r="F11" s="11" t="s">
        <v>8</v>
      </c>
      <c r="G11" s="14">
        <f>DATE(YEAR(startDate+32),MONTH(startDate+32),1)</f>
        <v>42856</v>
      </c>
      <c r="I11" s="19"/>
      <c r="J11" s="7">
        <v>9</v>
      </c>
    </row>
    <row r="12" spans="1:22" x14ac:dyDescent="0.2">
      <c r="C12" s="7" t="s">
        <v>30</v>
      </c>
      <c r="F12" s="11" t="s">
        <v>9</v>
      </c>
      <c r="G12" s="16" t="str">
        <f>INDEX(monthNames,MONTH(G11))</f>
        <v>Май</v>
      </c>
      <c r="I12" s="19"/>
      <c r="J12" s="7">
        <v>10</v>
      </c>
    </row>
    <row r="13" spans="1:22" x14ac:dyDescent="0.2">
      <c r="C13" s="7" t="s">
        <v>31</v>
      </c>
      <c r="F13" s="11" t="s">
        <v>10</v>
      </c>
      <c r="G13" s="8" t="b">
        <v>1</v>
      </c>
      <c r="I13" s="19"/>
      <c r="J13" s="7">
        <v>11</v>
      </c>
    </row>
    <row r="14" spans="1:22" x14ac:dyDescent="0.2">
      <c r="C14" s="7" t="s">
        <v>32</v>
      </c>
      <c r="I14" s="19"/>
      <c r="J14" s="7">
        <v>12</v>
      </c>
    </row>
    <row r="15" spans="1:22" s="17" customFormat="1" x14ac:dyDescent="0.2">
      <c r="C15" s="7" t="s">
        <v>33</v>
      </c>
      <c r="I15" s="19"/>
      <c r="J15" s="7"/>
      <c r="K15"/>
      <c r="L15"/>
      <c r="M15"/>
      <c r="N15"/>
      <c r="O15"/>
      <c r="P15" s="18"/>
      <c r="Q15" s="18"/>
      <c r="R15" s="18"/>
      <c r="S15" s="18"/>
      <c r="T15" s="18"/>
      <c r="U15" s="18"/>
      <c r="V15" s="18"/>
    </row>
    <row r="16" spans="1:22" s="17" customFormat="1" x14ac:dyDescent="0.2">
      <c r="C16" s="7" t="s">
        <v>34</v>
      </c>
      <c r="I16" s="19"/>
      <c r="J16" s="19"/>
      <c r="K16"/>
      <c r="L16"/>
      <c r="M16"/>
      <c r="N16"/>
      <c r="O16"/>
      <c r="P16" s="18"/>
      <c r="Q16" s="18"/>
      <c r="R16" s="18"/>
      <c r="S16" s="18"/>
      <c r="T16" s="18"/>
      <c r="U16" s="18"/>
      <c r="V16" s="18"/>
    </row>
    <row r="17" spans="1:38" s="17" customFormat="1" x14ac:dyDescent="0.2">
      <c r="C17" s="7"/>
      <c r="I17" s="19"/>
      <c r="J17" s="19"/>
      <c r="K17"/>
      <c r="L17"/>
      <c r="M17"/>
      <c r="N17"/>
      <c r="O17"/>
      <c r="P17" s="18"/>
      <c r="Q17" s="18"/>
      <c r="R17" s="18"/>
      <c r="S17" s="18"/>
      <c r="T17" s="18"/>
      <c r="U17" s="18"/>
      <c r="V17" s="18"/>
    </row>
    <row r="18" spans="1:38" s="12" customFormat="1" ht="11.25" x14ac:dyDescent="0.2">
      <c r="A18" s="42" t="s">
        <v>13</v>
      </c>
      <c r="B18" s="43" t="s">
        <v>38</v>
      </c>
      <c r="C18" s="35"/>
      <c r="D18" s="43" t="s">
        <v>39</v>
      </c>
      <c r="E18" s="35"/>
      <c r="F18" s="43" t="s">
        <v>40</v>
      </c>
      <c r="G18" s="35"/>
      <c r="H18" s="43" t="s">
        <v>41</v>
      </c>
      <c r="I18" s="35"/>
      <c r="J18" s="43" t="s">
        <v>42</v>
      </c>
      <c r="K18" s="35"/>
      <c r="L18" s="43" t="s">
        <v>43</v>
      </c>
      <c r="M18" s="35"/>
      <c r="N18" s="43" t="s">
        <v>44</v>
      </c>
      <c r="P18" s="44"/>
      <c r="Q18" s="44"/>
      <c r="R18" s="44"/>
      <c r="S18" s="44"/>
      <c r="T18" s="44"/>
      <c r="U18" s="44"/>
      <c r="V18" s="44"/>
    </row>
    <row r="19" spans="1:38" s="17" customFormat="1" ht="9.75" x14ac:dyDescent="0.2">
      <c r="A19" s="19"/>
      <c r="B19" s="26">
        <v>1</v>
      </c>
      <c r="C19" s="19"/>
      <c r="D19" s="26">
        <v>2</v>
      </c>
      <c r="E19" s="19"/>
      <c r="F19" s="26">
        <v>3</v>
      </c>
      <c r="G19" s="19"/>
      <c r="H19" s="26">
        <v>4</v>
      </c>
      <c r="I19" s="19"/>
      <c r="J19" s="26">
        <v>5</v>
      </c>
      <c r="K19" s="19"/>
      <c r="L19" s="26">
        <v>6</v>
      </c>
      <c r="M19" s="19"/>
      <c r="N19" s="26">
        <v>7</v>
      </c>
      <c r="O19" s="19"/>
      <c r="P19" s="18"/>
      <c r="Q19" s="18"/>
      <c r="R19" s="18"/>
      <c r="S19" s="18"/>
      <c r="T19" s="18"/>
      <c r="U19" s="18"/>
      <c r="V19" s="18"/>
    </row>
    <row r="20" spans="1:38" s="17" customFormat="1" ht="10.5" x14ac:dyDescent="0.2">
      <c r="A20" s="29">
        <v>1</v>
      </c>
      <c r="B20" s="30" t="str">
        <f t="shared" ref="B20:B25" si="0">P39</f>
        <v/>
      </c>
      <c r="C20" s="19"/>
      <c r="D20" s="30" t="str">
        <f t="shared" ref="D20:D25" si="1">Q39</f>
        <v/>
      </c>
      <c r="E20" s="19"/>
      <c r="F20" s="30" t="str">
        <f t="shared" ref="F20:F25" si="2">R39</f>
        <v/>
      </c>
      <c r="G20" s="19"/>
      <c r="H20" s="30" t="str">
        <f t="shared" ref="H20:H25" si="3">S39</f>
        <v/>
      </c>
      <c r="I20" s="19"/>
      <c r="J20" s="30" t="str">
        <f t="shared" ref="J20:J25" si="4">T39</f>
        <v/>
      </c>
      <c r="K20" s="19"/>
      <c r="L20" s="30">
        <f t="shared" ref="L20:L25" si="5">U39</f>
        <v>42826</v>
      </c>
      <c r="M20" s="19"/>
      <c r="N20" s="30">
        <f t="shared" ref="N20:N25" si="6">V39</f>
        <v>42827</v>
      </c>
      <c r="O20" s="19"/>
      <c r="P20" s="18"/>
      <c r="Q20" s="18"/>
      <c r="R20" s="18"/>
      <c r="S20" s="18"/>
      <c r="T20" s="18"/>
      <c r="U20" s="18"/>
      <c r="V20" s="18"/>
    </row>
    <row r="21" spans="1:38" s="17" customFormat="1" ht="10.5" x14ac:dyDescent="0.2">
      <c r="A21" s="29">
        <v>2</v>
      </c>
      <c r="B21" s="30">
        <f t="shared" si="0"/>
        <v>42828</v>
      </c>
      <c r="C21" s="19"/>
      <c r="D21" s="30">
        <f t="shared" si="1"/>
        <v>42829</v>
      </c>
      <c r="E21" s="19"/>
      <c r="F21" s="30">
        <f t="shared" si="2"/>
        <v>42830</v>
      </c>
      <c r="G21" s="19"/>
      <c r="H21" s="30">
        <f t="shared" si="3"/>
        <v>42831</v>
      </c>
      <c r="I21" s="19"/>
      <c r="J21" s="30">
        <f t="shared" si="4"/>
        <v>42832</v>
      </c>
      <c r="K21" s="19"/>
      <c r="L21" s="30">
        <f t="shared" si="5"/>
        <v>42833</v>
      </c>
      <c r="M21" s="19"/>
      <c r="N21" s="30">
        <f t="shared" si="6"/>
        <v>42834</v>
      </c>
      <c r="O21" s="19"/>
      <c r="P21" s="18"/>
      <c r="Q21" s="18"/>
      <c r="R21" s="18"/>
      <c r="S21" s="18"/>
      <c r="T21" s="18"/>
      <c r="U21" s="18"/>
      <c r="V21" s="18"/>
    </row>
    <row r="22" spans="1:38" s="17" customFormat="1" ht="10.5" x14ac:dyDescent="0.2">
      <c r="A22" s="29">
        <v>3</v>
      </c>
      <c r="B22" s="30">
        <f t="shared" si="0"/>
        <v>42835</v>
      </c>
      <c r="C22" s="19"/>
      <c r="D22" s="30">
        <f t="shared" si="1"/>
        <v>42836</v>
      </c>
      <c r="E22" s="19"/>
      <c r="F22" s="30">
        <f t="shared" si="2"/>
        <v>42837</v>
      </c>
      <c r="G22" s="19"/>
      <c r="H22" s="30">
        <f t="shared" si="3"/>
        <v>42838</v>
      </c>
      <c r="I22" s="19"/>
      <c r="J22" s="30">
        <f t="shared" si="4"/>
        <v>42839</v>
      </c>
      <c r="K22" s="19"/>
      <c r="L22" s="30">
        <f t="shared" si="5"/>
        <v>42840</v>
      </c>
      <c r="M22" s="19"/>
      <c r="N22" s="30">
        <f t="shared" si="6"/>
        <v>42841</v>
      </c>
      <c r="O22" s="19"/>
      <c r="P22" s="18"/>
      <c r="Q22" s="18"/>
      <c r="R22" s="18"/>
      <c r="S22" s="18"/>
      <c r="T22" s="18"/>
      <c r="U22" s="18"/>
      <c r="V22" s="18"/>
    </row>
    <row r="23" spans="1:38" s="17" customFormat="1" ht="10.5" x14ac:dyDescent="0.2">
      <c r="A23" s="29">
        <v>4</v>
      </c>
      <c r="B23" s="30">
        <f t="shared" si="0"/>
        <v>42842</v>
      </c>
      <c r="C23" s="19"/>
      <c r="D23" s="30">
        <f t="shared" si="1"/>
        <v>42843</v>
      </c>
      <c r="E23" s="19"/>
      <c r="F23" s="30">
        <f t="shared" si="2"/>
        <v>42844</v>
      </c>
      <c r="G23" s="19"/>
      <c r="H23" s="30">
        <f t="shared" si="3"/>
        <v>42845</v>
      </c>
      <c r="I23" s="19"/>
      <c r="J23" s="30">
        <f t="shared" si="4"/>
        <v>42846</v>
      </c>
      <c r="K23" s="19"/>
      <c r="L23" s="30">
        <f t="shared" si="5"/>
        <v>42847</v>
      </c>
      <c r="M23" s="19"/>
      <c r="N23" s="30">
        <f t="shared" si="6"/>
        <v>42848</v>
      </c>
      <c r="O23" s="19"/>
      <c r="P23" s="18"/>
      <c r="Q23" s="18"/>
      <c r="R23" s="18"/>
      <c r="S23" s="18"/>
      <c r="T23" s="18"/>
      <c r="U23" s="18"/>
      <c r="V23" s="18"/>
    </row>
    <row r="24" spans="1:38" s="17" customFormat="1" ht="10.5" x14ac:dyDescent="0.2">
      <c r="A24" s="29">
        <v>5</v>
      </c>
      <c r="B24" s="30">
        <f t="shared" si="0"/>
        <v>42849</v>
      </c>
      <c r="C24" s="19"/>
      <c r="D24" s="30">
        <f t="shared" si="1"/>
        <v>42850</v>
      </c>
      <c r="E24" s="19"/>
      <c r="F24" s="30">
        <f t="shared" si="2"/>
        <v>42851</v>
      </c>
      <c r="G24" s="19"/>
      <c r="H24" s="30">
        <f t="shared" si="3"/>
        <v>42852</v>
      </c>
      <c r="I24" s="19"/>
      <c r="J24" s="30">
        <f t="shared" si="4"/>
        <v>42853</v>
      </c>
      <c r="K24" s="19"/>
      <c r="L24" s="30">
        <f t="shared" si="5"/>
        <v>42854</v>
      </c>
      <c r="M24" s="19"/>
      <c r="N24" s="30">
        <f t="shared" si="6"/>
        <v>42855</v>
      </c>
      <c r="O24" s="19"/>
      <c r="P24" s="18"/>
      <c r="Q24" s="18"/>
      <c r="R24" s="18"/>
      <c r="S24" s="18"/>
      <c r="T24" s="18"/>
      <c r="U24" s="18"/>
      <c r="V24" s="18"/>
    </row>
    <row r="25" spans="1:38" s="17" customFormat="1" ht="10.5" x14ac:dyDescent="0.2">
      <c r="A25" s="29">
        <v>6</v>
      </c>
      <c r="B25" s="30" t="str">
        <f t="shared" si="0"/>
        <v/>
      </c>
      <c r="C25" s="19"/>
      <c r="D25" s="30" t="str">
        <f t="shared" si="1"/>
        <v/>
      </c>
      <c r="E25" s="19"/>
      <c r="F25" s="30" t="str">
        <f t="shared" si="2"/>
        <v/>
      </c>
      <c r="G25" s="19"/>
      <c r="H25" s="30" t="str">
        <f t="shared" si="3"/>
        <v/>
      </c>
      <c r="I25" s="19"/>
      <c r="J25" s="30" t="str">
        <f t="shared" si="4"/>
        <v/>
      </c>
      <c r="K25" s="19"/>
      <c r="L25" s="30" t="str">
        <f t="shared" si="5"/>
        <v/>
      </c>
      <c r="M25" s="19"/>
      <c r="N25" s="30" t="str">
        <f t="shared" si="6"/>
        <v/>
      </c>
      <c r="O25" s="19"/>
      <c r="P25" s="18"/>
      <c r="Q25" s="18"/>
      <c r="R25" s="18"/>
      <c r="S25" s="18"/>
      <c r="T25" s="18"/>
      <c r="U25" s="18"/>
      <c r="V25" s="18"/>
    </row>
    <row r="26" spans="1:38" s="17" customFormat="1" ht="15.75" x14ac:dyDescent="0.25">
      <c r="C26" s="7"/>
      <c r="I26" s="19"/>
      <c r="J26" s="19"/>
      <c r="K26"/>
      <c r="L26"/>
      <c r="M26"/>
      <c r="N26"/>
      <c r="O26"/>
      <c r="P26" s="18"/>
      <c r="Q26" s="18"/>
      <c r="R26" s="18"/>
      <c r="S26" s="18"/>
      <c r="T26" s="18"/>
      <c r="U26" s="18"/>
      <c r="V26" s="18"/>
      <c r="X26" s="40" t="s">
        <v>11</v>
      </c>
      <c r="Y26" s="41"/>
      <c r="Z26" s="41"/>
      <c r="AA26" s="41"/>
      <c r="AB26" s="41"/>
      <c r="AC26" s="41"/>
      <c r="AD26" s="41"/>
      <c r="AE26" s="41"/>
      <c r="AF26" s="40" t="s">
        <v>12</v>
      </c>
      <c r="AG26" s="41"/>
      <c r="AH26" s="41"/>
      <c r="AI26" s="41"/>
      <c r="AJ26" s="41"/>
      <c r="AK26" s="41"/>
    </row>
    <row r="27" spans="1:38" s="17" customFormat="1" x14ac:dyDescent="0.2">
      <c r="C27" s="7"/>
      <c r="I27" s="19"/>
      <c r="J27" s="19"/>
      <c r="K27"/>
      <c r="L27"/>
      <c r="M27"/>
      <c r="N27"/>
      <c r="O27"/>
      <c r="P27" s="18"/>
      <c r="Q27" s="18"/>
      <c r="R27" s="18"/>
      <c r="S27" s="18"/>
      <c r="T27" s="18"/>
      <c r="U27" s="18"/>
      <c r="V27" s="18"/>
    </row>
    <row r="28" spans="1:38" s="2" customFormat="1" ht="11.1" customHeight="1" x14ac:dyDescent="0.2">
      <c r="I28" s="19"/>
      <c r="J28" s="19"/>
      <c r="K28"/>
      <c r="L28"/>
      <c r="M28"/>
      <c r="N28"/>
      <c r="O28"/>
      <c r="P28" s="85" t="str">
        <f>prevMonthName&amp;" "&amp;YEAR(prevMonth)</f>
        <v>Март 2017</v>
      </c>
      <c r="Q28" s="85"/>
      <c r="R28" s="85"/>
      <c r="S28" s="85"/>
      <c r="T28" s="85"/>
      <c r="U28" s="85"/>
      <c r="V28" s="85"/>
      <c r="X28" s="20" t="str">
        <f>prevMonthName&amp;" "&amp;YEAR(prevMonth)</f>
        <v>Март 2017</v>
      </c>
      <c r="Y28" s="21"/>
      <c r="Z28" s="21"/>
      <c r="AA28" s="21"/>
      <c r="AB28" s="21"/>
      <c r="AC28" s="21"/>
      <c r="AD28" s="21"/>
      <c r="AF28" s="20" t="str">
        <f>prevMonthName&amp;" "&amp;YEAR(prevMonth)</f>
        <v>Март 2017</v>
      </c>
      <c r="AG28" s="21"/>
      <c r="AH28" s="21"/>
      <c r="AI28" s="21"/>
      <c r="AJ28" s="21"/>
      <c r="AK28" s="21"/>
      <c r="AL28" s="21"/>
    </row>
    <row r="29" spans="1:38" s="19" customFormat="1" ht="9.75" customHeight="1" x14ac:dyDescent="0.2">
      <c r="P29" s="22" t="str">
        <f t="shared" ref="P29:V35" si="7">IF(MonFirst,AF29,X29)</f>
        <v>M</v>
      </c>
      <c r="Q29" s="23" t="str">
        <f t="shared" si="7"/>
        <v>T</v>
      </c>
      <c r="R29" s="23" t="str">
        <f t="shared" si="7"/>
        <v>W</v>
      </c>
      <c r="S29" s="23" t="str">
        <f t="shared" si="7"/>
        <v>Th</v>
      </c>
      <c r="T29" s="23" t="str">
        <f t="shared" si="7"/>
        <v>F</v>
      </c>
      <c r="U29" s="23" t="str">
        <f t="shared" si="7"/>
        <v>Sa</v>
      </c>
      <c r="V29" s="24" t="str">
        <f t="shared" si="7"/>
        <v>Su</v>
      </c>
      <c r="X29" s="25" t="s">
        <v>14</v>
      </c>
      <c r="Y29" s="25" t="s">
        <v>15</v>
      </c>
      <c r="Z29" s="25" t="s">
        <v>16</v>
      </c>
      <c r="AA29" s="25" t="s">
        <v>17</v>
      </c>
      <c r="AB29" s="25" t="s">
        <v>18</v>
      </c>
      <c r="AC29" s="25" t="s">
        <v>19</v>
      </c>
      <c r="AD29" s="25" t="s">
        <v>20</v>
      </c>
      <c r="AF29" s="25" t="s">
        <v>15</v>
      </c>
      <c r="AG29" s="25" t="s">
        <v>16</v>
      </c>
      <c r="AH29" s="25" t="s">
        <v>17</v>
      </c>
      <c r="AI29" s="25" t="s">
        <v>18</v>
      </c>
      <c r="AJ29" s="25" t="s">
        <v>19</v>
      </c>
      <c r="AK29" s="25" t="s">
        <v>20</v>
      </c>
      <c r="AL29" s="25" t="s">
        <v>21</v>
      </c>
    </row>
    <row r="30" spans="1:38" s="19" customFormat="1" ht="9.75" customHeight="1" x14ac:dyDescent="0.2">
      <c r="P30" s="27" t="str">
        <f t="shared" si="7"/>
        <v/>
      </c>
      <c r="Q30" s="27" t="str">
        <f t="shared" si="7"/>
        <v/>
      </c>
      <c r="R30" s="27">
        <f t="shared" si="7"/>
        <v>42795</v>
      </c>
      <c r="S30" s="27">
        <f t="shared" si="7"/>
        <v>42796</v>
      </c>
      <c r="T30" s="27">
        <f t="shared" si="7"/>
        <v>42797</v>
      </c>
      <c r="U30" s="27">
        <f t="shared" si="7"/>
        <v>42798</v>
      </c>
      <c r="V30" s="27">
        <f t="shared" si="7"/>
        <v>42799</v>
      </c>
      <c r="X30" s="28" t="str">
        <f t="array" ref="X30:AD35">IF(MONTH(prevMonth)&lt;&gt;MONTH(prevMonth-WEEKDAY(prevMonth)+(WeekNo-1)*7+weekday),"",prevMonth-WEEKDAY(prevMonth)+(WeekNo-1)*7+weekday)</f>
        <v/>
      </c>
      <c r="Y30" s="28" t="str">
        <v/>
      </c>
      <c r="Z30" s="28" t="str">
        <v/>
      </c>
      <c r="AA30" s="28">
        <v>42795</v>
      </c>
      <c r="AB30" s="28">
        <v>42796</v>
      </c>
      <c r="AC30" s="28">
        <v>42797</v>
      </c>
      <c r="AD30" s="28">
        <v>42798</v>
      </c>
      <c r="AF30" s="28" t="str">
        <f t="array" ref="AF30:AL35">IF(MONTH(prevMonth)&lt;&gt;MONTH(prevMonth-WEEKDAY(prevMonth,2)+(WeekNo-1)*7+weekday),"",prevMonth-WEEKDAY(prevMonth,2)+(WeekNo-1)*7+weekday)</f>
        <v/>
      </c>
      <c r="AG30" s="28" t="str">
        <v/>
      </c>
      <c r="AH30" s="28">
        <v>42795</v>
      </c>
      <c r="AI30" s="28">
        <v>42796</v>
      </c>
      <c r="AJ30" s="28">
        <v>42797</v>
      </c>
      <c r="AK30" s="28">
        <v>42798</v>
      </c>
      <c r="AL30" s="28">
        <v>42799</v>
      </c>
    </row>
    <row r="31" spans="1:38" s="19" customFormat="1" ht="9.75" customHeight="1" x14ac:dyDescent="0.2">
      <c r="P31" s="27">
        <f t="shared" si="7"/>
        <v>42800</v>
      </c>
      <c r="Q31" s="27">
        <f t="shared" si="7"/>
        <v>42801</v>
      </c>
      <c r="R31" s="27">
        <f t="shared" si="7"/>
        <v>42802</v>
      </c>
      <c r="S31" s="27">
        <f t="shared" si="7"/>
        <v>42803</v>
      </c>
      <c r="T31" s="27">
        <f t="shared" si="7"/>
        <v>42804</v>
      </c>
      <c r="U31" s="27">
        <f t="shared" si="7"/>
        <v>42805</v>
      </c>
      <c r="V31" s="27">
        <f t="shared" si="7"/>
        <v>42806</v>
      </c>
      <c r="X31" s="28">
        <v>42799</v>
      </c>
      <c r="Y31" s="28">
        <v>42800</v>
      </c>
      <c r="Z31" s="28">
        <v>42801</v>
      </c>
      <c r="AA31" s="28">
        <v>42802</v>
      </c>
      <c r="AB31" s="28">
        <v>42803</v>
      </c>
      <c r="AC31" s="28">
        <v>42804</v>
      </c>
      <c r="AD31" s="28">
        <v>42805</v>
      </c>
      <c r="AF31" s="28">
        <v>42800</v>
      </c>
      <c r="AG31" s="28">
        <v>42801</v>
      </c>
      <c r="AH31" s="28">
        <v>42802</v>
      </c>
      <c r="AI31" s="28">
        <v>42803</v>
      </c>
      <c r="AJ31" s="28">
        <v>42804</v>
      </c>
      <c r="AK31" s="28">
        <v>42805</v>
      </c>
      <c r="AL31" s="28">
        <v>42806</v>
      </c>
    </row>
    <row r="32" spans="1:38" s="19" customFormat="1" ht="9.75" customHeight="1" x14ac:dyDescent="0.2">
      <c r="P32" s="27">
        <f t="shared" si="7"/>
        <v>42807</v>
      </c>
      <c r="Q32" s="27">
        <f t="shared" si="7"/>
        <v>42808</v>
      </c>
      <c r="R32" s="27">
        <f t="shared" si="7"/>
        <v>42809</v>
      </c>
      <c r="S32" s="27">
        <f t="shared" si="7"/>
        <v>42810</v>
      </c>
      <c r="T32" s="27">
        <f t="shared" si="7"/>
        <v>42811</v>
      </c>
      <c r="U32" s="27">
        <f t="shared" si="7"/>
        <v>42812</v>
      </c>
      <c r="V32" s="27">
        <f t="shared" si="7"/>
        <v>42813</v>
      </c>
      <c r="X32" s="28">
        <v>42806</v>
      </c>
      <c r="Y32" s="28">
        <v>42807</v>
      </c>
      <c r="Z32" s="28">
        <v>42808</v>
      </c>
      <c r="AA32" s="28">
        <v>42809</v>
      </c>
      <c r="AB32" s="28">
        <v>42810</v>
      </c>
      <c r="AC32" s="28">
        <v>42811</v>
      </c>
      <c r="AD32" s="28">
        <v>42812</v>
      </c>
      <c r="AF32" s="28">
        <v>42807</v>
      </c>
      <c r="AG32" s="28">
        <v>42808</v>
      </c>
      <c r="AH32" s="28">
        <v>42809</v>
      </c>
      <c r="AI32" s="28">
        <v>42810</v>
      </c>
      <c r="AJ32" s="28">
        <v>42811</v>
      </c>
      <c r="AK32" s="28">
        <v>42812</v>
      </c>
      <c r="AL32" s="28">
        <v>42813</v>
      </c>
    </row>
    <row r="33" spans="1:38" s="19" customFormat="1" ht="9.75" customHeight="1" x14ac:dyDescent="0.2">
      <c r="P33" s="27">
        <f t="shared" si="7"/>
        <v>42814</v>
      </c>
      <c r="Q33" s="27">
        <f t="shared" si="7"/>
        <v>42815</v>
      </c>
      <c r="R33" s="27">
        <f t="shared" si="7"/>
        <v>42816</v>
      </c>
      <c r="S33" s="27">
        <f t="shared" si="7"/>
        <v>42817</v>
      </c>
      <c r="T33" s="27">
        <f t="shared" si="7"/>
        <v>42818</v>
      </c>
      <c r="U33" s="27">
        <f t="shared" si="7"/>
        <v>42819</v>
      </c>
      <c r="V33" s="27">
        <f t="shared" si="7"/>
        <v>42820</v>
      </c>
      <c r="X33" s="28">
        <v>42813</v>
      </c>
      <c r="Y33" s="28">
        <v>42814</v>
      </c>
      <c r="Z33" s="28">
        <v>42815</v>
      </c>
      <c r="AA33" s="28">
        <v>42816</v>
      </c>
      <c r="AB33" s="28">
        <v>42817</v>
      </c>
      <c r="AC33" s="28">
        <v>42818</v>
      </c>
      <c r="AD33" s="28">
        <v>42819</v>
      </c>
      <c r="AF33" s="28">
        <v>42814</v>
      </c>
      <c r="AG33" s="28">
        <v>42815</v>
      </c>
      <c r="AH33" s="28">
        <v>42816</v>
      </c>
      <c r="AI33" s="28">
        <v>42817</v>
      </c>
      <c r="AJ33" s="28">
        <v>42818</v>
      </c>
      <c r="AK33" s="28">
        <v>42819</v>
      </c>
      <c r="AL33" s="28">
        <v>42820</v>
      </c>
    </row>
    <row r="34" spans="1:38" s="19" customFormat="1" ht="9.75" customHeight="1" x14ac:dyDescent="0.2">
      <c r="P34" s="27">
        <f t="shared" si="7"/>
        <v>42821</v>
      </c>
      <c r="Q34" s="27">
        <f t="shared" si="7"/>
        <v>42822</v>
      </c>
      <c r="R34" s="27">
        <f t="shared" si="7"/>
        <v>42823</v>
      </c>
      <c r="S34" s="27">
        <f t="shared" si="7"/>
        <v>42824</v>
      </c>
      <c r="T34" s="27">
        <f t="shared" si="7"/>
        <v>42825</v>
      </c>
      <c r="U34" s="27" t="str">
        <f t="shared" si="7"/>
        <v/>
      </c>
      <c r="V34" s="27" t="str">
        <f t="shared" si="7"/>
        <v/>
      </c>
      <c r="X34" s="28">
        <v>42820</v>
      </c>
      <c r="Y34" s="28">
        <v>42821</v>
      </c>
      <c r="Z34" s="28">
        <v>42822</v>
      </c>
      <c r="AA34" s="28">
        <v>42823</v>
      </c>
      <c r="AB34" s="28">
        <v>42824</v>
      </c>
      <c r="AC34" s="28">
        <v>42825</v>
      </c>
      <c r="AD34" s="28" t="str">
        <v/>
      </c>
      <c r="AF34" s="28">
        <v>42821</v>
      </c>
      <c r="AG34" s="28">
        <v>42822</v>
      </c>
      <c r="AH34" s="28">
        <v>42823</v>
      </c>
      <c r="AI34" s="28">
        <v>42824</v>
      </c>
      <c r="AJ34" s="28">
        <v>42825</v>
      </c>
      <c r="AK34" s="28" t="str">
        <v/>
      </c>
      <c r="AL34" s="28" t="str">
        <v/>
      </c>
    </row>
    <row r="35" spans="1:38" s="19" customFormat="1" ht="9.75" customHeight="1" x14ac:dyDescent="0.2">
      <c r="P35" s="27" t="str">
        <f t="shared" si="7"/>
        <v/>
      </c>
      <c r="Q35" s="27" t="str">
        <f t="shared" si="7"/>
        <v/>
      </c>
      <c r="R35" s="27" t="str">
        <f t="shared" si="7"/>
        <v/>
      </c>
      <c r="S35" s="27" t="str">
        <f t="shared" si="7"/>
        <v/>
      </c>
      <c r="T35" s="27" t="str">
        <f t="shared" si="7"/>
        <v/>
      </c>
      <c r="U35" s="27" t="str">
        <f t="shared" si="7"/>
        <v/>
      </c>
      <c r="V35" s="27" t="str">
        <f t="shared" si="7"/>
        <v/>
      </c>
      <c r="X35" s="28" t="str">
        <v/>
      </c>
      <c r="Y35" s="28" t="str">
        <v/>
      </c>
      <c r="Z35" s="28" t="str">
        <v/>
      </c>
      <c r="AA35" s="28" t="str">
        <v/>
      </c>
      <c r="AB35" s="28" t="str">
        <v/>
      </c>
      <c r="AC35" s="28" t="str">
        <v/>
      </c>
      <c r="AD35" s="28" t="str">
        <v/>
      </c>
      <c r="AF35" s="28" t="str">
        <v/>
      </c>
      <c r="AG35" s="28" t="str">
        <v/>
      </c>
      <c r="AH35" s="28" t="str">
        <v/>
      </c>
      <c r="AI35" s="28" t="str">
        <v/>
      </c>
      <c r="AJ35" s="28" t="str">
        <v/>
      </c>
      <c r="AK35" s="28" t="str">
        <v/>
      </c>
      <c r="AL35" s="28" t="str">
        <v/>
      </c>
    </row>
    <row r="36" spans="1:38" s="19" customFormat="1" ht="9.4" customHeight="1" x14ac:dyDescent="0.2">
      <c r="P36" s="31"/>
      <c r="Q36" s="31"/>
      <c r="R36" s="31"/>
      <c r="S36" s="31"/>
      <c r="T36" s="31"/>
      <c r="U36" s="31"/>
      <c r="V36" s="31"/>
      <c r="X36" s="31"/>
      <c r="Y36" s="31"/>
      <c r="Z36" s="31"/>
      <c r="AA36" s="31"/>
      <c r="AB36" s="31"/>
      <c r="AC36" s="31"/>
      <c r="AD36" s="31"/>
      <c r="AF36" s="31"/>
      <c r="AG36" s="31"/>
      <c r="AH36" s="31"/>
      <c r="AI36" s="31"/>
      <c r="AJ36" s="31"/>
      <c r="AK36" s="31"/>
      <c r="AL36" s="31"/>
    </row>
    <row r="37" spans="1:38" s="2" customFormat="1" ht="11.1" customHeight="1" x14ac:dyDescent="0.2">
      <c r="A37"/>
      <c r="B37"/>
      <c r="C37"/>
      <c r="D37"/>
      <c r="E37"/>
      <c r="F37"/>
      <c r="G37"/>
      <c r="H37"/>
      <c r="I37" s="19"/>
      <c r="J37" s="19"/>
      <c r="K37" s="19"/>
      <c r="L37" s="19"/>
      <c r="M37" s="19"/>
      <c r="N37" s="19"/>
      <c r="P37" s="85" t="str">
        <f>monthName&amp;" "&amp;year</f>
        <v>Апрель 2017</v>
      </c>
      <c r="Q37" s="85"/>
      <c r="R37" s="85"/>
      <c r="S37" s="85"/>
      <c r="T37" s="85"/>
      <c r="U37" s="85"/>
      <c r="V37" s="85"/>
      <c r="X37" s="32" t="str">
        <f>monthName&amp;" "&amp;year</f>
        <v>Апрель 2017</v>
      </c>
      <c r="Y37" s="33"/>
      <c r="Z37" s="33"/>
      <c r="AA37" s="33"/>
      <c r="AB37" s="33"/>
      <c r="AC37" s="33"/>
      <c r="AD37" s="33"/>
      <c r="AF37" s="32" t="str">
        <f>monthName&amp;" "&amp;year</f>
        <v>Апрель 2017</v>
      </c>
      <c r="AG37" s="33"/>
      <c r="AH37" s="33"/>
      <c r="AI37" s="33"/>
      <c r="AJ37" s="33"/>
      <c r="AK37" s="33"/>
      <c r="AL37" s="33"/>
    </row>
    <row r="38" spans="1:38" s="19" customFormat="1" ht="9.75" customHeight="1" x14ac:dyDescent="0.2">
      <c r="A38"/>
      <c r="B38"/>
      <c r="C38"/>
      <c r="D38"/>
      <c r="E38"/>
      <c r="F38"/>
      <c r="G38"/>
      <c r="H38"/>
      <c r="P38" s="22" t="str">
        <f t="shared" ref="P38:V44" si="8">IF(MonFirst,AF38,X38)</f>
        <v>M</v>
      </c>
      <c r="Q38" s="23" t="str">
        <f t="shared" si="8"/>
        <v>T</v>
      </c>
      <c r="R38" s="23" t="str">
        <f t="shared" si="8"/>
        <v>W</v>
      </c>
      <c r="S38" s="23" t="str">
        <f t="shared" si="8"/>
        <v>Th</v>
      </c>
      <c r="T38" s="23" t="str">
        <f t="shared" si="8"/>
        <v>F</v>
      </c>
      <c r="U38" s="23" t="str">
        <f t="shared" si="8"/>
        <v>Sa</v>
      </c>
      <c r="V38" s="24" t="str">
        <f t="shared" si="8"/>
        <v>Su</v>
      </c>
      <c r="X38" s="31" t="s">
        <v>14</v>
      </c>
      <c r="Y38" s="31" t="s">
        <v>15</v>
      </c>
      <c r="Z38" s="31" t="s">
        <v>16</v>
      </c>
      <c r="AA38" s="31" t="s">
        <v>17</v>
      </c>
      <c r="AB38" s="31" t="s">
        <v>18</v>
      </c>
      <c r="AC38" s="31" t="s">
        <v>19</v>
      </c>
      <c r="AD38" s="31" t="s">
        <v>20</v>
      </c>
      <c r="AF38" s="25" t="s">
        <v>15</v>
      </c>
      <c r="AG38" s="25" t="s">
        <v>16</v>
      </c>
      <c r="AH38" s="25" t="s">
        <v>17</v>
      </c>
      <c r="AI38" s="25" t="s">
        <v>18</v>
      </c>
      <c r="AJ38" s="25" t="s">
        <v>19</v>
      </c>
      <c r="AK38" s="25" t="s">
        <v>20</v>
      </c>
      <c r="AL38" s="25" t="s">
        <v>21</v>
      </c>
    </row>
    <row r="39" spans="1:38" s="19" customFormat="1" ht="9.75" customHeight="1" x14ac:dyDescent="0.2">
      <c r="A39"/>
      <c r="B39"/>
      <c r="C39"/>
      <c r="D39"/>
      <c r="E39"/>
      <c r="F39"/>
      <c r="G39"/>
      <c r="H39"/>
      <c r="P39" s="27" t="str">
        <f t="shared" si="8"/>
        <v/>
      </c>
      <c r="Q39" s="27" t="str">
        <f t="shared" si="8"/>
        <v/>
      </c>
      <c r="R39" s="27" t="str">
        <f t="shared" si="8"/>
        <v/>
      </c>
      <c r="S39" s="27" t="str">
        <f t="shared" si="8"/>
        <v/>
      </c>
      <c r="T39" s="27" t="str">
        <f t="shared" si="8"/>
        <v/>
      </c>
      <c r="U39" s="27">
        <f t="shared" si="8"/>
        <v>42826</v>
      </c>
      <c r="V39" s="27">
        <f t="shared" si="8"/>
        <v>42827</v>
      </c>
      <c r="X39" s="28" t="str">
        <f t="array" ref="X39:AD44">IF(MONTH(startDate)&lt;&gt;MONTH(startDate-startDayOfWeek+(WeekNo-1)*7+weekday),"",startDate-startDayOfWeek+(WeekNo-1)*7+weekday)</f>
        <v/>
      </c>
      <c r="Y39" s="28" t="str">
        <v/>
      </c>
      <c r="Z39" s="28" t="str">
        <v/>
      </c>
      <c r="AA39" s="28" t="str">
        <v/>
      </c>
      <c r="AB39" s="28" t="str">
        <v/>
      </c>
      <c r="AC39" s="28" t="str">
        <v/>
      </c>
      <c r="AD39" s="28">
        <v>42826</v>
      </c>
      <c r="AF39" s="28" t="str">
        <f t="array" ref="AF39:AL44">IF(MONTH(startDate)&lt;&gt;MONTH(startDate-WEEKDAY(startDate,2)+(WeekNo-1)*7+weekday),"",startDate-WEEKDAY(startDate,2)+(WeekNo-1)*7+weekday)</f>
        <v/>
      </c>
      <c r="AG39" s="28" t="str">
        <v/>
      </c>
      <c r="AH39" s="28" t="str">
        <v/>
      </c>
      <c r="AI39" s="28" t="str">
        <v/>
      </c>
      <c r="AJ39" s="28" t="str">
        <v/>
      </c>
      <c r="AK39" s="28">
        <v>42826</v>
      </c>
      <c r="AL39" s="28">
        <v>42827</v>
      </c>
    </row>
    <row r="40" spans="1:38" s="19" customFormat="1" ht="9.75" customHeight="1" x14ac:dyDescent="0.2">
      <c r="A40"/>
      <c r="B40"/>
      <c r="C40"/>
      <c r="D40"/>
      <c r="E40"/>
      <c r="F40"/>
      <c r="G40"/>
      <c r="H40"/>
      <c r="P40" s="27">
        <f t="shared" si="8"/>
        <v>42828</v>
      </c>
      <c r="Q40" s="27">
        <f t="shared" si="8"/>
        <v>42829</v>
      </c>
      <c r="R40" s="27">
        <f t="shared" si="8"/>
        <v>42830</v>
      </c>
      <c r="S40" s="27">
        <f t="shared" si="8"/>
        <v>42831</v>
      </c>
      <c r="T40" s="27">
        <f t="shared" si="8"/>
        <v>42832</v>
      </c>
      <c r="U40" s="27">
        <f t="shared" si="8"/>
        <v>42833</v>
      </c>
      <c r="V40" s="27">
        <f t="shared" si="8"/>
        <v>42834</v>
      </c>
      <c r="X40" s="28">
        <v>42827</v>
      </c>
      <c r="Y40" s="28">
        <v>42828</v>
      </c>
      <c r="Z40" s="28">
        <v>42829</v>
      </c>
      <c r="AA40" s="28">
        <v>42830</v>
      </c>
      <c r="AB40" s="28">
        <v>42831</v>
      </c>
      <c r="AC40" s="28">
        <v>42832</v>
      </c>
      <c r="AD40" s="28">
        <v>42833</v>
      </c>
      <c r="AF40" s="28">
        <v>42828</v>
      </c>
      <c r="AG40" s="28">
        <v>42829</v>
      </c>
      <c r="AH40" s="28">
        <v>42830</v>
      </c>
      <c r="AI40" s="28">
        <v>42831</v>
      </c>
      <c r="AJ40" s="28">
        <v>42832</v>
      </c>
      <c r="AK40" s="28">
        <v>42833</v>
      </c>
      <c r="AL40" s="28">
        <v>42834</v>
      </c>
    </row>
    <row r="41" spans="1:38" s="19" customFormat="1" ht="9.75" customHeight="1" x14ac:dyDescent="0.2">
      <c r="A41"/>
      <c r="B41"/>
      <c r="C41"/>
      <c r="D41"/>
      <c r="E41"/>
      <c r="F41"/>
      <c r="G41"/>
      <c r="H41"/>
      <c r="P41" s="27">
        <f t="shared" si="8"/>
        <v>42835</v>
      </c>
      <c r="Q41" s="27">
        <f t="shared" si="8"/>
        <v>42836</v>
      </c>
      <c r="R41" s="27">
        <f t="shared" si="8"/>
        <v>42837</v>
      </c>
      <c r="S41" s="27">
        <f t="shared" si="8"/>
        <v>42838</v>
      </c>
      <c r="T41" s="27">
        <f t="shared" si="8"/>
        <v>42839</v>
      </c>
      <c r="U41" s="27">
        <f t="shared" si="8"/>
        <v>42840</v>
      </c>
      <c r="V41" s="27">
        <f t="shared" si="8"/>
        <v>42841</v>
      </c>
      <c r="X41" s="28">
        <v>42834</v>
      </c>
      <c r="Y41" s="28">
        <v>42835</v>
      </c>
      <c r="Z41" s="28">
        <v>42836</v>
      </c>
      <c r="AA41" s="28">
        <v>42837</v>
      </c>
      <c r="AB41" s="28">
        <v>42838</v>
      </c>
      <c r="AC41" s="28">
        <v>42839</v>
      </c>
      <c r="AD41" s="28">
        <v>42840</v>
      </c>
      <c r="AF41" s="28">
        <v>42835</v>
      </c>
      <c r="AG41" s="28">
        <v>42836</v>
      </c>
      <c r="AH41" s="28">
        <v>42837</v>
      </c>
      <c r="AI41" s="28">
        <v>42838</v>
      </c>
      <c r="AJ41" s="28">
        <v>42839</v>
      </c>
      <c r="AK41" s="28">
        <v>42840</v>
      </c>
      <c r="AL41" s="28">
        <v>42841</v>
      </c>
    </row>
    <row r="42" spans="1:38" s="19" customFormat="1" ht="9.75" customHeight="1" x14ac:dyDescent="0.2">
      <c r="A42"/>
      <c r="B42"/>
      <c r="C42"/>
      <c r="D42"/>
      <c r="E42"/>
      <c r="F42"/>
      <c r="G42"/>
      <c r="H42"/>
      <c r="P42" s="27">
        <f t="shared" si="8"/>
        <v>42842</v>
      </c>
      <c r="Q42" s="27">
        <f t="shared" si="8"/>
        <v>42843</v>
      </c>
      <c r="R42" s="27">
        <f t="shared" si="8"/>
        <v>42844</v>
      </c>
      <c r="S42" s="27">
        <f t="shared" si="8"/>
        <v>42845</v>
      </c>
      <c r="T42" s="27">
        <f t="shared" si="8"/>
        <v>42846</v>
      </c>
      <c r="U42" s="27">
        <f t="shared" si="8"/>
        <v>42847</v>
      </c>
      <c r="V42" s="27">
        <f t="shared" si="8"/>
        <v>42848</v>
      </c>
      <c r="X42" s="28">
        <v>42841</v>
      </c>
      <c r="Y42" s="28">
        <v>42842</v>
      </c>
      <c r="Z42" s="28">
        <v>42843</v>
      </c>
      <c r="AA42" s="28">
        <v>42844</v>
      </c>
      <c r="AB42" s="28">
        <v>42845</v>
      </c>
      <c r="AC42" s="28">
        <v>42846</v>
      </c>
      <c r="AD42" s="28">
        <v>42847</v>
      </c>
      <c r="AF42" s="28">
        <v>42842</v>
      </c>
      <c r="AG42" s="28">
        <v>42843</v>
      </c>
      <c r="AH42" s="28">
        <v>42844</v>
      </c>
      <c r="AI42" s="28">
        <v>42845</v>
      </c>
      <c r="AJ42" s="28">
        <v>42846</v>
      </c>
      <c r="AK42" s="28">
        <v>42847</v>
      </c>
      <c r="AL42" s="28">
        <v>42848</v>
      </c>
    </row>
    <row r="43" spans="1:38" s="19" customFormat="1" ht="9.75" customHeight="1" x14ac:dyDescent="0.2">
      <c r="A43"/>
      <c r="B43"/>
      <c r="C43"/>
      <c r="D43"/>
      <c r="E43"/>
      <c r="F43"/>
      <c r="G43"/>
      <c r="H43"/>
      <c r="P43" s="27">
        <f t="shared" si="8"/>
        <v>42849</v>
      </c>
      <c r="Q43" s="27">
        <f t="shared" si="8"/>
        <v>42850</v>
      </c>
      <c r="R43" s="27">
        <f t="shared" si="8"/>
        <v>42851</v>
      </c>
      <c r="S43" s="27">
        <f t="shared" si="8"/>
        <v>42852</v>
      </c>
      <c r="T43" s="27">
        <f t="shared" si="8"/>
        <v>42853</v>
      </c>
      <c r="U43" s="27">
        <f t="shared" si="8"/>
        <v>42854</v>
      </c>
      <c r="V43" s="27">
        <f t="shared" si="8"/>
        <v>42855</v>
      </c>
      <c r="X43" s="28">
        <v>42848</v>
      </c>
      <c r="Y43" s="28">
        <v>42849</v>
      </c>
      <c r="Z43" s="28">
        <v>42850</v>
      </c>
      <c r="AA43" s="28">
        <v>42851</v>
      </c>
      <c r="AB43" s="28">
        <v>42852</v>
      </c>
      <c r="AC43" s="28">
        <v>42853</v>
      </c>
      <c r="AD43" s="28">
        <v>42854</v>
      </c>
      <c r="AF43" s="28">
        <v>42849</v>
      </c>
      <c r="AG43" s="28">
        <v>42850</v>
      </c>
      <c r="AH43" s="28">
        <v>42851</v>
      </c>
      <c r="AI43" s="28">
        <v>42852</v>
      </c>
      <c r="AJ43" s="28">
        <v>42853</v>
      </c>
      <c r="AK43" s="28">
        <v>42854</v>
      </c>
      <c r="AL43" s="28">
        <v>42855</v>
      </c>
    </row>
    <row r="44" spans="1:38" s="19" customFormat="1" ht="9.75" customHeight="1" x14ac:dyDescent="0.2">
      <c r="A44"/>
      <c r="B44"/>
      <c r="C44"/>
      <c r="D44"/>
      <c r="E44"/>
      <c r="F44"/>
      <c r="G44"/>
      <c r="H44"/>
      <c r="P44" s="27" t="str">
        <f t="shared" si="8"/>
        <v/>
      </c>
      <c r="Q44" s="27" t="str">
        <f t="shared" si="8"/>
        <v/>
      </c>
      <c r="R44" s="27" t="str">
        <f t="shared" si="8"/>
        <v/>
      </c>
      <c r="S44" s="27" t="str">
        <f t="shared" si="8"/>
        <v/>
      </c>
      <c r="T44" s="27" t="str">
        <f t="shared" si="8"/>
        <v/>
      </c>
      <c r="U44" s="27" t="str">
        <f t="shared" si="8"/>
        <v/>
      </c>
      <c r="V44" s="27" t="str">
        <f t="shared" si="8"/>
        <v/>
      </c>
      <c r="X44" s="28">
        <v>42855</v>
      </c>
      <c r="Y44" s="28" t="str">
        <v/>
      </c>
      <c r="Z44" s="28" t="str">
        <v/>
      </c>
      <c r="AA44" s="28" t="str">
        <v/>
      </c>
      <c r="AB44" s="28" t="str">
        <v/>
      </c>
      <c r="AC44" s="28" t="str">
        <v/>
      </c>
      <c r="AD44" s="28" t="str">
        <v/>
      </c>
      <c r="AF44" s="28" t="str">
        <v/>
      </c>
      <c r="AG44" s="28" t="str">
        <v/>
      </c>
      <c r="AH44" s="28" t="str">
        <v/>
      </c>
      <c r="AI44" s="28" t="str">
        <v/>
      </c>
      <c r="AJ44" s="28" t="str">
        <v/>
      </c>
      <c r="AK44" s="28" t="str">
        <v/>
      </c>
      <c r="AL44" s="28" t="str">
        <v/>
      </c>
    </row>
    <row r="45" spans="1:38" s="19" customFormat="1" ht="9.4" customHeight="1" x14ac:dyDescent="0.2">
      <c r="A45"/>
      <c r="B45"/>
      <c r="C45"/>
      <c r="D45"/>
      <c r="E45"/>
      <c r="F45"/>
      <c r="G45"/>
      <c r="H45"/>
      <c r="P45" s="31"/>
      <c r="Q45" s="31"/>
      <c r="R45" s="31"/>
      <c r="S45" s="31"/>
      <c r="T45" s="31"/>
      <c r="U45" s="31"/>
      <c r="V45" s="31"/>
      <c r="X45" s="31"/>
      <c r="Y45" s="31"/>
      <c r="Z45" s="31"/>
      <c r="AA45" s="31"/>
      <c r="AB45" s="31"/>
      <c r="AC45" s="31"/>
      <c r="AD45" s="31"/>
      <c r="AF45" s="31"/>
      <c r="AG45" s="31"/>
      <c r="AH45" s="31"/>
      <c r="AI45" s="31"/>
      <c r="AJ45" s="31"/>
      <c r="AK45" s="31"/>
      <c r="AL45" s="31"/>
    </row>
    <row r="46" spans="1:38" s="2" customFormat="1" ht="11.1" customHeight="1" x14ac:dyDescent="0.2">
      <c r="A46"/>
      <c r="B46"/>
      <c r="C46"/>
      <c r="D46"/>
      <c r="E46"/>
      <c r="F46"/>
      <c r="G46"/>
      <c r="H46"/>
      <c r="I46" s="19"/>
      <c r="J46" s="19"/>
      <c r="K46" s="19"/>
      <c r="L46" s="19"/>
      <c r="M46" s="19"/>
      <c r="N46" s="19"/>
      <c r="P46" s="85" t="str">
        <f>nextMonthName&amp;" "&amp;YEAR(nextMonth)</f>
        <v>Май 2017</v>
      </c>
      <c r="Q46" s="85"/>
      <c r="R46" s="85"/>
      <c r="S46" s="85"/>
      <c r="T46" s="85"/>
      <c r="U46" s="85"/>
      <c r="V46" s="85"/>
      <c r="X46" s="32" t="str">
        <f>nextMonthName&amp;" "&amp;YEAR(nextMonth)</f>
        <v>Май 2017</v>
      </c>
      <c r="Y46" s="33"/>
      <c r="Z46" s="33"/>
      <c r="AA46" s="33"/>
      <c r="AB46" s="33"/>
      <c r="AC46" s="33"/>
      <c r="AD46" s="33"/>
      <c r="AF46" s="32" t="str">
        <f>nextMonthName&amp;" "&amp;YEAR(nextMonth)</f>
        <v>Май 2017</v>
      </c>
      <c r="AG46" s="33"/>
      <c r="AH46" s="33"/>
      <c r="AI46" s="33"/>
      <c r="AJ46" s="33"/>
      <c r="AK46" s="33"/>
      <c r="AL46" s="33"/>
    </row>
    <row r="47" spans="1:38" s="19" customFormat="1" ht="9.75" customHeight="1" x14ac:dyDescent="0.2">
      <c r="A47"/>
      <c r="B47"/>
      <c r="C47"/>
      <c r="D47"/>
      <c r="E47"/>
      <c r="F47"/>
      <c r="G47"/>
      <c r="H47"/>
      <c r="P47" s="22" t="str">
        <f t="shared" ref="P47:V53" si="9">IF(MonFirst,AF47,X47)</f>
        <v>M</v>
      </c>
      <c r="Q47" s="23" t="str">
        <f t="shared" si="9"/>
        <v>T</v>
      </c>
      <c r="R47" s="23" t="str">
        <f t="shared" si="9"/>
        <v>W</v>
      </c>
      <c r="S47" s="23" t="str">
        <f t="shared" si="9"/>
        <v>Th</v>
      </c>
      <c r="T47" s="23" t="str">
        <f t="shared" si="9"/>
        <v>F</v>
      </c>
      <c r="U47" s="23" t="str">
        <f t="shared" si="9"/>
        <v>Sa</v>
      </c>
      <c r="V47" s="24" t="str">
        <f t="shared" si="9"/>
        <v>Su</v>
      </c>
      <c r="X47" s="31" t="s">
        <v>14</v>
      </c>
      <c r="Y47" s="31" t="s">
        <v>15</v>
      </c>
      <c r="Z47" s="31" t="s">
        <v>16</v>
      </c>
      <c r="AA47" s="31" t="s">
        <v>17</v>
      </c>
      <c r="AB47" s="31" t="s">
        <v>18</v>
      </c>
      <c r="AC47" s="31" t="s">
        <v>19</v>
      </c>
      <c r="AD47" s="31" t="s">
        <v>20</v>
      </c>
      <c r="AF47" s="25" t="s">
        <v>15</v>
      </c>
      <c r="AG47" s="25" t="s">
        <v>16</v>
      </c>
      <c r="AH47" s="25" t="s">
        <v>17</v>
      </c>
      <c r="AI47" s="25" t="s">
        <v>18</v>
      </c>
      <c r="AJ47" s="25" t="s">
        <v>19</v>
      </c>
      <c r="AK47" s="25" t="s">
        <v>20</v>
      </c>
      <c r="AL47" s="25" t="s">
        <v>21</v>
      </c>
    </row>
    <row r="48" spans="1:38" s="19" customFormat="1" ht="9.75" customHeight="1" x14ac:dyDescent="0.2">
      <c r="A48"/>
      <c r="B48"/>
      <c r="C48"/>
      <c r="D48"/>
      <c r="E48"/>
      <c r="F48"/>
      <c r="G48"/>
      <c r="H48"/>
      <c r="P48" s="27">
        <f t="shared" si="9"/>
        <v>42856</v>
      </c>
      <c r="Q48" s="27">
        <f t="shared" si="9"/>
        <v>42857</v>
      </c>
      <c r="R48" s="27">
        <f t="shared" si="9"/>
        <v>42858</v>
      </c>
      <c r="S48" s="27">
        <f t="shared" si="9"/>
        <v>42859</v>
      </c>
      <c r="T48" s="27">
        <f t="shared" si="9"/>
        <v>42860</v>
      </c>
      <c r="U48" s="27">
        <f t="shared" si="9"/>
        <v>42861</v>
      </c>
      <c r="V48" s="27">
        <f t="shared" si="9"/>
        <v>42862</v>
      </c>
      <c r="X48" s="28" t="str">
        <f t="array" ref="X48:AD53">IF(MONTH(nextMonth)&lt;&gt;MONTH(nextMonth-WEEKDAY(nextMonth)+(WeekNo-1)*7+weekday),"",nextMonth-WEEKDAY(nextMonth)+(WeekNo-1)*7+weekday)</f>
        <v/>
      </c>
      <c r="Y48" s="28">
        <v>42856</v>
      </c>
      <c r="Z48" s="28">
        <v>42857</v>
      </c>
      <c r="AA48" s="28">
        <v>42858</v>
      </c>
      <c r="AB48" s="28">
        <v>42859</v>
      </c>
      <c r="AC48" s="28">
        <v>42860</v>
      </c>
      <c r="AD48" s="28">
        <v>42861</v>
      </c>
      <c r="AF48" s="28">
        <f t="array" ref="AF48:AL53">IF(MONTH(nextMonth)&lt;&gt;MONTH(nextMonth-WEEKDAY(nextMonth,2)+(WeekNo-1)*7+weekday),"",nextMonth-WEEKDAY(nextMonth,2)+(WeekNo-1)*7+weekday)</f>
        <v>42856</v>
      </c>
      <c r="AG48" s="28">
        <v>42857</v>
      </c>
      <c r="AH48" s="28">
        <v>42858</v>
      </c>
      <c r="AI48" s="28">
        <v>42859</v>
      </c>
      <c r="AJ48" s="28">
        <v>42860</v>
      </c>
      <c r="AK48" s="28">
        <v>42861</v>
      </c>
      <c r="AL48" s="28">
        <v>42862</v>
      </c>
    </row>
    <row r="49" spans="1:38" s="19" customFormat="1" ht="9.75" customHeight="1" x14ac:dyDescent="0.2">
      <c r="A49"/>
      <c r="B49"/>
      <c r="C49"/>
      <c r="D49"/>
      <c r="E49"/>
      <c r="F49"/>
      <c r="G49"/>
      <c r="H49"/>
      <c r="P49" s="27">
        <f t="shared" si="9"/>
        <v>42863</v>
      </c>
      <c r="Q49" s="27">
        <f t="shared" si="9"/>
        <v>42864</v>
      </c>
      <c r="R49" s="27">
        <f t="shared" si="9"/>
        <v>42865</v>
      </c>
      <c r="S49" s="27">
        <f t="shared" si="9"/>
        <v>42866</v>
      </c>
      <c r="T49" s="27">
        <f t="shared" si="9"/>
        <v>42867</v>
      </c>
      <c r="U49" s="27">
        <f t="shared" si="9"/>
        <v>42868</v>
      </c>
      <c r="V49" s="27">
        <f t="shared" si="9"/>
        <v>42869</v>
      </c>
      <c r="X49" s="28">
        <v>42862</v>
      </c>
      <c r="Y49" s="28">
        <v>42863</v>
      </c>
      <c r="Z49" s="28">
        <v>42864</v>
      </c>
      <c r="AA49" s="28">
        <v>42865</v>
      </c>
      <c r="AB49" s="28">
        <v>42866</v>
      </c>
      <c r="AC49" s="28">
        <v>42867</v>
      </c>
      <c r="AD49" s="28">
        <v>42868</v>
      </c>
      <c r="AF49" s="28">
        <v>42863</v>
      </c>
      <c r="AG49" s="28">
        <v>42864</v>
      </c>
      <c r="AH49" s="28">
        <v>42865</v>
      </c>
      <c r="AI49" s="28">
        <v>42866</v>
      </c>
      <c r="AJ49" s="28">
        <v>42867</v>
      </c>
      <c r="AK49" s="28">
        <v>42868</v>
      </c>
      <c r="AL49" s="28">
        <v>42869</v>
      </c>
    </row>
    <row r="50" spans="1:38" s="19" customFormat="1" ht="9.75" customHeight="1" x14ac:dyDescent="0.2">
      <c r="A50"/>
      <c r="B50"/>
      <c r="C50"/>
      <c r="D50"/>
      <c r="E50"/>
      <c r="F50"/>
      <c r="G50"/>
      <c r="H50"/>
      <c r="P50" s="27">
        <f t="shared" si="9"/>
        <v>42870</v>
      </c>
      <c r="Q50" s="27">
        <f t="shared" si="9"/>
        <v>42871</v>
      </c>
      <c r="R50" s="27">
        <f t="shared" si="9"/>
        <v>42872</v>
      </c>
      <c r="S50" s="27">
        <f t="shared" si="9"/>
        <v>42873</v>
      </c>
      <c r="T50" s="27">
        <f t="shared" si="9"/>
        <v>42874</v>
      </c>
      <c r="U50" s="27">
        <f t="shared" si="9"/>
        <v>42875</v>
      </c>
      <c r="V50" s="27">
        <f t="shared" si="9"/>
        <v>42876</v>
      </c>
      <c r="X50" s="28">
        <v>42869</v>
      </c>
      <c r="Y50" s="28">
        <v>42870</v>
      </c>
      <c r="Z50" s="28">
        <v>42871</v>
      </c>
      <c r="AA50" s="28">
        <v>42872</v>
      </c>
      <c r="AB50" s="28">
        <v>42873</v>
      </c>
      <c r="AC50" s="28">
        <v>42874</v>
      </c>
      <c r="AD50" s="28">
        <v>42875</v>
      </c>
      <c r="AF50" s="28">
        <v>42870</v>
      </c>
      <c r="AG50" s="28">
        <v>42871</v>
      </c>
      <c r="AH50" s="28">
        <v>42872</v>
      </c>
      <c r="AI50" s="28">
        <v>42873</v>
      </c>
      <c r="AJ50" s="28">
        <v>42874</v>
      </c>
      <c r="AK50" s="28">
        <v>42875</v>
      </c>
      <c r="AL50" s="28">
        <v>42876</v>
      </c>
    </row>
    <row r="51" spans="1:38" s="19" customFormat="1" ht="9.75" customHeight="1" x14ac:dyDescent="0.2">
      <c r="A51"/>
      <c r="B51"/>
      <c r="C51"/>
      <c r="D51"/>
      <c r="E51"/>
      <c r="F51"/>
      <c r="G51"/>
      <c r="H51"/>
      <c r="P51" s="27">
        <f t="shared" si="9"/>
        <v>42877</v>
      </c>
      <c r="Q51" s="27">
        <f t="shared" si="9"/>
        <v>42878</v>
      </c>
      <c r="R51" s="27">
        <f t="shared" si="9"/>
        <v>42879</v>
      </c>
      <c r="S51" s="27">
        <f t="shared" si="9"/>
        <v>42880</v>
      </c>
      <c r="T51" s="27">
        <f t="shared" si="9"/>
        <v>42881</v>
      </c>
      <c r="U51" s="27">
        <f t="shared" si="9"/>
        <v>42882</v>
      </c>
      <c r="V51" s="27">
        <f t="shared" si="9"/>
        <v>42883</v>
      </c>
      <c r="X51" s="28">
        <v>42876</v>
      </c>
      <c r="Y51" s="28">
        <v>42877</v>
      </c>
      <c r="Z51" s="28">
        <v>42878</v>
      </c>
      <c r="AA51" s="28">
        <v>42879</v>
      </c>
      <c r="AB51" s="28">
        <v>42880</v>
      </c>
      <c r="AC51" s="28">
        <v>42881</v>
      </c>
      <c r="AD51" s="28">
        <v>42882</v>
      </c>
      <c r="AF51" s="28">
        <v>42877</v>
      </c>
      <c r="AG51" s="28">
        <v>42878</v>
      </c>
      <c r="AH51" s="28">
        <v>42879</v>
      </c>
      <c r="AI51" s="28">
        <v>42880</v>
      </c>
      <c r="AJ51" s="28">
        <v>42881</v>
      </c>
      <c r="AK51" s="28">
        <v>42882</v>
      </c>
      <c r="AL51" s="28">
        <v>42883</v>
      </c>
    </row>
    <row r="52" spans="1:38" s="19" customFormat="1" ht="9.75" customHeight="1" x14ac:dyDescent="0.2">
      <c r="A52"/>
      <c r="B52"/>
      <c r="C52"/>
      <c r="D52"/>
      <c r="E52"/>
      <c r="F52"/>
      <c r="G52"/>
      <c r="H52"/>
      <c r="P52" s="27">
        <f t="shared" si="9"/>
        <v>42884</v>
      </c>
      <c r="Q52" s="27">
        <f t="shared" si="9"/>
        <v>42885</v>
      </c>
      <c r="R52" s="27">
        <f t="shared" si="9"/>
        <v>42886</v>
      </c>
      <c r="S52" s="27" t="str">
        <f t="shared" si="9"/>
        <v/>
      </c>
      <c r="T52" s="27" t="str">
        <f t="shared" si="9"/>
        <v/>
      </c>
      <c r="U52" s="27" t="str">
        <f t="shared" si="9"/>
        <v/>
      </c>
      <c r="V52" s="27" t="str">
        <f t="shared" si="9"/>
        <v/>
      </c>
      <c r="X52" s="28">
        <v>42883</v>
      </c>
      <c r="Y52" s="28">
        <v>42884</v>
      </c>
      <c r="Z52" s="28">
        <v>42885</v>
      </c>
      <c r="AA52" s="28">
        <v>42886</v>
      </c>
      <c r="AB52" s="28" t="str">
        <v/>
      </c>
      <c r="AC52" s="28" t="str">
        <v/>
      </c>
      <c r="AD52" s="28" t="str">
        <v/>
      </c>
      <c r="AF52" s="28">
        <v>42884</v>
      </c>
      <c r="AG52" s="28">
        <v>42885</v>
      </c>
      <c r="AH52" s="28">
        <v>42886</v>
      </c>
      <c r="AI52" s="28" t="str">
        <v/>
      </c>
      <c r="AJ52" s="28" t="str">
        <v/>
      </c>
      <c r="AK52" s="28" t="str">
        <v/>
      </c>
      <c r="AL52" s="28" t="str">
        <v/>
      </c>
    </row>
    <row r="53" spans="1:38" s="19" customFormat="1" ht="9.75" customHeight="1" x14ac:dyDescent="0.2">
      <c r="A53"/>
      <c r="B53"/>
      <c r="C53"/>
      <c r="D53"/>
      <c r="E53"/>
      <c r="F53"/>
      <c r="G53"/>
      <c r="H53"/>
      <c r="P53" s="27" t="str">
        <f t="shared" si="9"/>
        <v/>
      </c>
      <c r="Q53" s="27" t="str">
        <f t="shared" si="9"/>
        <v/>
      </c>
      <c r="R53" s="27" t="str">
        <f t="shared" si="9"/>
        <v/>
      </c>
      <c r="S53" s="27" t="str">
        <f t="shared" si="9"/>
        <v/>
      </c>
      <c r="T53" s="27" t="str">
        <f t="shared" si="9"/>
        <v/>
      </c>
      <c r="U53" s="27" t="str">
        <f t="shared" si="9"/>
        <v/>
      </c>
      <c r="V53" s="27" t="str">
        <f t="shared" si="9"/>
        <v/>
      </c>
      <c r="X53" s="28" t="str">
        <v/>
      </c>
      <c r="Y53" s="28" t="str">
        <v/>
      </c>
      <c r="Z53" s="28" t="str">
        <v/>
      </c>
      <c r="AA53" s="28" t="str">
        <v/>
      </c>
      <c r="AB53" s="28" t="str">
        <v/>
      </c>
      <c r="AC53" s="28" t="str">
        <v/>
      </c>
      <c r="AD53" s="28" t="str">
        <v/>
      </c>
      <c r="AF53" s="28" t="str">
        <v/>
      </c>
      <c r="AG53" s="28" t="str">
        <v/>
      </c>
      <c r="AH53" s="28" t="str">
        <v/>
      </c>
      <c r="AI53" s="28" t="str">
        <v/>
      </c>
      <c r="AJ53" s="28" t="str">
        <v/>
      </c>
      <c r="AK53" s="28" t="str">
        <v/>
      </c>
      <c r="AL53" s="28" t="str">
        <v/>
      </c>
    </row>
  </sheetData>
  <mergeCells count="3">
    <mergeCell ref="P28:V28"/>
    <mergeCell ref="P37:V37"/>
    <mergeCell ref="P46:V46"/>
  </mergeCells>
  <phoneticPr fontId="0" type="noConversion"/>
  <pageMargins left="0.75" right="0.75" top="1" bottom="1" header="0.5" footer="0.5"/>
  <pageSetup scale="6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20</vt:i4>
      </vt:variant>
    </vt:vector>
  </HeadingPairs>
  <TitlesOfParts>
    <vt:vector size="24" baseType="lpstr">
      <vt:lpstr>Calendar</vt:lpstr>
      <vt:lpstr>Planning</vt:lpstr>
      <vt:lpstr>Заполнить</vt:lpstr>
      <vt:lpstr>Settings</vt:lpstr>
      <vt:lpstr>calendarDays</vt:lpstr>
      <vt:lpstr>calendarRange</vt:lpstr>
      <vt:lpstr>daysInMonth</vt:lpstr>
      <vt:lpstr>MonFirst</vt:lpstr>
      <vt:lpstr>month</vt:lpstr>
      <vt:lpstr>monthName</vt:lpstr>
      <vt:lpstr>monthNames</vt:lpstr>
      <vt:lpstr>nextMonth</vt:lpstr>
      <vt:lpstr>nextMonthName</vt:lpstr>
      <vt:lpstr>prevMonth</vt:lpstr>
      <vt:lpstr>prevMonthName</vt:lpstr>
      <vt:lpstr>startDate</vt:lpstr>
      <vt:lpstr>startDayOfWeek</vt:lpstr>
      <vt:lpstr>thisMonth</vt:lpstr>
      <vt:lpstr>thisMonthName</vt:lpstr>
      <vt:lpstr>thisYear</vt:lpstr>
      <vt:lpstr>weekday_dates</vt:lpstr>
      <vt:lpstr>weekend_dates</vt:lpstr>
      <vt:lpstr>year</vt:lpstr>
      <vt:lpstr>Calendar!Область_печати</vt:lpstr>
    </vt:vector>
  </TitlesOfParts>
  <Company>Vertex42 LLC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Calendar Template for Excel</dc:title>
  <dc:creator>Jon Wittwer</dc:creator>
  <cp:lastModifiedBy>Эльвира</cp:lastModifiedBy>
  <cp:lastPrinted>2007-03-07T02:58:20Z</cp:lastPrinted>
  <dcterms:created xsi:type="dcterms:W3CDTF">2007-03-07T00:27:45Z</dcterms:created>
  <dcterms:modified xsi:type="dcterms:W3CDTF">2017-05-03T15:02:10Z</dcterms:modified>
</cp:coreProperties>
</file>