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950" windowHeight="8340"/>
  </bookViews>
  <sheets>
    <sheet name="Основной" sheetId="1" r:id="rId1"/>
    <sheet name="Данные" sheetId="3" r:id="rId2"/>
  </sheets>
  <definedNames>
    <definedName name="ДР">ДР_ТАБ[ДР]</definedName>
  </definedNames>
  <calcPr calcId="152511"/>
</workbook>
</file>

<file path=xl/calcChain.xml><?xml version="1.0" encoding="utf-8"?>
<calcChain xmlns="http://schemas.openxmlformats.org/spreadsheetml/2006/main">
  <c r="AB23" i="1" l="1" a="1"/>
  <c r="AB23" i="1" s="1"/>
  <c r="AB22" i="1" a="1"/>
  <c r="AB22" i="1" s="1"/>
  <c r="AB21" i="1" a="1"/>
  <c r="AB21" i="1" s="1"/>
  <c r="AB20" i="1" a="1"/>
  <c r="AB20" i="1" s="1"/>
  <c r="AB19" i="1" a="1"/>
  <c r="AB19" i="1" s="1"/>
  <c r="AB18" i="1" a="1"/>
  <c r="AB18" i="1" s="1"/>
  <c r="AB16" i="1" a="1"/>
  <c r="AB16" i="1" s="1"/>
  <c r="AA18" i="1" l="1" a="1"/>
  <c r="AA18" i="1" s="1"/>
  <c r="AA21" i="1" a="1"/>
  <c r="AA21" i="1" s="1"/>
  <c r="AA22" i="1" a="1"/>
  <c r="AA22" i="1" s="1"/>
  <c r="AA23" i="1" a="1"/>
  <c r="AA23" i="1" s="1"/>
  <c r="AB17" i="1" l="1" a="1"/>
  <c r="AB17" i="1" s="1"/>
  <c r="AA17" i="1" a="1"/>
  <c r="AA17" i="1" s="1"/>
  <c r="AA19" i="1" a="1"/>
  <c r="AA19" i="1" s="1"/>
  <c r="AA16" i="1" l="1" a="1"/>
  <c r="AA16" i="1" s="1"/>
  <c r="AA20" i="1" a="1"/>
  <c r="AA20" i="1" s="1"/>
  <c r="B6" i="1"/>
  <c r="AA12" i="1" l="1" a="1"/>
  <c r="AA12" i="1" s="1"/>
  <c r="AA11" i="1" a="1"/>
  <c r="AA11" i="1" s="1"/>
  <c r="AA10" i="1" a="1"/>
  <c r="AA10" i="1" s="1"/>
  <c r="AA9" i="1" a="1"/>
  <c r="AA9" i="1" s="1"/>
  <c r="AA8" i="1" a="1"/>
  <c r="AA8" i="1" s="1"/>
  <c r="AC6" i="1" l="1"/>
  <c r="AC5" i="1" l="1"/>
  <c r="AE5" i="1" s="1" a="1"/>
  <c r="AE5" i="1" s="1"/>
  <c r="A1" i="1"/>
  <c r="D1" i="1" s="1"/>
  <c r="F1" i="1" l="1"/>
  <c r="B8" i="1" l="1" a="1"/>
  <c r="E8" i="1" l="1"/>
  <c r="D13" i="1"/>
  <c r="G12" i="1"/>
  <c r="F11" i="1"/>
  <c r="B11" i="1"/>
  <c r="E10" i="1"/>
  <c r="H9" i="1"/>
  <c r="D9" i="1"/>
  <c r="G8" i="1"/>
  <c r="C8" i="1"/>
  <c r="H13" i="1"/>
  <c r="C12" i="1"/>
  <c r="F13" i="1"/>
  <c r="B13" i="1"/>
  <c r="E12" i="1"/>
  <c r="H11" i="1"/>
  <c r="D11" i="1"/>
  <c r="G10" i="1"/>
  <c r="C10" i="1"/>
  <c r="F9" i="1"/>
  <c r="B9" i="1"/>
  <c r="B8" i="1"/>
  <c r="G13" i="1"/>
  <c r="E13" i="1"/>
  <c r="C13" i="1"/>
  <c r="H12" i="1"/>
  <c r="F12" i="1"/>
  <c r="D12" i="1"/>
  <c r="B12" i="1"/>
  <c r="G11" i="1"/>
  <c r="E11" i="1"/>
  <c r="C11" i="1"/>
  <c r="H10" i="1"/>
  <c r="F10" i="1"/>
  <c r="D10" i="1"/>
  <c r="B10" i="1"/>
  <c r="G9" i="1"/>
  <c r="E9" i="1"/>
  <c r="C9" i="1"/>
  <c r="H8" i="1"/>
  <c r="F8" i="1"/>
  <c r="D8" i="1"/>
  <c r="J6" i="1" l="1"/>
  <c r="J8" i="1" s="1" a="1"/>
  <c r="R6" i="1" l="1"/>
  <c r="O13" i="1"/>
  <c r="K8" i="1"/>
  <c r="O8" i="1"/>
  <c r="L9" i="1"/>
  <c r="P9" i="1"/>
  <c r="M10" i="1"/>
  <c r="J11" i="1"/>
  <c r="N11" i="1"/>
  <c r="K12" i="1"/>
  <c r="O12" i="1"/>
  <c r="L13" i="1"/>
  <c r="P13" i="1"/>
  <c r="L8" i="1"/>
  <c r="P8" i="1"/>
  <c r="M9" i="1"/>
  <c r="J10" i="1"/>
  <c r="N10" i="1"/>
  <c r="K11" i="1"/>
  <c r="O11" i="1"/>
  <c r="L12" i="1"/>
  <c r="P12" i="1"/>
  <c r="M13" i="1"/>
  <c r="M8" i="1"/>
  <c r="J9" i="1"/>
  <c r="N9" i="1"/>
  <c r="K10" i="1"/>
  <c r="O10" i="1"/>
  <c r="L11" i="1"/>
  <c r="P11" i="1"/>
  <c r="M12" i="1"/>
  <c r="J13" i="1"/>
  <c r="N13" i="1"/>
  <c r="J8" i="1"/>
  <c r="N8" i="1"/>
  <c r="K9" i="1"/>
  <c r="O9" i="1"/>
  <c r="L10" i="1"/>
  <c r="P10" i="1"/>
  <c r="M11" i="1"/>
  <c r="J12" i="1"/>
  <c r="N12" i="1"/>
  <c r="K13" i="1"/>
  <c r="R8" i="1" l="1" a="1"/>
  <c r="W13" i="1" s="1"/>
  <c r="B15" i="1"/>
  <c r="B17" i="1" s="1" a="1"/>
  <c r="X13" i="1" l="1"/>
  <c r="T10" i="1"/>
  <c r="T12" i="1"/>
  <c r="T9" i="1"/>
  <c r="X11" i="1"/>
  <c r="R10" i="1"/>
  <c r="V11" i="1"/>
  <c r="V12" i="1"/>
  <c r="R8" i="1"/>
  <c r="V9" i="1"/>
  <c r="U13" i="1"/>
  <c r="S11" i="1"/>
  <c r="X8" i="1"/>
  <c r="W12" i="1"/>
  <c r="U10" i="1"/>
  <c r="S8" i="1"/>
  <c r="U11" i="1"/>
  <c r="S9" i="1"/>
  <c r="R13" i="1"/>
  <c r="W10" i="1"/>
  <c r="U8" i="1"/>
  <c r="X12" i="1"/>
  <c r="W11" i="1"/>
  <c r="V10" i="1"/>
  <c r="U9" i="1"/>
  <c r="T8" i="1"/>
  <c r="T13" i="1"/>
  <c r="S12" i="1"/>
  <c r="R11" i="1"/>
  <c r="X9" i="1"/>
  <c r="W8" i="1"/>
  <c r="S13" i="1"/>
  <c r="R12" i="1"/>
  <c r="X10" i="1"/>
  <c r="W9" i="1"/>
  <c r="V8" i="1"/>
  <c r="V13" i="1"/>
  <c r="U12" i="1"/>
  <c r="T11" i="1"/>
  <c r="S10" i="1"/>
  <c r="R9" i="1"/>
  <c r="J15" i="1"/>
  <c r="J17" i="1" s="1" a="1"/>
  <c r="H22" i="1"/>
  <c r="B17" i="1"/>
  <c r="F17" i="1"/>
  <c r="C18" i="1"/>
  <c r="G18" i="1"/>
  <c r="D19" i="1"/>
  <c r="D17" i="1"/>
  <c r="H17" i="1"/>
  <c r="E18" i="1"/>
  <c r="B19" i="1"/>
  <c r="H19" i="1"/>
  <c r="E20" i="1"/>
  <c r="B21" i="1"/>
  <c r="F21" i="1"/>
  <c r="C22" i="1"/>
  <c r="G22" i="1"/>
  <c r="E17" i="1"/>
  <c r="B18" i="1"/>
  <c r="F18" i="1"/>
  <c r="C19" i="1"/>
  <c r="G19" i="1"/>
  <c r="D20" i="1"/>
  <c r="H20" i="1"/>
  <c r="E21" i="1"/>
  <c r="B22" i="1"/>
  <c r="F22" i="1"/>
  <c r="F19" i="1"/>
  <c r="C20" i="1"/>
  <c r="G20" i="1"/>
  <c r="D21" i="1"/>
  <c r="H21" i="1"/>
  <c r="E22" i="1"/>
  <c r="C17" i="1"/>
  <c r="G17" i="1"/>
  <c r="D18" i="1"/>
  <c r="H18" i="1"/>
  <c r="E19" i="1"/>
  <c r="B20" i="1"/>
  <c r="F20" i="1"/>
  <c r="C21" i="1"/>
  <c r="G21" i="1"/>
  <c r="D22" i="1"/>
  <c r="R15" i="1" l="1"/>
  <c r="O22" i="1"/>
  <c r="M17" i="1"/>
  <c r="J18" i="1"/>
  <c r="N18" i="1"/>
  <c r="K19" i="1"/>
  <c r="O19" i="1"/>
  <c r="L20" i="1"/>
  <c r="P20" i="1"/>
  <c r="M21" i="1"/>
  <c r="J22" i="1"/>
  <c r="N22" i="1"/>
  <c r="J17" i="1"/>
  <c r="N17" i="1"/>
  <c r="K18" i="1"/>
  <c r="O18" i="1"/>
  <c r="L19" i="1"/>
  <c r="P19" i="1"/>
  <c r="M20" i="1"/>
  <c r="J21" i="1"/>
  <c r="N21" i="1"/>
  <c r="K22" i="1"/>
  <c r="K17" i="1"/>
  <c r="O17" i="1"/>
  <c r="L18" i="1"/>
  <c r="P18" i="1"/>
  <c r="M19" i="1"/>
  <c r="J20" i="1"/>
  <c r="N20" i="1"/>
  <c r="K21" i="1"/>
  <c r="O21" i="1"/>
  <c r="L22" i="1"/>
  <c r="P22" i="1"/>
  <c r="L17" i="1"/>
  <c r="P17" i="1"/>
  <c r="M18" i="1"/>
  <c r="J19" i="1"/>
  <c r="N19" i="1"/>
  <c r="K20" i="1"/>
  <c r="O20" i="1"/>
  <c r="L21" i="1"/>
  <c r="P21" i="1"/>
  <c r="M22" i="1"/>
  <c r="R17" i="1" l="1" a="1"/>
  <c r="S17" i="1" s="1"/>
  <c r="B24" i="1"/>
  <c r="B26" i="1" s="1" a="1"/>
  <c r="V21" i="1" l="1"/>
  <c r="U20" i="1"/>
  <c r="T19" i="1"/>
  <c r="S18" i="1"/>
  <c r="R17" i="1"/>
  <c r="R22" i="1"/>
  <c r="X20" i="1"/>
  <c r="W19" i="1"/>
  <c r="V18" i="1"/>
  <c r="U17" i="1"/>
  <c r="X21" i="1"/>
  <c r="W20" i="1"/>
  <c r="V19" i="1"/>
  <c r="U18" i="1"/>
  <c r="T17" i="1"/>
  <c r="T22" i="1"/>
  <c r="S21" i="1"/>
  <c r="R20" i="1"/>
  <c r="X18" i="1"/>
  <c r="W17" i="1"/>
  <c r="W22" i="1"/>
  <c r="S22" i="1"/>
  <c r="R21" i="1"/>
  <c r="X19" i="1"/>
  <c r="W18" i="1"/>
  <c r="V17" i="1"/>
  <c r="V22" i="1"/>
  <c r="U21" i="1"/>
  <c r="T20" i="1"/>
  <c r="S19" i="1"/>
  <c r="R18" i="1"/>
  <c r="U22" i="1"/>
  <c r="T21" i="1"/>
  <c r="S20" i="1"/>
  <c r="R19" i="1"/>
  <c r="X17" i="1"/>
  <c r="X22" i="1"/>
  <c r="W21" i="1"/>
  <c r="V20" i="1"/>
  <c r="U19" i="1"/>
  <c r="T18" i="1"/>
  <c r="G31" i="1"/>
  <c r="E26" i="1"/>
  <c r="B27" i="1"/>
  <c r="F27" i="1"/>
  <c r="C28" i="1"/>
  <c r="G28" i="1"/>
  <c r="D29" i="1"/>
  <c r="H29" i="1"/>
  <c r="E30" i="1"/>
  <c r="B31" i="1"/>
  <c r="F31" i="1"/>
  <c r="B26" i="1"/>
  <c r="F26" i="1"/>
  <c r="C27" i="1"/>
  <c r="G27" i="1"/>
  <c r="D28" i="1"/>
  <c r="H28" i="1"/>
  <c r="E29" i="1"/>
  <c r="B30" i="1"/>
  <c r="F30" i="1"/>
  <c r="C31" i="1"/>
  <c r="C26" i="1"/>
  <c r="G26" i="1"/>
  <c r="D27" i="1"/>
  <c r="H27" i="1"/>
  <c r="E28" i="1"/>
  <c r="B29" i="1"/>
  <c r="F29" i="1"/>
  <c r="C30" i="1"/>
  <c r="G30" i="1"/>
  <c r="D31" i="1"/>
  <c r="H31" i="1"/>
  <c r="D26" i="1"/>
  <c r="H26" i="1"/>
  <c r="E27" i="1"/>
  <c r="B28" i="1"/>
  <c r="F28" i="1"/>
  <c r="C29" i="1"/>
  <c r="G29" i="1"/>
  <c r="D30" i="1"/>
  <c r="H30" i="1"/>
  <c r="E31" i="1"/>
  <c r="J24" i="1"/>
  <c r="J26" i="1" s="1" a="1"/>
  <c r="R24" i="1" l="1"/>
  <c r="O31" i="1"/>
  <c r="M26" i="1"/>
  <c r="J27" i="1"/>
  <c r="N27" i="1"/>
  <c r="K28" i="1"/>
  <c r="O28" i="1"/>
  <c r="L29" i="1"/>
  <c r="P29" i="1"/>
  <c r="M30" i="1"/>
  <c r="K26" i="1"/>
  <c r="L27" i="1"/>
  <c r="M28" i="1"/>
  <c r="N29" i="1"/>
  <c r="O30" i="1"/>
  <c r="L31" i="1"/>
  <c r="P31" i="1"/>
  <c r="L26" i="1"/>
  <c r="P26" i="1"/>
  <c r="M27" i="1"/>
  <c r="J28" i="1"/>
  <c r="N28" i="1"/>
  <c r="K29" i="1"/>
  <c r="O29" i="1"/>
  <c r="L30" i="1"/>
  <c r="P30" i="1"/>
  <c r="M31" i="1"/>
  <c r="O26" i="1"/>
  <c r="P27" i="1"/>
  <c r="J29" i="1"/>
  <c r="K30" i="1"/>
  <c r="J31" i="1"/>
  <c r="N31" i="1"/>
  <c r="J26" i="1"/>
  <c r="N26" i="1"/>
  <c r="K27" i="1"/>
  <c r="O27" i="1"/>
  <c r="L28" i="1"/>
  <c r="P28" i="1"/>
  <c r="M29" i="1"/>
  <c r="J30" i="1"/>
  <c r="N30" i="1"/>
  <c r="K31" i="1"/>
  <c r="R26" i="1" l="1" a="1"/>
  <c r="S26" i="1" s="1"/>
  <c r="B33" i="1"/>
  <c r="B35" i="1" s="1" a="1"/>
  <c r="W29" i="1" l="1"/>
  <c r="W31" i="1"/>
  <c r="U27" i="1"/>
  <c r="S31" i="1"/>
  <c r="T31" i="1"/>
  <c r="U29" i="1"/>
  <c r="R29" i="1"/>
  <c r="U30" i="1"/>
  <c r="S28" i="1"/>
  <c r="V26" i="1"/>
  <c r="W26" i="1"/>
  <c r="X28" i="1"/>
  <c r="W27" i="1"/>
  <c r="V31" i="1"/>
  <c r="T29" i="1"/>
  <c r="R27" i="1"/>
  <c r="X30" i="1"/>
  <c r="V28" i="1"/>
  <c r="T26" i="1"/>
  <c r="S30" i="1"/>
  <c r="X27" i="1"/>
  <c r="R30" i="1"/>
  <c r="V30" i="1"/>
  <c r="T28" i="1"/>
  <c r="S27" i="1"/>
  <c r="R26" i="1"/>
  <c r="R31" i="1"/>
  <c r="X29" i="1"/>
  <c r="W28" i="1"/>
  <c r="V27" i="1"/>
  <c r="U26" i="1"/>
  <c r="U31" i="1"/>
  <c r="T30" i="1"/>
  <c r="S29" i="1"/>
  <c r="R28" i="1"/>
  <c r="X26" i="1"/>
  <c r="X31" i="1"/>
  <c r="W30" i="1"/>
  <c r="V29" i="1"/>
  <c r="U28" i="1"/>
  <c r="T27" i="1"/>
  <c r="E35" i="1"/>
  <c r="B36" i="1"/>
  <c r="F36" i="1"/>
  <c r="C37" i="1"/>
  <c r="G37" i="1"/>
  <c r="D38" i="1"/>
  <c r="H38" i="1"/>
  <c r="E39" i="1"/>
  <c r="B40" i="1"/>
  <c r="F40" i="1"/>
  <c r="B35" i="1"/>
  <c r="F35" i="1"/>
  <c r="C36" i="1"/>
  <c r="G36" i="1"/>
  <c r="D37" i="1"/>
  <c r="H37" i="1"/>
  <c r="E38" i="1"/>
  <c r="B39" i="1"/>
  <c r="F39" i="1"/>
  <c r="C40" i="1"/>
  <c r="G40" i="1"/>
  <c r="C35" i="1"/>
  <c r="G35" i="1"/>
  <c r="D36" i="1"/>
  <c r="H36" i="1"/>
  <c r="E37" i="1"/>
  <c r="B38" i="1"/>
  <c r="F38" i="1"/>
  <c r="C39" i="1"/>
  <c r="G39" i="1"/>
  <c r="D40" i="1"/>
  <c r="H40" i="1"/>
  <c r="D35" i="1"/>
  <c r="H35" i="1"/>
  <c r="E36" i="1"/>
  <c r="B37" i="1"/>
  <c r="F37" i="1"/>
  <c r="C38" i="1"/>
  <c r="G38" i="1"/>
  <c r="D39" i="1"/>
  <c r="H39" i="1"/>
  <c r="E40" i="1"/>
  <c r="J33" i="1"/>
  <c r="J35" i="1" s="1" a="1"/>
  <c r="R33" i="1" l="1"/>
  <c r="R35" i="1" s="1" a="1"/>
  <c r="M40" i="1"/>
  <c r="P39" i="1"/>
  <c r="L39" i="1"/>
  <c r="O38" i="1"/>
  <c r="K38" i="1"/>
  <c r="N37" i="1"/>
  <c r="J37" i="1"/>
  <c r="M36" i="1"/>
  <c r="P35" i="1"/>
  <c r="L35" i="1"/>
  <c r="O40" i="1"/>
  <c r="K40" i="1"/>
  <c r="N39" i="1"/>
  <c r="J39" i="1"/>
  <c r="M38" i="1"/>
  <c r="P37" i="1"/>
  <c r="L37" i="1"/>
  <c r="O36" i="1"/>
  <c r="K36" i="1"/>
  <c r="N35" i="1"/>
  <c r="J35" i="1"/>
  <c r="P40" i="1"/>
  <c r="M35" i="1"/>
  <c r="J36" i="1"/>
  <c r="N36" i="1"/>
  <c r="K37" i="1"/>
  <c r="O37" i="1"/>
  <c r="L38" i="1"/>
  <c r="P38" i="1"/>
  <c r="M39" i="1"/>
  <c r="J40" i="1"/>
  <c r="N40" i="1"/>
  <c r="K35" i="1"/>
  <c r="O35" i="1"/>
  <c r="L36" i="1"/>
  <c r="P36" i="1"/>
  <c r="M37" i="1"/>
  <c r="J38" i="1"/>
  <c r="N38" i="1"/>
  <c r="K39" i="1"/>
  <c r="O39" i="1"/>
  <c r="L40" i="1"/>
  <c r="S35" i="1" l="1"/>
  <c r="W35" i="1"/>
  <c r="T36" i="1"/>
  <c r="X36" i="1"/>
  <c r="U37" i="1"/>
  <c r="R38" i="1"/>
  <c r="V38" i="1"/>
  <c r="S39" i="1"/>
  <c r="W39" i="1"/>
  <c r="T40" i="1"/>
  <c r="X40" i="1"/>
  <c r="T35" i="1"/>
  <c r="X35" i="1"/>
  <c r="U36" i="1"/>
  <c r="R37" i="1"/>
  <c r="V37" i="1"/>
  <c r="S38" i="1"/>
  <c r="W38" i="1"/>
  <c r="T39" i="1"/>
  <c r="X39" i="1"/>
  <c r="U40" i="1"/>
  <c r="W40" i="1"/>
  <c r="U35" i="1"/>
  <c r="R36" i="1"/>
  <c r="V36" i="1"/>
  <c r="S37" i="1"/>
  <c r="W37" i="1"/>
  <c r="T38" i="1"/>
  <c r="X38" i="1"/>
  <c r="U39" i="1"/>
  <c r="R40" i="1"/>
  <c r="V40" i="1"/>
  <c r="R35" i="1"/>
  <c r="V35" i="1"/>
  <c r="S36" i="1"/>
  <c r="W36" i="1"/>
  <c r="T37" i="1"/>
  <c r="X37" i="1"/>
  <c r="U38" i="1"/>
  <c r="R39" i="1"/>
  <c r="V39" i="1"/>
  <c r="S40" i="1"/>
</calcChain>
</file>

<file path=xl/sharedStrings.xml><?xml version="1.0" encoding="utf-8"?>
<sst xmlns="http://schemas.openxmlformats.org/spreadsheetml/2006/main" count="115" uniqueCount="30">
  <si>
    <t>пн</t>
  </si>
  <si>
    <t>вт</t>
  </si>
  <si>
    <t>ср</t>
  </si>
  <si>
    <t>чт</t>
  </si>
  <si>
    <t>пт</t>
  </si>
  <si>
    <t>сб</t>
  </si>
  <si>
    <t>вс</t>
  </si>
  <si>
    <t>Календарь на</t>
  </si>
  <si>
    <t>год</t>
  </si>
  <si>
    <t>Событие</t>
  </si>
  <si>
    <t>День рождения</t>
  </si>
  <si>
    <t>Дата</t>
  </si>
  <si>
    <t>Наименование</t>
  </si>
  <si>
    <t>ФИО</t>
  </si>
  <si>
    <t>Дополнительная информация</t>
  </si>
  <si>
    <t>Даты события</t>
  </si>
  <si>
    <t>Подробная информация</t>
  </si>
  <si>
    <t>Номер события</t>
  </si>
  <si>
    <t>ДР</t>
  </si>
  <si>
    <t>-</t>
  </si>
  <si>
    <t>День рождение</t>
  </si>
  <si>
    <t>Дата начала</t>
  </si>
  <si>
    <t>Дата окончания</t>
  </si>
  <si>
    <t>14.04.2017-14.05.2017</t>
  </si>
  <si>
    <t>Начало События</t>
  </si>
  <si>
    <t>Конец события</t>
  </si>
  <si>
    <t>Сегодняшний день</t>
  </si>
  <si>
    <t>Поле для редактирования</t>
  </si>
  <si>
    <t>Пример</t>
  </si>
  <si>
    <t>Текст примера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</si>
</sst>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mmmm;@"/>
    <numFmt numFmtId="165" formatCode="dd"/>
    <numFmt numFmtId="166" formatCode="d"/>
    <numFmt numFmtId="167" formatCode="yyyy"/>
    <numFmt numFmtId="168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5"/>
      <color theme="1"/>
      <name val="Agency FB"/>
      <family val="2"/>
    </font>
    <font>
      <sz val="14"/>
      <color theme="3" tint="0.39997558519241921"/>
      <name val="Agency FB"/>
      <family val="2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ndara"/>
      <family val="2"/>
      <charset val="204"/>
    </font>
    <font>
      <sz val="11"/>
      <color rgb="FF00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1FF9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4506668294322"/>
      </left>
      <right/>
      <top/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  <border>
      <left/>
      <right style="thin">
        <color theme="3" tint="0.59996337778862885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3" tint="0.59996337778862885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3" tint="0.39994506668294322"/>
      </left>
      <right style="thin">
        <color theme="0"/>
      </right>
      <top/>
      <bottom/>
      <diagonal/>
    </border>
    <border>
      <left style="thin">
        <color theme="3" tint="0.39991454817346722"/>
      </left>
      <right style="thin">
        <color theme="3" tint="0.39994506668294322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45066682943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4506668294322"/>
      </right>
      <top style="thin">
        <color theme="3" tint="0.39991454817346722"/>
      </top>
      <bottom/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3" borderId="0" xfId="0" applyFill="1" applyAlignment="1">
      <alignment horizontal="center"/>
    </xf>
    <xf numFmtId="0" fontId="1" fillId="4" borderId="0" xfId="0" applyFont="1" applyFill="1" applyBorder="1"/>
    <xf numFmtId="0" fontId="0" fillId="5" borderId="0" xfId="0" applyFill="1" applyBorder="1"/>
    <xf numFmtId="0" fontId="0" fillId="5" borderId="1" xfId="0" applyFill="1" applyBorder="1"/>
    <xf numFmtId="14" fontId="0" fillId="0" borderId="0" xfId="0" applyNumberFormat="1" applyBorder="1"/>
    <xf numFmtId="0" fontId="0" fillId="3" borderId="1" xfId="0" applyFill="1" applyBorder="1"/>
    <xf numFmtId="0" fontId="0" fillId="5" borderId="0" xfId="0" applyFill="1"/>
    <xf numFmtId="167" fontId="1" fillId="5" borderId="0" xfId="0" applyNumberFormat="1" applyFont="1" applyFill="1"/>
    <xf numFmtId="0" fontId="0" fillId="5" borderId="0" xfId="0" applyFill="1" applyAlignment="1">
      <alignment horizontal="center"/>
    </xf>
    <xf numFmtId="0" fontId="0" fillId="3" borderId="6" xfId="0" applyFill="1" applyBorder="1"/>
    <xf numFmtId="0" fontId="1" fillId="4" borderId="9" xfId="0" applyFont="1" applyFill="1" applyBorder="1"/>
    <xf numFmtId="0" fontId="0" fillId="3" borderId="9" xfId="0" applyFill="1" applyBorder="1"/>
    <xf numFmtId="14" fontId="0" fillId="0" borderId="9" xfId="0" applyNumberFormat="1" applyBorder="1"/>
    <xf numFmtId="0" fontId="1" fillId="4" borderId="12" xfId="0" applyFont="1" applyFill="1" applyBorder="1"/>
    <xf numFmtId="14" fontId="0" fillId="5" borderId="3" xfId="0" applyNumberFormat="1" applyFill="1" applyBorder="1"/>
    <xf numFmtId="14" fontId="0" fillId="5" borderId="0" xfId="0" applyNumberFormat="1" applyFill="1" applyBorder="1"/>
    <xf numFmtId="0" fontId="0" fillId="3" borderId="13" xfId="0" applyFill="1" applyBorder="1"/>
    <xf numFmtId="0" fontId="0" fillId="3" borderId="14" xfId="0" applyFill="1" applyBorder="1"/>
    <xf numFmtId="164" fontId="0" fillId="0" borderId="0" xfId="0" applyNumberFormat="1" applyFill="1" applyBorder="1" applyAlignment="1">
      <alignment horizontal="center"/>
    </xf>
    <xf numFmtId="0" fontId="0" fillId="6" borderId="14" xfId="0" applyFill="1" applyBorder="1"/>
    <xf numFmtId="14" fontId="0" fillId="6" borderId="3" xfId="0" applyNumberFormat="1" applyFill="1" applyBorder="1"/>
    <xf numFmtId="14" fontId="0" fillId="6" borderId="0" xfId="0" applyNumberFormat="1" applyFill="1" applyBorder="1"/>
    <xf numFmtId="0" fontId="7" fillId="5" borderId="15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0" fillId="3" borderId="0" xfId="0" applyFill="1" applyBorder="1"/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left" vertical="center"/>
    </xf>
    <xf numFmtId="1" fontId="0" fillId="5" borderId="0" xfId="0" applyNumberFormat="1" applyFill="1"/>
    <xf numFmtId="14" fontId="0" fillId="5" borderId="0" xfId="0" applyNumberFormat="1" applyFill="1"/>
    <xf numFmtId="166" fontId="11" fillId="0" borderId="18" xfId="0" applyNumberFormat="1" applyFont="1" applyBorder="1"/>
    <xf numFmtId="166" fontId="11" fillId="0" borderId="19" xfId="0" applyNumberFormat="1" applyFont="1" applyBorder="1"/>
    <xf numFmtId="166" fontId="11" fillId="0" borderId="20" xfId="0" applyNumberFormat="1" applyFont="1" applyBorder="1"/>
    <xf numFmtId="0" fontId="10" fillId="5" borderId="0" xfId="0" applyFont="1" applyFill="1"/>
    <xf numFmtId="166" fontId="11" fillId="0" borderId="21" xfId="0" applyNumberFormat="1" applyFont="1" applyBorder="1"/>
    <xf numFmtId="166" fontId="11" fillId="0" borderId="22" xfId="0" applyNumberFormat="1" applyFont="1" applyBorder="1"/>
    <xf numFmtId="166" fontId="11" fillId="0" borderId="23" xfId="0" applyNumberFormat="1" applyFont="1" applyBorder="1"/>
    <xf numFmtId="166" fontId="11" fillId="0" borderId="24" xfId="0" applyNumberFormat="1" applyFont="1" applyBorder="1"/>
    <xf numFmtId="166" fontId="11" fillId="0" borderId="25" xfId="0" applyNumberFormat="1" applyFont="1" applyBorder="1"/>
    <xf numFmtId="166" fontId="11" fillId="0" borderId="26" xfId="0" applyNumberFormat="1" applyFont="1" applyBorder="1"/>
    <xf numFmtId="0" fontId="10" fillId="5" borderId="0" xfId="0" applyFont="1" applyFill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16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0" fontId="9" fillId="7" borderId="0" xfId="0" applyFont="1" applyFill="1" applyBorder="1"/>
    <xf numFmtId="0" fontId="0" fillId="8" borderId="27" xfId="0" applyFill="1" applyBorder="1"/>
    <xf numFmtId="0" fontId="0" fillId="10" borderId="28" xfId="0" applyFill="1" applyBorder="1"/>
    <xf numFmtId="0" fontId="0" fillId="9" borderId="0" xfId="0" applyFill="1"/>
    <xf numFmtId="168" fontId="0" fillId="11" borderId="0" xfId="0" applyNumberFormat="1" applyFill="1"/>
    <xf numFmtId="0" fontId="0" fillId="11" borderId="0" xfId="0" applyFill="1"/>
    <xf numFmtId="164" fontId="0" fillId="0" borderId="10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0" fontId="8" fillId="11" borderId="9" xfId="0" applyFont="1" applyFill="1" applyBorder="1" applyAlignment="1">
      <alignment horizontal="center"/>
    </xf>
    <xf numFmtId="0" fontId="8" fillId="11" borderId="0" xfId="0" applyFont="1" applyFill="1" applyBorder="1" applyAlignment="1">
      <alignment horizontal="center"/>
    </xf>
    <xf numFmtId="14" fontId="0" fillId="5" borderId="7" xfId="0" applyNumberFormat="1" applyFill="1" applyBorder="1" applyAlignment="1">
      <alignment horizontal="center" vertical="top" wrapText="1"/>
    </xf>
    <xf numFmtId="14" fontId="0" fillId="5" borderId="2" xfId="0" applyNumberFormat="1" applyFill="1" applyBorder="1" applyAlignment="1">
      <alignment horizontal="center" vertical="top" wrapText="1"/>
    </xf>
    <xf numFmtId="14" fontId="0" fillId="5" borderId="8" xfId="0" applyNumberFormat="1" applyFill="1" applyBorder="1" applyAlignment="1">
      <alignment horizontal="center" vertical="top" wrapText="1"/>
    </xf>
    <xf numFmtId="14" fontId="0" fillId="5" borderId="4" xfId="0" applyNumberFormat="1" applyFill="1" applyBorder="1" applyAlignment="1">
      <alignment horizontal="center" vertical="top" wrapText="1"/>
    </xf>
    <xf numFmtId="14" fontId="0" fillId="5" borderId="0" xfId="0" applyNumberFormat="1" applyFill="1" applyBorder="1" applyAlignment="1">
      <alignment horizontal="center" vertical="top" wrapText="1"/>
    </xf>
    <xf numFmtId="14" fontId="0" fillId="5" borderId="5" xfId="0" applyNumberFormat="1" applyFill="1" applyBorder="1" applyAlignment="1">
      <alignment horizontal="center" vertical="top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7" fontId="4" fillId="0" borderId="0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167" fontId="5" fillId="11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0" fillId="6" borderId="0" xfId="0" applyFill="1" applyAlignment="1">
      <alignment horizontal="center" vertical="center"/>
    </xf>
  </cellXfs>
  <cellStyles count="1">
    <cellStyle name="Обычный" xfId="0" builtinId="0"/>
  </cellStyles>
  <dxfs count="69">
    <dxf>
      <fill>
        <patternFill>
          <bgColor theme="7" tint="0.79998168889431442"/>
        </patternFill>
      </fill>
    </dxf>
    <dxf>
      <font>
        <color theme="0"/>
      </font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auto="1"/>
          <bgColor rgb="FFCCFF99"/>
        </patternFill>
      </fill>
    </dxf>
    <dxf>
      <font>
        <color theme="0" tint="-0.499984740745262"/>
      </font>
      <fill>
        <patternFill>
          <bgColor theme="0"/>
        </patternFill>
      </fill>
    </dxf>
    <dxf>
      <fill>
        <patternFill>
          <bgColor theme="7" tint="0.59996337778862885"/>
        </patternFill>
      </fill>
      <border>
        <left style="thin">
          <color theme="7" tint="-0.24994659260841701"/>
        </left>
        <right style="thin">
          <color theme="7" tint="-0.24994659260841701"/>
        </right>
        <top style="thin">
          <color theme="7" tint="-0.24994659260841701"/>
        </top>
        <bottom style="thin">
          <color theme="7" tint="-0.24994659260841701"/>
        </bottom>
        <vertical/>
        <horizontal/>
      </border>
    </dxf>
    <dxf>
      <font>
        <color auto="1"/>
      </font>
      <fill>
        <patternFill>
          <bgColor theme="5" tint="0.79998168889431442"/>
        </patternFill>
      </fill>
      <border>
        <left style="thin">
          <color theme="5" tint="0.59996337778862885"/>
        </left>
        <right style="thin">
          <color theme="5" tint="0.59996337778862885"/>
        </right>
        <top style="thin">
          <color theme="5" tint="0.59996337778862885"/>
        </top>
        <bottom style="thin">
          <color theme="5" tint="0.59996337778862885"/>
        </bottom>
      </border>
    </dxf>
    <dxf>
      <font>
        <color theme="0"/>
      </font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auto="1"/>
          <bgColor rgb="FFCCFF99"/>
        </patternFill>
      </fill>
    </dxf>
    <dxf>
      <font>
        <color theme="0" tint="-0.499984740745262"/>
      </font>
      <fill>
        <patternFill>
          <bgColor theme="0"/>
        </patternFill>
      </fill>
    </dxf>
    <dxf>
      <fill>
        <patternFill>
          <bgColor theme="7" tint="0.59996337778862885"/>
        </patternFill>
      </fill>
      <border>
        <left style="thin">
          <color theme="7" tint="-0.24994659260841701"/>
        </left>
        <right style="thin">
          <color theme="7" tint="-0.24994659260841701"/>
        </right>
        <top style="thin">
          <color theme="7" tint="-0.24994659260841701"/>
        </top>
        <bottom style="thin">
          <color theme="7" tint="-0.24994659260841701"/>
        </bottom>
        <vertical/>
        <horizontal/>
      </border>
    </dxf>
    <dxf>
      <font>
        <color auto="1"/>
      </font>
      <fill>
        <patternFill>
          <bgColor theme="5" tint="0.79998168889431442"/>
        </patternFill>
      </fill>
      <border>
        <left style="thin">
          <color theme="5" tint="0.59996337778862885"/>
        </left>
        <right style="thin">
          <color theme="5" tint="0.59996337778862885"/>
        </right>
        <top style="thin">
          <color theme="5" tint="0.59996337778862885"/>
        </top>
        <bottom style="thin">
          <color theme="5" tint="0.59996337778862885"/>
        </bottom>
      </border>
    </dxf>
    <dxf>
      <font>
        <color theme="0"/>
      </font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auto="1"/>
          <bgColor rgb="FFCCFF99"/>
        </patternFill>
      </fill>
    </dxf>
    <dxf>
      <font>
        <color theme="0" tint="-0.499984740745262"/>
      </font>
      <fill>
        <patternFill>
          <bgColor theme="0"/>
        </patternFill>
      </fill>
    </dxf>
    <dxf>
      <fill>
        <patternFill>
          <bgColor theme="7" tint="0.59996337778862885"/>
        </patternFill>
      </fill>
      <border>
        <left style="thin">
          <color theme="7" tint="-0.24994659260841701"/>
        </left>
        <right style="thin">
          <color theme="7" tint="-0.24994659260841701"/>
        </right>
        <top style="thin">
          <color theme="7" tint="-0.24994659260841701"/>
        </top>
        <bottom style="thin">
          <color theme="7" tint="-0.24994659260841701"/>
        </bottom>
        <vertical/>
        <horizontal/>
      </border>
    </dxf>
    <dxf>
      <font>
        <color auto="1"/>
      </font>
      <fill>
        <patternFill>
          <bgColor theme="5" tint="0.79998168889431442"/>
        </patternFill>
      </fill>
      <border>
        <left style="thin">
          <color theme="5" tint="0.59996337778862885"/>
        </left>
        <right style="thin">
          <color theme="5" tint="0.59996337778862885"/>
        </right>
        <top style="thin">
          <color theme="5" tint="0.59996337778862885"/>
        </top>
        <bottom style="thin">
          <color theme="5" tint="0.59996337778862885"/>
        </bottom>
      </border>
    </dxf>
    <dxf>
      <font>
        <color theme="0"/>
      </font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auto="1"/>
          <bgColor rgb="FFCCFF99"/>
        </patternFill>
      </fill>
    </dxf>
    <dxf>
      <font>
        <color theme="0" tint="-0.499984740745262"/>
      </font>
      <fill>
        <patternFill>
          <bgColor theme="0"/>
        </patternFill>
      </fill>
    </dxf>
    <dxf>
      <fill>
        <patternFill>
          <bgColor theme="7" tint="0.59996337778862885"/>
        </patternFill>
      </fill>
      <border>
        <left style="thin">
          <color theme="7" tint="-0.24994659260841701"/>
        </left>
        <right style="thin">
          <color theme="7" tint="-0.24994659260841701"/>
        </right>
        <top style="thin">
          <color theme="7" tint="-0.24994659260841701"/>
        </top>
        <bottom style="thin">
          <color theme="7" tint="-0.24994659260841701"/>
        </bottom>
        <vertical/>
        <horizontal/>
      </border>
    </dxf>
    <dxf>
      <font>
        <color auto="1"/>
      </font>
      <fill>
        <patternFill>
          <bgColor theme="5" tint="0.79998168889431442"/>
        </patternFill>
      </fill>
      <border>
        <left style="thin">
          <color theme="5" tint="0.59996337778862885"/>
        </left>
        <right style="thin">
          <color theme="5" tint="0.59996337778862885"/>
        </right>
        <top style="thin">
          <color theme="5" tint="0.59996337778862885"/>
        </top>
        <bottom style="thin">
          <color theme="5" tint="0.59996337778862885"/>
        </bottom>
      </border>
    </dxf>
    <dxf>
      <font>
        <color theme="0"/>
      </font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auto="1"/>
          <bgColor rgb="FFCCFF99"/>
        </patternFill>
      </fill>
    </dxf>
    <dxf>
      <font>
        <color theme="0" tint="-0.499984740745262"/>
      </font>
      <fill>
        <patternFill>
          <bgColor theme="0"/>
        </patternFill>
      </fill>
    </dxf>
    <dxf>
      <fill>
        <patternFill>
          <bgColor theme="7" tint="0.59996337778862885"/>
        </patternFill>
      </fill>
      <border>
        <left style="thin">
          <color theme="7" tint="-0.24994659260841701"/>
        </left>
        <right style="thin">
          <color theme="7" tint="-0.24994659260841701"/>
        </right>
        <top style="thin">
          <color theme="7" tint="-0.24994659260841701"/>
        </top>
        <bottom style="thin">
          <color theme="7" tint="-0.24994659260841701"/>
        </bottom>
        <vertical/>
        <horizontal/>
      </border>
    </dxf>
    <dxf>
      <font>
        <color auto="1"/>
      </font>
      <fill>
        <patternFill>
          <bgColor theme="5" tint="0.79998168889431442"/>
        </patternFill>
      </fill>
      <border>
        <left style="thin">
          <color theme="5" tint="0.59996337778862885"/>
        </left>
        <right style="thin">
          <color theme="5" tint="0.59996337778862885"/>
        </right>
        <top style="thin">
          <color theme="5" tint="0.59996337778862885"/>
        </top>
        <bottom style="thin">
          <color theme="5" tint="0.59996337778862885"/>
        </bottom>
      </border>
    </dxf>
    <dxf>
      <font>
        <color theme="0"/>
      </font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auto="1"/>
          <bgColor rgb="FFCCFF99"/>
        </patternFill>
      </fill>
    </dxf>
    <dxf>
      <font>
        <color theme="0" tint="-0.499984740745262"/>
      </font>
      <fill>
        <patternFill>
          <bgColor theme="0"/>
        </patternFill>
      </fill>
    </dxf>
    <dxf>
      <fill>
        <patternFill>
          <bgColor theme="7" tint="0.59996337778862885"/>
        </patternFill>
      </fill>
      <border>
        <left style="thin">
          <color theme="7" tint="-0.24994659260841701"/>
        </left>
        <right style="thin">
          <color theme="7" tint="-0.24994659260841701"/>
        </right>
        <top style="thin">
          <color theme="7" tint="-0.24994659260841701"/>
        </top>
        <bottom style="thin">
          <color theme="7" tint="-0.24994659260841701"/>
        </bottom>
        <vertical/>
        <horizontal/>
      </border>
    </dxf>
    <dxf>
      <font>
        <color auto="1"/>
      </font>
      <fill>
        <patternFill>
          <bgColor theme="5" tint="0.79998168889431442"/>
        </patternFill>
      </fill>
      <border>
        <left style="thin">
          <color theme="5" tint="0.59996337778862885"/>
        </left>
        <right style="thin">
          <color theme="5" tint="0.59996337778862885"/>
        </right>
        <top style="thin">
          <color theme="5" tint="0.59996337778862885"/>
        </top>
        <bottom style="thin">
          <color theme="5" tint="0.59996337778862885"/>
        </bottom>
      </border>
    </dxf>
    <dxf>
      <font>
        <color theme="0"/>
      </font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auto="1"/>
          <bgColor rgb="FFCCFF99"/>
        </patternFill>
      </fill>
    </dxf>
    <dxf>
      <font>
        <color theme="0" tint="-0.499984740745262"/>
      </font>
      <fill>
        <patternFill>
          <bgColor theme="0"/>
        </patternFill>
      </fill>
    </dxf>
    <dxf>
      <fill>
        <patternFill>
          <bgColor theme="7" tint="0.59996337778862885"/>
        </patternFill>
      </fill>
      <border>
        <left style="thin">
          <color theme="7" tint="-0.24994659260841701"/>
        </left>
        <right style="thin">
          <color theme="7" tint="-0.24994659260841701"/>
        </right>
        <top style="thin">
          <color theme="7" tint="-0.24994659260841701"/>
        </top>
        <bottom style="thin">
          <color theme="7" tint="-0.24994659260841701"/>
        </bottom>
        <vertical/>
        <horizontal/>
      </border>
    </dxf>
    <dxf>
      <font>
        <color auto="1"/>
      </font>
      <fill>
        <patternFill>
          <bgColor theme="5" tint="0.79998168889431442"/>
        </patternFill>
      </fill>
      <border>
        <left style="thin">
          <color theme="5" tint="0.59996337778862885"/>
        </left>
        <right style="thin">
          <color theme="5" tint="0.59996337778862885"/>
        </right>
        <top style="thin">
          <color theme="5" tint="0.59996337778862885"/>
        </top>
        <bottom style="thin">
          <color theme="5" tint="0.59996337778862885"/>
        </bottom>
      </border>
    </dxf>
    <dxf>
      <font>
        <color theme="0"/>
      </font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auto="1"/>
          <bgColor rgb="FFCCFF99"/>
        </patternFill>
      </fill>
    </dxf>
    <dxf>
      <font>
        <color theme="0" tint="-0.499984740745262"/>
      </font>
      <fill>
        <patternFill>
          <bgColor theme="0"/>
        </patternFill>
      </fill>
    </dxf>
    <dxf>
      <fill>
        <patternFill>
          <bgColor theme="7" tint="0.59996337778862885"/>
        </patternFill>
      </fill>
      <border>
        <left style="thin">
          <color theme="7" tint="-0.24994659260841701"/>
        </left>
        <right style="thin">
          <color theme="7" tint="-0.24994659260841701"/>
        </right>
        <top style="thin">
          <color theme="7" tint="-0.24994659260841701"/>
        </top>
        <bottom style="thin">
          <color theme="7" tint="-0.24994659260841701"/>
        </bottom>
        <vertical/>
        <horizontal/>
      </border>
    </dxf>
    <dxf>
      <font>
        <color auto="1"/>
      </font>
      <fill>
        <patternFill>
          <bgColor theme="5" tint="0.79998168889431442"/>
        </patternFill>
      </fill>
      <border>
        <left style="thin">
          <color theme="5" tint="0.59996337778862885"/>
        </left>
        <right style="thin">
          <color theme="5" tint="0.59996337778862885"/>
        </right>
        <top style="thin">
          <color theme="5" tint="0.59996337778862885"/>
        </top>
        <bottom style="thin">
          <color theme="5" tint="0.59996337778862885"/>
        </bottom>
      </border>
    </dxf>
    <dxf>
      <font>
        <color theme="0"/>
      </font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auto="1"/>
          <bgColor rgb="FFCCFF99"/>
        </patternFill>
      </fill>
    </dxf>
    <dxf>
      <font>
        <color theme="0" tint="-0.499984740745262"/>
      </font>
      <fill>
        <patternFill>
          <bgColor theme="0"/>
        </patternFill>
      </fill>
    </dxf>
    <dxf>
      <fill>
        <patternFill>
          <bgColor theme="7" tint="0.59996337778862885"/>
        </patternFill>
      </fill>
      <border>
        <left style="thin">
          <color theme="7" tint="-0.24994659260841701"/>
        </left>
        <right style="thin">
          <color theme="7" tint="-0.24994659260841701"/>
        </right>
        <top style="thin">
          <color theme="7" tint="-0.24994659260841701"/>
        </top>
        <bottom style="thin">
          <color theme="7" tint="-0.24994659260841701"/>
        </bottom>
        <vertical/>
        <horizontal/>
      </border>
    </dxf>
    <dxf>
      <font>
        <color auto="1"/>
      </font>
      <fill>
        <patternFill>
          <bgColor theme="5" tint="0.79998168889431442"/>
        </patternFill>
      </fill>
      <border>
        <left style="thin">
          <color theme="5" tint="0.59996337778862885"/>
        </left>
        <right style="thin">
          <color theme="5" tint="0.59996337778862885"/>
        </right>
        <top style="thin">
          <color theme="5" tint="0.59996337778862885"/>
        </top>
        <bottom style="thin">
          <color theme="5" tint="0.59996337778862885"/>
        </bottom>
      </border>
    </dxf>
    <dxf>
      <font>
        <color theme="0"/>
      </font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auto="1"/>
          <bgColor rgb="FFCCFF99"/>
        </patternFill>
      </fill>
    </dxf>
    <dxf>
      <font>
        <color theme="0" tint="-0.499984740745262"/>
      </font>
      <fill>
        <patternFill>
          <bgColor theme="0"/>
        </patternFill>
      </fill>
    </dxf>
    <dxf>
      <fill>
        <patternFill>
          <bgColor theme="7" tint="0.59996337778862885"/>
        </patternFill>
      </fill>
      <border>
        <left style="thin">
          <color theme="7" tint="-0.24994659260841701"/>
        </left>
        <right style="thin">
          <color theme="7" tint="-0.24994659260841701"/>
        </right>
        <top style="thin">
          <color theme="7" tint="-0.24994659260841701"/>
        </top>
        <bottom style="thin">
          <color theme="7" tint="-0.24994659260841701"/>
        </bottom>
        <vertical/>
        <horizontal/>
      </border>
    </dxf>
    <dxf>
      <font>
        <color auto="1"/>
      </font>
      <fill>
        <patternFill>
          <bgColor theme="5" tint="0.79998168889431442"/>
        </patternFill>
      </fill>
      <border>
        <left style="thin">
          <color theme="5" tint="0.59996337778862885"/>
        </left>
        <right style="thin">
          <color theme="5" tint="0.59996337778862885"/>
        </right>
        <top style="thin">
          <color theme="5" tint="0.59996337778862885"/>
        </top>
        <bottom style="thin">
          <color theme="5" tint="0.59996337778862885"/>
        </bottom>
      </border>
    </dxf>
    <dxf>
      <font>
        <color theme="0"/>
      </font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auto="1"/>
          <bgColor rgb="FFCCFF99"/>
        </patternFill>
      </fill>
    </dxf>
    <dxf>
      <font>
        <color theme="0" tint="-0.499984740745262"/>
      </font>
      <fill>
        <patternFill>
          <bgColor theme="0"/>
        </patternFill>
      </fill>
    </dxf>
    <dxf>
      <fill>
        <patternFill>
          <bgColor theme="7" tint="0.59996337778862885"/>
        </patternFill>
      </fill>
      <border>
        <left style="thin">
          <color theme="7" tint="-0.24994659260841701"/>
        </left>
        <right style="thin">
          <color theme="7" tint="-0.24994659260841701"/>
        </right>
        <top style="thin">
          <color theme="7" tint="-0.24994659260841701"/>
        </top>
        <bottom style="thin">
          <color theme="7" tint="-0.24994659260841701"/>
        </bottom>
        <vertical/>
        <horizontal/>
      </border>
    </dxf>
    <dxf>
      <font>
        <color auto="1"/>
      </font>
      <fill>
        <patternFill>
          <bgColor theme="5" tint="0.79998168889431442"/>
        </patternFill>
      </fill>
      <border>
        <left style="thin">
          <color theme="5" tint="0.59996337778862885"/>
        </left>
        <right style="thin">
          <color theme="5" tint="0.59996337778862885"/>
        </right>
        <top style="thin">
          <color theme="5" tint="0.59996337778862885"/>
        </top>
        <bottom style="thin">
          <color theme="5" tint="0.59996337778862885"/>
        </bottom>
      </border>
    </dxf>
    <dxf>
      <font>
        <color theme="0"/>
      </font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solid">
          <fgColor auto="1"/>
          <bgColor rgb="FFCCFF99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9" formatCode="dd/mm/yyyy"/>
      <alignment horizontal="general" vertical="center" textRotation="0" wrapText="0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Medium9"/>
  <colors>
    <mruColors>
      <color rgb="FFFFFF99"/>
      <color rgb="FFC1FF97"/>
      <color rgb="FFCCFF99"/>
      <color rgb="FFC0FCC7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ДР_ТАБ" displayName="ДР_ТАБ" ref="B2:C52" totalsRowShown="0">
  <autoFilter ref="B2:C52"/>
  <tableColumns count="2">
    <tableColumn id="1" name="ФИО" dataDxfId="68"/>
    <tableColumn id="2" name="ДР" dataDxfId="6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События" displayName="События" ref="G2:K52" totalsRowShown="0">
  <autoFilter ref="G2:K52"/>
  <tableColumns count="5">
    <tableColumn id="1" name="Наименование" dataDxfId="66"/>
    <tableColumn id="3" name="Даты события" dataDxfId="65"/>
    <tableColumn id="4" name="Дополнительная информация" dataDxfId="64"/>
    <tableColumn id="2" name="Дата начала" dataDxfId="63"/>
    <tableColumn id="5" name="Дата окончания" dataDxfId="6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8"/>
  <sheetViews>
    <sheetView tabSelected="1" zoomScale="85" zoomScaleNormal="85" workbookViewId="0">
      <selection activeCell="A5" sqref="A5"/>
    </sheetView>
  </sheetViews>
  <sheetFormatPr defaultRowHeight="15" x14ac:dyDescent="0.25"/>
  <cols>
    <col min="1" max="1" width="10.140625" bestFit="1" customWidth="1"/>
    <col min="2" max="25" width="4.7109375" customWidth="1"/>
    <col min="26" max="26" width="3.7109375" customWidth="1"/>
    <col min="27" max="27" width="30.7109375" customWidth="1"/>
    <col min="28" max="28" width="25.7109375" bestFit="1" customWidth="1"/>
    <col min="29" max="29" width="14.28515625" hidden="1" customWidth="1"/>
    <col min="30" max="30" width="3" customWidth="1"/>
    <col min="31" max="31" width="35.140625" customWidth="1"/>
    <col min="32" max="32" width="30" customWidth="1"/>
  </cols>
  <sheetData>
    <row r="1" spans="1:47" x14ac:dyDescent="0.25">
      <c r="A1" s="66">
        <f ca="1">DATE(YEAR(TODAY()),MONTH(TODAY()),DAY(TODAY()))</f>
        <v>42860</v>
      </c>
      <c r="B1" s="66"/>
      <c r="C1" s="66"/>
      <c r="D1" s="68">
        <f ca="1">A1</f>
        <v>42860</v>
      </c>
      <c r="E1" s="68"/>
      <c r="F1" s="70">
        <f ca="1">A1</f>
        <v>42860</v>
      </c>
      <c r="G1" s="70"/>
      <c r="H1" s="70"/>
      <c r="I1" s="70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11" t="s">
        <v>16</v>
      </c>
      <c r="AF1" s="2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15" customHeight="1" x14ac:dyDescent="0.25">
      <c r="A2" s="67"/>
      <c r="B2" s="67"/>
      <c r="C2" s="67"/>
      <c r="D2" s="69"/>
      <c r="E2" s="69"/>
      <c r="F2" s="71"/>
      <c r="G2" s="71"/>
      <c r="H2" s="71"/>
      <c r="I2" s="7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12" t="s">
        <v>17</v>
      </c>
      <c r="AF2" s="2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ht="18.75" x14ac:dyDescent="0.3">
      <c r="A3" s="74" t="s">
        <v>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2">
        <v>42736</v>
      </c>
      <c r="N3" s="72"/>
      <c r="O3" s="73" t="s">
        <v>8</v>
      </c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58">
        <v>1</v>
      </c>
      <c r="AF3" s="59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ht="5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7"/>
      <c r="AD4" s="7"/>
      <c r="AE4" s="10"/>
      <c r="AF4" s="6"/>
      <c r="AG4" s="6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13.5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7"/>
      <c r="AA5" s="2" t="s">
        <v>11</v>
      </c>
      <c r="AB5" s="53">
        <v>42860</v>
      </c>
      <c r="AC5" s="13" t="str">
        <f>INDEX(AA16:AA20,MATCH(AE3,Z16:Z20,0))</f>
        <v>Пример</v>
      </c>
      <c r="AD5" s="7"/>
      <c r="AE5" s="60" t="str">
        <f t="array" ref="AE5">IFERROR(INDEX(Данные!$I:$I,MATCH(Основной!AC5&amp;Основной!AC6,Данные!$G:$G&amp;Данные!$H:$H,0)),"-")</f>
        <v>Текст примера</v>
      </c>
      <c r="AF5" s="61"/>
      <c r="AG5" s="61"/>
      <c r="AH5" s="62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14.1" customHeight="1" thickBot="1" x14ac:dyDescent="0.3">
      <c r="A6" s="7"/>
      <c r="B6" s="55">
        <f>DATE(YEAR(M3),1,1)</f>
        <v>42736</v>
      </c>
      <c r="C6" s="56"/>
      <c r="D6" s="56"/>
      <c r="E6" s="56"/>
      <c r="F6" s="56"/>
      <c r="G6" s="56"/>
      <c r="H6" s="57"/>
      <c r="I6" s="7"/>
      <c r="J6" s="55">
        <f>EDATE(B6,1)</f>
        <v>42767</v>
      </c>
      <c r="K6" s="56"/>
      <c r="L6" s="56"/>
      <c r="M6" s="56"/>
      <c r="N6" s="56"/>
      <c r="O6" s="56"/>
      <c r="P6" s="57"/>
      <c r="Q6" s="7"/>
      <c r="R6" s="55">
        <f>EDATE(J6,1)</f>
        <v>42795</v>
      </c>
      <c r="S6" s="56"/>
      <c r="T6" s="56"/>
      <c r="U6" s="56"/>
      <c r="V6" s="56"/>
      <c r="W6" s="56"/>
      <c r="X6" s="57"/>
      <c r="Y6" s="19"/>
      <c r="Z6" s="7"/>
      <c r="AC6" s="5" t="str">
        <f>INDEX(AB16:AB20,MATCH(AE3,Z16:Z20,0))</f>
        <v>14.04.2017-14.05.2017</v>
      </c>
      <c r="AD6" s="7"/>
      <c r="AE6" s="63"/>
      <c r="AF6" s="64"/>
      <c r="AG6" s="64"/>
      <c r="AH6" s="65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14.1" customHeight="1" thickBot="1" x14ac:dyDescent="0.3">
      <c r="A7" s="8">
        <v>42370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7"/>
      <c r="J7" s="14" t="s">
        <v>0</v>
      </c>
      <c r="K7" s="14" t="s">
        <v>1</v>
      </c>
      <c r="L7" s="14" t="s">
        <v>2</v>
      </c>
      <c r="M7" s="14" t="s">
        <v>3</v>
      </c>
      <c r="N7" s="14" t="s">
        <v>4</v>
      </c>
      <c r="O7" s="14" t="s">
        <v>5</v>
      </c>
      <c r="P7" s="14" t="s">
        <v>6</v>
      </c>
      <c r="Q7" s="7"/>
      <c r="R7" s="14" t="s">
        <v>0</v>
      </c>
      <c r="S7" s="14" t="s">
        <v>1</v>
      </c>
      <c r="T7" s="14" t="s">
        <v>2</v>
      </c>
      <c r="U7" s="14" t="s">
        <v>3</v>
      </c>
      <c r="V7" s="14" t="s">
        <v>4</v>
      </c>
      <c r="W7" s="14" t="s">
        <v>5</v>
      </c>
      <c r="X7" s="14" t="s">
        <v>6</v>
      </c>
      <c r="Y7" s="7"/>
      <c r="Z7" s="7"/>
      <c r="AA7" s="2" t="s">
        <v>10</v>
      </c>
      <c r="AB7" s="2"/>
      <c r="AC7" s="7"/>
      <c r="AD7" s="7"/>
      <c r="AE7" s="63"/>
      <c r="AF7" s="64"/>
      <c r="AG7" s="64"/>
      <c r="AH7" s="65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14.1" customHeight="1" x14ac:dyDescent="0.25">
      <c r="A8" s="8">
        <v>42736</v>
      </c>
      <c r="B8" s="32">
        <f t="array" ref="B8:H13">DATE(YEAR(B6),MONTH(B6),1-1)-(WEEKDAY(DATE(YEAR(B6),MONTH(B6),1-1))-1)+{0;1;2;3;4;5;6}*7+{1,2,3,4,5,6,7}</f>
        <v>42730</v>
      </c>
      <c r="C8" s="33">
        <v>42731</v>
      </c>
      <c r="D8" s="33">
        <v>42732</v>
      </c>
      <c r="E8" s="33">
        <v>42733</v>
      </c>
      <c r="F8" s="33">
        <v>42734</v>
      </c>
      <c r="G8" s="33">
        <v>42735</v>
      </c>
      <c r="H8" s="34">
        <v>42736</v>
      </c>
      <c r="I8" s="42"/>
      <c r="J8" s="32">
        <f t="array" ref="J8:P13">DATE(YEAR(J6),MONTH(J6),1-1)-(WEEKDAY(DATE(YEAR(J6),MONTH(J6),1-1))-1)+{0;1;2;3;4;5;6}*7+{1,2,3,4,5,6,7}</f>
        <v>42765</v>
      </c>
      <c r="K8" s="33">
        <v>42766</v>
      </c>
      <c r="L8" s="33">
        <v>42767</v>
      </c>
      <c r="M8" s="33">
        <v>42768</v>
      </c>
      <c r="N8" s="33">
        <v>42769</v>
      </c>
      <c r="O8" s="33">
        <v>42770</v>
      </c>
      <c r="P8" s="34">
        <v>42771</v>
      </c>
      <c r="Q8" s="42"/>
      <c r="R8" s="32">
        <f t="array" ref="R8:X13">DATE(YEAR(R6),MONTH(R6),1-1)-(WEEKDAY(DATE(YEAR(R6),MONTH(R6),1-1))-1)+{0;1;2;3;4;5;6}*7+{1,2,3,4,5,6,7}</f>
        <v>42793</v>
      </c>
      <c r="S8" s="33">
        <v>42794</v>
      </c>
      <c r="T8" s="33">
        <v>42795</v>
      </c>
      <c r="U8" s="33">
        <v>42796</v>
      </c>
      <c r="V8" s="33">
        <v>42797</v>
      </c>
      <c r="W8" s="33">
        <v>42798</v>
      </c>
      <c r="X8" s="34">
        <v>42799</v>
      </c>
      <c r="Y8" s="7"/>
      <c r="Z8" s="7"/>
      <c r="AA8" s="21" t="str">
        <f t="array" ref="AA8">IFERROR(INDEX(Данные!$B$3:$B$10031,SMALL(IF(Данные!$C$3:$C$10031=$AB$5,ROW(Данные!$B$3:$B$10031)-2),ROW(A1))),"-")</f>
        <v>Пример</v>
      </c>
      <c r="AB8" s="22"/>
      <c r="AC8" s="7"/>
      <c r="AD8" s="7"/>
      <c r="AE8" s="63"/>
      <c r="AF8" s="64"/>
      <c r="AG8" s="64"/>
      <c r="AH8" s="65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14.1" customHeight="1" x14ac:dyDescent="0.25">
      <c r="A9" s="8">
        <v>43101</v>
      </c>
      <c r="B9" s="36">
        <v>42737</v>
      </c>
      <c r="C9" s="37">
        <v>42738</v>
      </c>
      <c r="D9" s="37">
        <v>42739</v>
      </c>
      <c r="E9" s="37">
        <v>42740</v>
      </c>
      <c r="F9" s="37">
        <v>42741</v>
      </c>
      <c r="G9" s="37">
        <v>42742</v>
      </c>
      <c r="H9" s="38">
        <v>42743</v>
      </c>
      <c r="I9" s="42"/>
      <c r="J9" s="36">
        <v>42772</v>
      </c>
      <c r="K9" s="37">
        <v>42773</v>
      </c>
      <c r="L9" s="37">
        <v>42774</v>
      </c>
      <c r="M9" s="37">
        <v>42775</v>
      </c>
      <c r="N9" s="37">
        <v>42776</v>
      </c>
      <c r="O9" s="37">
        <v>42777</v>
      </c>
      <c r="P9" s="38">
        <v>42778</v>
      </c>
      <c r="Q9" s="42"/>
      <c r="R9" s="36">
        <v>42800</v>
      </c>
      <c r="S9" s="37">
        <v>42801</v>
      </c>
      <c r="T9" s="37">
        <v>42802</v>
      </c>
      <c r="U9" s="37">
        <v>42803</v>
      </c>
      <c r="V9" s="37">
        <v>42804</v>
      </c>
      <c r="W9" s="37">
        <v>42805</v>
      </c>
      <c r="X9" s="38">
        <v>42806</v>
      </c>
      <c r="Y9" s="7"/>
      <c r="Z9" s="7"/>
      <c r="AA9" s="15" t="str">
        <f t="array" ref="AA9">IFERROR(INDEX(Данные!$B$3:$B$10031,SMALL(IF(Данные!$C$3:$C$10031=$AB$5,ROW(Данные!$B$3:$B$10031)-2),ROW(A2))),"-")</f>
        <v>-</v>
      </c>
      <c r="AB9" s="16"/>
      <c r="AC9" s="7"/>
      <c r="AD9" s="7"/>
      <c r="AE9" s="63"/>
      <c r="AF9" s="64"/>
      <c r="AG9" s="64"/>
      <c r="AH9" s="65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14.1" customHeight="1" x14ac:dyDescent="0.25">
      <c r="A10" s="8">
        <v>43466</v>
      </c>
      <c r="B10" s="36">
        <v>42744</v>
      </c>
      <c r="C10" s="37">
        <v>42745</v>
      </c>
      <c r="D10" s="37">
        <v>42746</v>
      </c>
      <c r="E10" s="37">
        <v>42747</v>
      </c>
      <c r="F10" s="37">
        <v>42748</v>
      </c>
      <c r="G10" s="37">
        <v>42749</v>
      </c>
      <c r="H10" s="38">
        <v>42750</v>
      </c>
      <c r="I10" s="42"/>
      <c r="J10" s="36">
        <v>42779</v>
      </c>
      <c r="K10" s="37">
        <v>42780</v>
      </c>
      <c r="L10" s="37">
        <v>42781</v>
      </c>
      <c r="M10" s="37">
        <v>42782</v>
      </c>
      <c r="N10" s="37">
        <v>42783</v>
      </c>
      <c r="O10" s="37">
        <v>42784</v>
      </c>
      <c r="P10" s="38">
        <v>42785</v>
      </c>
      <c r="Q10" s="42"/>
      <c r="R10" s="36">
        <v>42807</v>
      </c>
      <c r="S10" s="37">
        <v>42808</v>
      </c>
      <c r="T10" s="37">
        <v>42809</v>
      </c>
      <c r="U10" s="37">
        <v>42810</v>
      </c>
      <c r="V10" s="37">
        <v>42811</v>
      </c>
      <c r="W10" s="37">
        <v>42812</v>
      </c>
      <c r="X10" s="38">
        <v>42813</v>
      </c>
      <c r="Y10" s="7"/>
      <c r="Z10" s="7"/>
      <c r="AA10" s="21" t="str">
        <f t="array" ref="AA10">IFERROR(INDEX(Данные!$B$3:$B$10031,SMALL(IF(Данные!$C$3:$C$10031=$AB$5,ROW(Данные!$B$3:$B$10031)-2),ROW(A3))),"-")</f>
        <v>-</v>
      </c>
      <c r="AB10" s="22"/>
      <c r="AC10" s="7"/>
      <c r="AD10" s="7"/>
      <c r="AE10" s="63"/>
      <c r="AF10" s="64"/>
      <c r="AG10" s="64"/>
      <c r="AH10" s="65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1:47" ht="14.1" customHeight="1" x14ac:dyDescent="0.25">
      <c r="A11" s="8">
        <v>43831</v>
      </c>
      <c r="B11" s="36">
        <v>42751</v>
      </c>
      <c r="C11" s="37">
        <v>42752</v>
      </c>
      <c r="D11" s="37">
        <v>42753</v>
      </c>
      <c r="E11" s="37">
        <v>42754</v>
      </c>
      <c r="F11" s="37">
        <v>42755</v>
      </c>
      <c r="G11" s="37">
        <v>42756</v>
      </c>
      <c r="H11" s="38">
        <v>42757</v>
      </c>
      <c r="I11" s="42"/>
      <c r="J11" s="36">
        <v>42786</v>
      </c>
      <c r="K11" s="37">
        <v>42787</v>
      </c>
      <c r="L11" s="37">
        <v>42788</v>
      </c>
      <c r="M11" s="37">
        <v>42789</v>
      </c>
      <c r="N11" s="37">
        <v>42790</v>
      </c>
      <c r="O11" s="37">
        <v>42791</v>
      </c>
      <c r="P11" s="38">
        <v>42792</v>
      </c>
      <c r="Q11" s="42"/>
      <c r="R11" s="36">
        <v>42814</v>
      </c>
      <c r="S11" s="37">
        <v>42815</v>
      </c>
      <c r="T11" s="37">
        <v>42816</v>
      </c>
      <c r="U11" s="37">
        <v>42817</v>
      </c>
      <c r="V11" s="37">
        <v>42818</v>
      </c>
      <c r="W11" s="37">
        <v>42819</v>
      </c>
      <c r="X11" s="38">
        <v>42820</v>
      </c>
      <c r="Y11" s="7"/>
      <c r="Z11" s="7"/>
      <c r="AA11" s="15" t="str">
        <f t="array" ref="AA11">IFERROR(INDEX(Данные!$B$3:$B$10031,SMALL(IF(Данные!$C$3:$C$10031=$AB$5,ROW(Данные!$B$3:$B$10031)-2),ROW(A4))),"-")</f>
        <v>-</v>
      </c>
      <c r="AB11" s="16"/>
      <c r="AC11" s="7"/>
      <c r="AD11" s="7"/>
      <c r="AE11" s="63"/>
      <c r="AF11" s="64"/>
      <c r="AG11" s="64"/>
      <c r="AH11" s="65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ht="14.1" customHeight="1" x14ac:dyDescent="0.25">
      <c r="A12" s="8">
        <v>44197</v>
      </c>
      <c r="B12" s="36">
        <v>42758</v>
      </c>
      <c r="C12" s="37">
        <v>42759</v>
      </c>
      <c r="D12" s="37">
        <v>42760</v>
      </c>
      <c r="E12" s="37">
        <v>42761</v>
      </c>
      <c r="F12" s="37">
        <v>42762</v>
      </c>
      <c r="G12" s="37">
        <v>42763</v>
      </c>
      <c r="H12" s="38">
        <v>42764</v>
      </c>
      <c r="I12" s="42"/>
      <c r="J12" s="36">
        <v>42793</v>
      </c>
      <c r="K12" s="37">
        <v>42794</v>
      </c>
      <c r="L12" s="37">
        <v>42795</v>
      </c>
      <c r="M12" s="37">
        <v>42796</v>
      </c>
      <c r="N12" s="37">
        <v>42797</v>
      </c>
      <c r="O12" s="37">
        <v>42798</v>
      </c>
      <c r="P12" s="38">
        <v>42799</v>
      </c>
      <c r="Q12" s="42"/>
      <c r="R12" s="36">
        <v>42821</v>
      </c>
      <c r="S12" s="37">
        <v>42822</v>
      </c>
      <c r="T12" s="37">
        <v>42823</v>
      </c>
      <c r="U12" s="37">
        <v>42824</v>
      </c>
      <c r="V12" s="37">
        <v>42825</v>
      </c>
      <c r="W12" s="37">
        <v>42826</v>
      </c>
      <c r="X12" s="38">
        <v>42827</v>
      </c>
      <c r="Y12" s="7"/>
      <c r="Z12" s="7"/>
      <c r="AA12" s="21" t="str">
        <f t="array" ref="AA12">IFERROR(INDEX(Данные!$B$3:$B$10031,SMALL(IF(Данные!$C$3:$C$10031=$AB$5,ROW(Данные!$B$3:$B$10031)-2),ROW(A5))),"-")</f>
        <v>-</v>
      </c>
      <c r="AB12" s="22"/>
      <c r="AC12" s="7"/>
      <c r="AD12" s="7"/>
      <c r="AE12" s="63"/>
      <c r="AF12" s="64"/>
      <c r="AG12" s="64"/>
      <c r="AH12" s="65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 ht="14.1" customHeight="1" x14ac:dyDescent="0.25">
      <c r="A13" s="8">
        <v>44562</v>
      </c>
      <c r="B13" s="39">
        <v>42765</v>
      </c>
      <c r="C13" s="40">
        <v>42766</v>
      </c>
      <c r="D13" s="40">
        <v>42767</v>
      </c>
      <c r="E13" s="40">
        <v>42768</v>
      </c>
      <c r="F13" s="40">
        <v>42769</v>
      </c>
      <c r="G13" s="40">
        <v>42770</v>
      </c>
      <c r="H13" s="41">
        <v>42771</v>
      </c>
      <c r="I13" s="42"/>
      <c r="J13" s="39">
        <v>42800</v>
      </c>
      <c r="K13" s="40">
        <v>42801</v>
      </c>
      <c r="L13" s="40">
        <v>42802</v>
      </c>
      <c r="M13" s="40">
        <v>42803</v>
      </c>
      <c r="N13" s="40">
        <v>42804</v>
      </c>
      <c r="O13" s="40">
        <v>42805</v>
      </c>
      <c r="P13" s="41">
        <v>42806</v>
      </c>
      <c r="Q13" s="42"/>
      <c r="R13" s="39">
        <v>42828</v>
      </c>
      <c r="S13" s="40">
        <v>42829</v>
      </c>
      <c r="T13" s="40">
        <v>42830</v>
      </c>
      <c r="U13" s="40">
        <v>42831</v>
      </c>
      <c r="V13" s="40">
        <v>42832</v>
      </c>
      <c r="W13" s="40">
        <v>42833</v>
      </c>
      <c r="X13" s="41">
        <v>42834</v>
      </c>
      <c r="Y13" s="7"/>
      <c r="Z13" s="7"/>
      <c r="AA13" s="7"/>
      <c r="AB13" s="7"/>
      <c r="AC13" s="7"/>
      <c r="AD13" s="7"/>
      <c r="AE13" s="63"/>
      <c r="AF13" s="64"/>
      <c r="AG13" s="64"/>
      <c r="AH13" s="65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47" ht="14.1" customHeight="1" x14ac:dyDescent="0.25">
      <c r="A14" s="8">
        <v>44927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2" t="s">
        <v>9</v>
      </c>
      <c r="AB14" s="2"/>
      <c r="AC14" s="7"/>
      <c r="AD14" s="7"/>
      <c r="AE14" s="63"/>
      <c r="AF14" s="64"/>
      <c r="AG14" s="64"/>
      <c r="AH14" s="65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 ht="14.1" customHeight="1" thickBot="1" x14ac:dyDescent="0.3">
      <c r="A15" s="8">
        <v>45292</v>
      </c>
      <c r="B15" s="55">
        <f>EDATE(R6,1)</f>
        <v>42826</v>
      </c>
      <c r="C15" s="56"/>
      <c r="D15" s="56"/>
      <c r="E15" s="56"/>
      <c r="F15" s="56"/>
      <c r="G15" s="56"/>
      <c r="H15" s="57"/>
      <c r="I15" s="7"/>
      <c r="J15" s="55">
        <f>EDATE(B15,1)</f>
        <v>42856</v>
      </c>
      <c r="K15" s="56"/>
      <c r="L15" s="56"/>
      <c r="M15" s="56"/>
      <c r="N15" s="56"/>
      <c r="O15" s="56"/>
      <c r="P15" s="57"/>
      <c r="Q15" s="7"/>
      <c r="R15" s="55">
        <f>EDATE(J15,1)</f>
        <v>42887</v>
      </c>
      <c r="S15" s="56"/>
      <c r="T15" s="56"/>
      <c r="U15" s="56"/>
      <c r="V15" s="56"/>
      <c r="W15" s="56"/>
      <c r="X15" s="57"/>
      <c r="Y15" s="7"/>
      <c r="Z15" s="7"/>
      <c r="AA15" s="18" t="s">
        <v>12</v>
      </c>
      <c r="AB15" s="17" t="s">
        <v>15</v>
      </c>
      <c r="AC15" s="7"/>
      <c r="AD15" s="7"/>
      <c r="AE15" s="63"/>
      <c r="AF15" s="64"/>
      <c r="AG15" s="64"/>
      <c r="AH15" s="65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 ht="14.1" customHeight="1" thickBot="1" x14ac:dyDescent="0.3">
      <c r="A16" s="8">
        <v>45658</v>
      </c>
      <c r="B16" s="14" t="s">
        <v>0</v>
      </c>
      <c r="C16" s="14" t="s">
        <v>1</v>
      </c>
      <c r="D16" s="14" t="s">
        <v>2</v>
      </c>
      <c r="E16" s="14" t="s">
        <v>3</v>
      </c>
      <c r="F16" s="14" t="s">
        <v>4</v>
      </c>
      <c r="G16" s="14" t="s">
        <v>5</v>
      </c>
      <c r="H16" s="14" t="s">
        <v>6</v>
      </c>
      <c r="I16" s="7"/>
      <c r="J16" s="14" t="s">
        <v>0</v>
      </c>
      <c r="K16" s="14" t="s">
        <v>1</v>
      </c>
      <c r="L16" s="14" t="s">
        <v>2</v>
      </c>
      <c r="M16" s="14" t="s">
        <v>3</v>
      </c>
      <c r="N16" s="14" t="s">
        <v>4</v>
      </c>
      <c r="O16" s="14" t="s">
        <v>5</v>
      </c>
      <c r="P16" s="14" t="s">
        <v>6</v>
      </c>
      <c r="Q16" s="7"/>
      <c r="R16" s="14" t="s">
        <v>0</v>
      </c>
      <c r="S16" s="14" t="s">
        <v>1</v>
      </c>
      <c r="T16" s="14" t="s">
        <v>2</v>
      </c>
      <c r="U16" s="14" t="s">
        <v>3</v>
      </c>
      <c r="V16" s="14" t="s">
        <v>4</v>
      </c>
      <c r="W16" s="14" t="s">
        <v>5</v>
      </c>
      <c r="X16" s="14" t="s">
        <v>6</v>
      </c>
      <c r="Y16" s="7"/>
      <c r="Z16" s="23">
        <v>1</v>
      </c>
      <c r="AA16" s="20" t="str">
        <f t="array" ref="AA16">IFERROR(INDEX(Данные!G$3:G$9999,SMALL(IF(Данные!$K$3:$K$9999&gt;=$AB$5,IF(Данные!$J$3:$J$9999&lt;=$AB$5,ROW(Данные!G$3:G$9999)-ROW(Данные!G$3)+1)),$Z16)),"-")</f>
        <v>Пример</v>
      </c>
      <c r="AB16" s="20" t="str">
        <f t="array" ref="AB16">IFERROR(INDEX(Данные!H$3:H$9999,SMALL(IF(Данные!$K$3:$K$9999&gt;=$AB$5,IF(Данные!$J$3:$J$9999&lt;=$AB$5,ROW(Данные!H$3:H$9999)-ROW(Данные!H$3)+1)),$Z16)),"-")</f>
        <v>14.04.2017-14.05.2017</v>
      </c>
      <c r="AC16" s="7"/>
      <c r="AD16" s="7"/>
      <c r="AE16" s="63"/>
      <c r="AF16" s="64"/>
      <c r="AG16" s="64"/>
      <c r="AH16" s="65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ht="14.1" customHeight="1" x14ac:dyDescent="0.25">
      <c r="A17" s="7"/>
      <c r="B17" s="32">
        <f t="array" ref="B17:H22">DATE(YEAR(B15),MONTH(B15),1-1)-(WEEKDAY(DATE(YEAR(B15),MONTH(B15),1-1))-1)+{0;1;2;3;4;5;6}*7+{1,2,3,4,5,6,7}</f>
        <v>42821</v>
      </c>
      <c r="C17" s="33">
        <v>42822</v>
      </c>
      <c r="D17" s="33">
        <v>42823</v>
      </c>
      <c r="E17" s="33">
        <v>42824</v>
      </c>
      <c r="F17" s="33">
        <v>42825</v>
      </c>
      <c r="G17" s="33">
        <v>42826</v>
      </c>
      <c r="H17" s="34">
        <v>42827</v>
      </c>
      <c r="I17" s="35"/>
      <c r="J17" s="32">
        <f t="array" ref="J17:P22">DATE(YEAR(J15),MONTH(J15),1-1)-(WEEKDAY(DATE(YEAR(J15),MONTH(J15),1-1))-1)+{0;1;2;3;4;5;6}*7+{1,2,3,4,5,6,7}</f>
        <v>42856</v>
      </c>
      <c r="K17" s="33">
        <v>42857</v>
      </c>
      <c r="L17" s="33">
        <v>42858</v>
      </c>
      <c r="M17" s="33">
        <v>42859</v>
      </c>
      <c r="N17" s="33">
        <v>42860</v>
      </c>
      <c r="O17" s="33">
        <v>42861</v>
      </c>
      <c r="P17" s="34">
        <v>42862</v>
      </c>
      <c r="Q17" s="35"/>
      <c r="R17" s="32">
        <f t="array" ref="R17:X22">DATE(YEAR(R15),MONTH(R15),1-1)-(WEEKDAY(DATE(YEAR(R15),MONTH(R15),1-1))-1)+{0;1;2;3;4;5;6}*7+{1,2,3,4,5,6,7}</f>
        <v>42884</v>
      </c>
      <c r="S17" s="33">
        <v>42885</v>
      </c>
      <c r="T17" s="33">
        <v>42886</v>
      </c>
      <c r="U17" s="33">
        <v>42887</v>
      </c>
      <c r="V17" s="33">
        <v>42888</v>
      </c>
      <c r="W17" s="33">
        <v>42889</v>
      </c>
      <c r="X17" s="34">
        <v>42890</v>
      </c>
      <c r="Y17" s="7"/>
      <c r="Z17" s="24">
        <v>2</v>
      </c>
      <c r="AA17" s="20" t="str">
        <f t="array" ref="AA17">IFERROR(INDEX(Данные!G$3:G$9999,SMALL(IF(Данные!$K$3:$K$9999&gt;=$AB$5,IF(Данные!$J$3:$J$9999&lt;=$AB$5,ROW(Данные!G$3:G$9999)-ROW(Данные!G$3)+1)),$Z17)),"-")</f>
        <v>-</v>
      </c>
      <c r="AB17" s="20" t="str">
        <f t="array" ref="AB17">IFERROR(INDEX(Данные!H$3:H$9999,SMALL(IF(Данные!$K$3:$K$9999&gt;=$AB$5,IF(Данные!$J$3:$J$9999&lt;=$AB$5,ROW(Данные!H$3:H$9999)-ROW(Данные!H$3)+1)),$Z17)),"-")</f>
        <v>-</v>
      </c>
      <c r="AC17" s="7"/>
      <c r="AD17" s="7"/>
      <c r="AE17" s="63"/>
      <c r="AF17" s="64"/>
      <c r="AG17" s="64"/>
      <c r="AH17" s="65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ht="14.1" customHeight="1" x14ac:dyDescent="0.25">
      <c r="A18" s="7"/>
      <c r="B18" s="36">
        <v>42828</v>
      </c>
      <c r="C18" s="37">
        <v>42829</v>
      </c>
      <c r="D18" s="37">
        <v>42830</v>
      </c>
      <c r="E18" s="37">
        <v>42831</v>
      </c>
      <c r="F18" s="37">
        <v>42832</v>
      </c>
      <c r="G18" s="37">
        <v>42833</v>
      </c>
      <c r="H18" s="38">
        <v>42834</v>
      </c>
      <c r="I18" s="35"/>
      <c r="J18" s="36">
        <v>42863</v>
      </c>
      <c r="K18" s="37">
        <v>42864</v>
      </c>
      <c r="L18" s="37">
        <v>42865</v>
      </c>
      <c r="M18" s="37">
        <v>42866</v>
      </c>
      <c r="N18" s="37">
        <v>42867</v>
      </c>
      <c r="O18" s="37">
        <v>42868</v>
      </c>
      <c r="P18" s="38">
        <v>42869</v>
      </c>
      <c r="Q18" s="35"/>
      <c r="R18" s="36">
        <v>42891</v>
      </c>
      <c r="S18" s="37">
        <v>42892</v>
      </c>
      <c r="T18" s="37">
        <v>42893</v>
      </c>
      <c r="U18" s="37">
        <v>42894</v>
      </c>
      <c r="V18" s="37">
        <v>42895</v>
      </c>
      <c r="W18" s="37">
        <v>42896</v>
      </c>
      <c r="X18" s="38">
        <v>42897</v>
      </c>
      <c r="Y18" s="7"/>
      <c r="Z18" s="24">
        <v>3</v>
      </c>
      <c r="AA18" s="20" t="str">
        <f t="array" ref="AA18">IFERROR(INDEX(Данные!G$3:G$9999,SMALL(IF(Данные!$K$3:$K$9999&gt;=$AB$5,IF(Данные!$J$3:$J$9999&lt;=$AB$5,ROW(Данные!G$3:G$9999)-ROW(Данные!G$3)+1)),$Z18)),"-")</f>
        <v>-</v>
      </c>
      <c r="AB18" s="20" t="str">
        <f t="array" ref="AB18">IFERROR(INDEX(Данные!H$3:H$9999,SMALL(IF(Данные!$K$3:$K$9999&gt;=$AB$5,IF(Данные!$J$3:$J$9999&lt;=$AB$5,ROW(Данные!H$3:H$9999)-ROW(Данные!H$3)+1)),$Z18)),"-")</f>
        <v>-</v>
      </c>
      <c r="AC18" s="7"/>
      <c r="AD18" s="7"/>
      <c r="AE18" s="63"/>
      <c r="AF18" s="64"/>
      <c r="AG18" s="64"/>
      <c r="AH18" s="65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ht="13.5" customHeight="1" x14ac:dyDescent="0.25">
      <c r="A19" s="7"/>
      <c r="B19" s="36">
        <v>42835</v>
      </c>
      <c r="C19" s="37">
        <v>42836</v>
      </c>
      <c r="D19" s="37">
        <v>42837</v>
      </c>
      <c r="E19" s="37">
        <v>42838</v>
      </c>
      <c r="F19" s="37">
        <v>42839</v>
      </c>
      <c r="G19" s="37">
        <v>42840</v>
      </c>
      <c r="H19" s="38">
        <v>42841</v>
      </c>
      <c r="I19" s="35"/>
      <c r="J19" s="36">
        <v>42870</v>
      </c>
      <c r="K19" s="37">
        <v>42871</v>
      </c>
      <c r="L19" s="37">
        <v>42872</v>
      </c>
      <c r="M19" s="37">
        <v>42873</v>
      </c>
      <c r="N19" s="37">
        <v>42874</v>
      </c>
      <c r="O19" s="37">
        <v>42875</v>
      </c>
      <c r="P19" s="38">
        <v>42876</v>
      </c>
      <c r="Q19" s="35"/>
      <c r="R19" s="36">
        <v>42898</v>
      </c>
      <c r="S19" s="37">
        <v>42899</v>
      </c>
      <c r="T19" s="37">
        <v>42900</v>
      </c>
      <c r="U19" s="37">
        <v>42901</v>
      </c>
      <c r="V19" s="37">
        <v>42902</v>
      </c>
      <c r="W19" s="37">
        <v>42903</v>
      </c>
      <c r="X19" s="38">
        <v>42904</v>
      </c>
      <c r="Y19" s="7"/>
      <c r="Z19" s="24">
        <v>4</v>
      </c>
      <c r="AA19" s="20" t="str">
        <f t="array" ref="AA19">IFERROR(INDEX(Данные!G$3:G$9999,SMALL(IF(Данные!$K$3:$K$9999&gt;=$AB$5,IF(Данные!$J$3:$J$9999&lt;=$AB$5,ROW(Данные!G$3:G$9999)-ROW(Данные!G$3)+1)),$Z19)),"-")</f>
        <v>-</v>
      </c>
      <c r="AB19" s="20" t="str">
        <f t="array" ref="AB19">IFERROR(INDEX(Данные!H$3:H$9999,SMALL(IF(Данные!$K$3:$K$9999&gt;=$AB$5,IF(Данные!$J$3:$J$9999&lt;=$AB$5,ROW(Данные!H$3:H$9999)-ROW(Данные!H$3)+1)),$Z19)),"-")</f>
        <v>-</v>
      </c>
      <c r="AC19" s="7"/>
      <c r="AD19" s="7"/>
      <c r="AE19" s="63"/>
      <c r="AF19" s="64"/>
      <c r="AG19" s="64"/>
      <c r="AH19" s="65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ht="14.1" customHeight="1" x14ac:dyDescent="0.25">
      <c r="A20" s="7"/>
      <c r="B20" s="36">
        <v>42842</v>
      </c>
      <c r="C20" s="37">
        <v>42843</v>
      </c>
      <c r="D20" s="37">
        <v>42844</v>
      </c>
      <c r="E20" s="37">
        <v>42845</v>
      </c>
      <c r="F20" s="37">
        <v>42846</v>
      </c>
      <c r="G20" s="37">
        <v>42847</v>
      </c>
      <c r="H20" s="38">
        <v>42848</v>
      </c>
      <c r="I20" s="35"/>
      <c r="J20" s="36">
        <v>42877</v>
      </c>
      <c r="K20" s="37">
        <v>42878</v>
      </c>
      <c r="L20" s="37">
        <v>42879</v>
      </c>
      <c r="M20" s="37">
        <v>42880</v>
      </c>
      <c r="N20" s="37">
        <v>42881</v>
      </c>
      <c r="O20" s="37">
        <v>42882</v>
      </c>
      <c r="P20" s="38">
        <v>42883</v>
      </c>
      <c r="Q20" s="35"/>
      <c r="R20" s="36">
        <v>42905</v>
      </c>
      <c r="S20" s="37">
        <v>42906</v>
      </c>
      <c r="T20" s="37">
        <v>42907</v>
      </c>
      <c r="U20" s="37">
        <v>42908</v>
      </c>
      <c r="V20" s="37">
        <v>42909</v>
      </c>
      <c r="W20" s="37">
        <v>42910</v>
      </c>
      <c r="X20" s="38">
        <v>42911</v>
      </c>
      <c r="Y20" s="7"/>
      <c r="Z20" s="24">
        <v>5</v>
      </c>
      <c r="AA20" s="20" t="str">
        <f t="array" ref="AA20">IFERROR(INDEX(Данные!G$3:G$9999,SMALL(IF(Данные!$K$3:$K$9999&gt;=$AB$5,IF(Данные!$J$3:$J$9999&lt;=$AB$5,ROW(Данные!G$3:G$9999)-ROW(Данные!G$3)+1)),$Z20)),"-")</f>
        <v>-</v>
      </c>
      <c r="AB20" s="20" t="str">
        <f t="array" ref="AB20">IFERROR(INDEX(Данные!H$3:H$9999,SMALL(IF(Данные!$K$3:$K$9999&gt;=$AB$5,IF(Данные!$J$3:$J$9999&lt;=$AB$5,ROW(Данные!H$3:H$9999)-ROW(Данные!H$3)+1)),$Z20)),"-")</f>
        <v>-</v>
      </c>
      <c r="AC20" s="7"/>
      <c r="AD20" s="7"/>
      <c r="AE20" s="63"/>
      <c r="AF20" s="64"/>
      <c r="AG20" s="64"/>
      <c r="AH20" s="65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ht="14.1" customHeight="1" x14ac:dyDescent="0.25">
      <c r="A21" s="7"/>
      <c r="B21" s="36">
        <v>42849</v>
      </c>
      <c r="C21" s="37">
        <v>42850</v>
      </c>
      <c r="D21" s="37">
        <v>42851</v>
      </c>
      <c r="E21" s="37">
        <v>42852</v>
      </c>
      <c r="F21" s="37">
        <v>42853</v>
      </c>
      <c r="G21" s="37">
        <v>42854</v>
      </c>
      <c r="H21" s="38">
        <v>42855</v>
      </c>
      <c r="I21" s="35"/>
      <c r="J21" s="36">
        <v>42884</v>
      </c>
      <c r="K21" s="37">
        <v>42885</v>
      </c>
      <c r="L21" s="37">
        <v>42886</v>
      </c>
      <c r="M21" s="37">
        <v>42887</v>
      </c>
      <c r="N21" s="37">
        <v>42888</v>
      </c>
      <c r="O21" s="37">
        <v>42889</v>
      </c>
      <c r="P21" s="38">
        <v>42890</v>
      </c>
      <c r="Q21" s="35"/>
      <c r="R21" s="36">
        <v>42912</v>
      </c>
      <c r="S21" s="37">
        <v>42913</v>
      </c>
      <c r="T21" s="37">
        <v>42914</v>
      </c>
      <c r="U21" s="37">
        <v>42915</v>
      </c>
      <c r="V21" s="37">
        <v>42916</v>
      </c>
      <c r="W21" s="37">
        <v>42917</v>
      </c>
      <c r="X21" s="38">
        <v>42918</v>
      </c>
      <c r="Y21" s="7"/>
      <c r="Z21" s="23">
        <v>6</v>
      </c>
      <c r="AA21" s="20" t="str">
        <f t="array" ref="AA21">IFERROR(INDEX(Данные!G$3:G$9999,SMALL(IF(Данные!$K$3:$K$9999&gt;=$AB$5,IF(Данные!$J$3:$J$9999&lt;=$AB$5,ROW(Данные!G$3:G$9999)-ROW(Данные!G$3)+1)),$Z21)),"-")</f>
        <v>-</v>
      </c>
      <c r="AB21" s="20" t="str">
        <f t="array" ref="AB21">IFERROR(INDEX(Данные!H$3:H$9999,SMALL(IF(Данные!$K$3:$K$9999&gt;=$AB$5,IF(Данные!$J$3:$J$9999&lt;=$AB$5,ROW(Данные!H$3:H$9999)-ROW(Данные!H$3)+1)),$Z21)),"-")</f>
        <v>-</v>
      </c>
      <c r="AC21" s="7"/>
      <c r="AD21" s="7"/>
      <c r="AE21" s="63"/>
      <c r="AF21" s="64"/>
      <c r="AG21" s="64"/>
      <c r="AH21" s="65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 ht="14.1" customHeight="1" x14ac:dyDescent="0.25">
      <c r="A22" s="7"/>
      <c r="B22" s="39">
        <v>42856</v>
      </c>
      <c r="C22" s="40">
        <v>42857</v>
      </c>
      <c r="D22" s="40">
        <v>42858</v>
      </c>
      <c r="E22" s="40">
        <v>42859</v>
      </c>
      <c r="F22" s="40">
        <v>42860</v>
      </c>
      <c r="G22" s="40">
        <v>42861</v>
      </c>
      <c r="H22" s="41">
        <v>42862</v>
      </c>
      <c r="I22" s="35"/>
      <c r="J22" s="39">
        <v>42891</v>
      </c>
      <c r="K22" s="40">
        <v>42892</v>
      </c>
      <c r="L22" s="40">
        <v>42893</v>
      </c>
      <c r="M22" s="40">
        <v>42894</v>
      </c>
      <c r="N22" s="40">
        <v>42895</v>
      </c>
      <c r="O22" s="40">
        <v>42896</v>
      </c>
      <c r="P22" s="41">
        <v>42897</v>
      </c>
      <c r="Q22" s="35"/>
      <c r="R22" s="39">
        <v>42919</v>
      </c>
      <c r="S22" s="40">
        <v>42920</v>
      </c>
      <c r="T22" s="40">
        <v>42921</v>
      </c>
      <c r="U22" s="40">
        <v>42922</v>
      </c>
      <c r="V22" s="40">
        <v>42923</v>
      </c>
      <c r="W22" s="40">
        <v>42924</v>
      </c>
      <c r="X22" s="41">
        <v>42925</v>
      </c>
      <c r="Y22" s="7"/>
      <c r="Z22" s="24">
        <v>7</v>
      </c>
      <c r="AA22" s="20" t="str">
        <f t="array" ref="AA22">IFERROR(INDEX(Данные!G$3:G$9999,SMALL(IF(Данные!$K$3:$K$9999&gt;=$AB$5,IF(Данные!$J$3:$J$9999&lt;=$AB$5,ROW(Данные!G$3:G$9999)-ROW(Данные!G$3)+1)),$Z22)),"-")</f>
        <v>-</v>
      </c>
      <c r="AB22" s="20" t="str">
        <f t="array" ref="AB22">IFERROR(INDEX(Данные!H$3:H$9999,SMALL(IF(Данные!$K$3:$K$9999&gt;=$AB$5,IF(Данные!$J$3:$J$9999&lt;=$AB$5,ROW(Данные!H$3:H$9999)-ROW(Данные!H$3)+1)),$Z22)),"-")</f>
        <v>-</v>
      </c>
      <c r="AC22" s="7"/>
      <c r="AD22" s="7"/>
      <c r="AE22" s="63"/>
      <c r="AF22" s="64"/>
      <c r="AG22" s="64"/>
      <c r="AH22" s="65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ht="14.1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25">
        <v>8</v>
      </c>
      <c r="AA23" s="20" t="str">
        <f t="array" ref="AA23">IFERROR(INDEX(Данные!G$3:G$9999,SMALL(IF(Данные!$K$3:$K$9999&gt;=$AB$5,IF(Данные!$J$3:$J$9999&lt;=$AB$5,ROW(Данные!G$3:G$9999)-ROW(Данные!G$3)+1)),$Z23)),"-")</f>
        <v>-</v>
      </c>
      <c r="AB23" s="20" t="str">
        <f t="array" ref="AB23">IFERROR(INDEX(Данные!H$3:H$9999,SMALL(IF(Данные!$K$3:$K$9999&gt;=$AB$5,IF(Данные!$J$3:$J$9999&lt;=$AB$5,ROW(Данные!H$3:H$9999)-ROW(Данные!H$3)+1)),$Z23)),"-")</f>
        <v>-</v>
      </c>
      <c r="AC23" s="7"/>
      <c r="AD23" s="7"/>
      <c r="AE23" s="63"/>
      <c r="AF23" s="64"/>
      <c r="AG23" s="64"/>
      <c r="AH23" s="65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 ht="14.1" customHeight="1" thickBot="1" x14ac:dyDescent="0.3">
      <c r="A24" s="7"/>
      <c r="B24" s="55">
        <f>EDATE(R15,1)</f>
        <v>42917</v>
      </c>
      <c r="C24" s="56"/>
      <c r="D24" s="56"/>
      <c r="E24" s="56"/>
      <c r="F24" s="56"/>
      <c r="G24" s="56"/>
      <c r="H24" s="57"/>
      <c r="I24" s="7"/>
      <c r="J24" s="55">
        <f>EDATE(B24,1)</f>
        <v>42948</v>
      </c>
      <c r="K24" s="56"/>
      <c r="L24" s="56"/>
      <c r="M24" s="56"/>
      <c r="N24" s="56"/>
      <c r="O24" s="56"/>
      <c r="P24" s="57"/>
      <c r="Q24" s="7"/>
      <c r="R24" s="55">
        <f>EDATE(J24,1)</f>
        <v>42979</v>
      </c>
      <c r="S24" s="56"/>
      <c r="T24" s="56"/>
      <c r="U24" s="56"/>
      <c r="V24" s="56"/>
      <c r="W24" s="56"/>
      <c r="X24" s="57"/>
      <c r="Y24" s="7"/>
      <c r="Z24" s="7"/>
      <c r="AA24" s="7"/>
      <c r="AB24" s="7"/>
      <c r="AC24" s="7"/>
      <c r="AD24" s="7"/>
      <c r="AE24" s="63"/>
      <c r="AF24" s="64"/>
      <c r="AG24" s="64"/>
      <c r="AH24" s="65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ht="14.1" customHeight="1" thickBot="1" x14ac:dyDescent="0.3">
      <c r="A25" s="7"/>
      <c r="B25" s="14" t="s">
        <v>0</v>
      </c>
      <c r="C25" s="14" t="s">
        <v>1</v>
      </c>
      <c r="D25" s="14" t="s">
        <v>2</v>
      </c>
      <c r="E25" s="14" t="s">
        <v>3</v>
      </c>
      <c r="F25" s="14" t="s">
        <v>4</v>
      </c>
      <c r="G25" s="14" t="s">
        <v>5</v>
      </c>
      <c r="H25" s="14" t="s">
        <v>6</v>
      </c>
      <c r="I25" s="7"/>
      <c r="J25" s="14" t="s">
        <v>0</v>
      </c>
      <c r="K25" s="14" t="s">
        <v>1</v>
      </c>
      <c r="L25" s="14" t="s">
        <v>2</v>
      </c>
      <c r="M25" s="14" t="s">
        <v>3</v>
      </c>
      <c r="N25" s="14" t="s">
        <v>4</v>
      </c>
      <c r="O25" s="14" t="s">
        <v>5</v>
      </c>
      <c r="P25" s="14" t="s">
        <v>6</v>
      </c>
      <c r="Q25" s="7"/>
      <c r="R25" s="14" t="s">
        <v>0</v>
      </c>
      <c r="S25" s="14" t="s">
        <v>1</v>
      </c>
      <c r="T25" s="14" t="s">
        <v>2</v>
      </c>
      <c r="U25" s="14" t="s">
        <v>3</v>
      </c>
      <c r="V25" s="14" t="s">
        <v>4</v>
      </c>
      <c r="W25" s="14" t="s">
        <v>5</v>
      </c>
      <c r="X25" s="14" t="s">
        <v>6</v>
      </c>
      <c r="Y25" s="7"/>
      <c r="Z25" s="7"/>
      <c r="AA25" s="30"/>
      <c r="AB25" s="31"/>
      <c r="AC25" s="7"/>
      <c r="AD25" s="7"/>
      <c r="AE25" s="63"/>
      <c r="AF25" s="64"/>
      <c r="AG25" s="64"/>
      <c r="AH25" s="65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ht="14.1" customHeight="1" x14ac:dyDescent="0.25">
      <c r="A26" s="7"/>
      <c r="B26" s="32">
        <f t="array" ref="B26:H31">DATE(YEAR(B24),MONTH(B24),1-1)-(WEEKDAY(DATE(YEAR(B24),MONTH(B24),1-1))-1)+{0;1;2;3;4;5;6}*7+{1,2,3,4,5,6,7}</f>
        <v>42912</v>
      </c>
      <c r="C26" s="33">
        <v>42913</v>
      </c>
      <c r="D26" s="33">
        <v>42914</v>
      </c>
      <c r="E26" s="33">
        <v>42915</v>
      </c>
      <c r="F26" s="33">
        <v>42916</v>
      </c>
      <c r="G26" s="33">
        <v>42917</v>
      </c>
      <c r="H26" s="34">
        <v>42918</v>
      </c>
      <c r="I26" s="35"/>
      <c r="J26" s="32">
        <f t="array" ref="J26:P31">DATE(YEAR(J24),MONTH(J24),1-1)-(WEEKDAY(DATE(YEAR(J24),MONTH(J24),1-1))-1)+{0;1;2;3;4;5;6}*7+{1,2,3,4,5,6,7}</f>
        <v>42947</v>
      </c>
      <c r="K26" s="33">
        <v>42948</v>
      </c>
      <c r="L26" s="33">
        <v>42949</v>
      </c>
      <c r="M26" s="33">
        <v>42950</v>
      </c>
      <c r="N26" s="33">
        <v>42951</v>
      </c>
      <c r="O26" s="33">
        <v>42952</v>
      </c>
      <c r="P26" s="34">
        <v>42953</v>
      </c>
      <c r="Q26" s="35"/>
      <c r="R26" s="32">
        <f t="array" ref="R26:X31">DATE(YEAR(R24),MONTH(R24),1-1)-(WEEKDAY(DATE(YEAR(R24),MONTH(R24),1-1))-1)+{0;1;2;3;4;5;6}*7+{1,2,3,4,5,6,7}</f>
        <v>42975</v>
      </c>
      <c r="S26" s="33">
        <v>42976</v>
      </c>
      <c r="T26" s="33">
        <v>42977</v>
      </c>
      <c r="U26" s="33">
        <v>42978</v>
      </c>
      <c r="V26" s="33">
        <v>42979</v>
      </c>
      <c r="W26" s="33">
        <v>42980</v>
      </c>
      <c r="X26" s="34">
        <v>42981</v>
      </c>
      <c r="Y26" s="7"/>
      <c r="Z26" s="7"/>
      <c r="AA26" s="7"/>
      <c r="AB26" s="7"/>
      <c r="AC26" s="7"/>
      <c r="AD26" s="7"/>
      <c r="AE26" s="63"/>
      <c r="AF26" s="64"/>
      <c r="AG26" s="64"/>
      <c r="AH26" s="65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 ht="14.1" customHeight="1" x14ac:dyDescent="0.25">
      <c r="A27" s="7"/>
      <c r="B27" s="36">
        <v>42919</v>
      </c>
      <c r="C27" s="37">
        <v>42920</v>
      </c>
      <c r="D27" s="37">
        <v>42921</v>
      </c>
      <c r="E27" s="37">
        <v>42922</v>
      </c>
      <c r="F27" s="37">
        <v>42923</v>
      </c>
      <c r="G27" s="37">
        <v>42924</v>
      </c>
      <c r="H27" s="38">
        <v>42925</v>
      </c>
      <c r="I27" s="35"/>
      <c r="J27" s="36">
        <v>42954</v>
      </c>
      <c r="K27" s="37">
        <v>42955</v>
      </c>
      <c r="L27" s="37">
        <v>42956</v>
      </c>
      <c r="M27" s="37">
        <v>42957</v>
      </c>
      <c r="N27" s="37">
        <v>42958</v>
      </c>
      <c r="O27" s="37">
        <v>42959</v>
      </c>
      <c r="P27" s="38">
        <v>42960</v>
      </c>
      <c r="Q27" s="35"/>
      <c r="R27" s="36">
        <v>42982</v>
      </c>
      <c r="S27" s="37">
        <v>42983</v>
      </c>
      <c r="T27" s="37">
        <v>42984</v>
      </c>
      <c r="U27" s="37">
        <v>42985</v>
      </c>
      <c r="V27" s="37">
        <v>42986</v>
      </c>
      <c r="W27" s="37">
        <v>42987</v>
      </c>
      <c r="X27" s="38">
        <v>42988</v>
      </c>
      <c r="Y27" s="7"/>
      <c r="Z27" s="7"/>
      <c r="AA27" s="7"/>
      <c r="AB27" s="7"/>
      <c r="AC27" s="7"/>
      <c r="AD27" s="7"/>
      <c r="AE27" s="63"/>
      <c r="AF27" s="64"/>
      <c r="AG27" s="64"/>
      <c r="AH27" s="65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 ht="14.1" customHeight="1" x14ac:dyDescent="0.25">
      <c r="A28" s="7"/>
      <c r="B28" s="36">
        <v>42926</v>
      </c>
      <c r="C28" s="37">
        <v>42927</v>
      </c>
      <c r="D28" s="37">
        <v>42928</v>
      </c>
      <c r="E28" s="37">
        <v>42929</v>
      </c>
      <c r="F28" s="37">
        <v>42930</v>
      </c>
      <c r="G28" s="37">
        <v>42931</v>
      </c>
      <c r="H28" s="38">
        <v>42932</v>
      </c>
      <c r="I28" s="35"/>
      <c r="J28" s="36">
        <v>42961</v>
      </c>
      <c r="K28" s="37">
        <v>42962</v>
      </c>
      <c r="L28" s="37">
        <v>42963</v>
      </c>
      <c r="M28" s="37">
        <v>42964</v>
      </c>
      <c r="N28" s="37">
        <v>42965</v>
      </c>
      <c r="O28" s="37">
        <v>42966</v>
      </c>
      <c r="P28" s="38">
        <v>42967</v>
      </c>
      <c r="Q28" s="35"/>
      <c r="R28" s="36">
        <v>42989</v>
      </c>
      <c r="S28" s="37">
        <v>42990</v>
      </c>
      <c r="T28" s="37">
        <v>42991</v>
      </c>
      <c r="U28" s="37">
        <v>42992</v>
      </c>
      <c r="V28" s="37">
        <v>42993</v>
      </c>
      <c r="W28" s="37">
        <v>42994</v>
      </c>
      <c r="X28" s="38">
        <v>42995</v>
      </c>
      <c r="Y28" s="7"/>
      <c r="Z28" s="7"/>
      <c r="AA28" s="7"/>
      <c r="AB28" s="7"/>
      <c r="AC28" s="7"/>
      <c r="AD28" s="7"/>
      <c r="AE28" s="63"/>
      <c r="AF28" s="64"/>
      <c r="AG28" s="64"/>
      <c r="AH28" s="65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 ht="14.1" customHeight="1" x14ac:dyDescent="0.25">
      <c r="A29" s="7"/>
      <c r="B29" s="36">
        <v>42933</v>
      </c>
      <c r="C29" s="37">
        <v>42934</v>
      </c>
      <c r="D29" s="37">
        <v>42935</v>
      </c>
      <c r="E29" s="37">
        <v>42936</v>
      </c>
      <c r="F29" s="37">
        <v>42937</v>
      </c>
      <c r="G29" s="37">
        <v>42938</v>
      </c>
      <c r="H29" s="38">
        <v>42939</v>
      </c>
      <c r="I29" s="35"/>
      <c r="J29" s="36">
        <v>42968</v>
      </c>
      <c r="K29" s="37">
        <v>42969</v>
      </c>
      <c r="L29" s="37">
        <v>42970</v>
      </c>
      <c r="M29" s="37">
        <v>42971</v>
      </c>
      <c r="N29" s="37">
        <v>42972</v>
      </c>
      <c r="O29" s="37">
        <v>42973</v>
      </c>
      <c r="P29" s="38">
        <v>42974</v>
      </c>
      <c r="Q29" s="35"/>
      <c r="R29" s="36">
        <v>42996</v>
      </c>
      <c r="S29" s="37">
        <v>42997</v>
      </c>
      <c r="T29" s="37">
        <v>42998</v>
      </c>
      <c r="U29" s="37">
        <v>42999</v>
      </c>
      <c r="V29" s="37">
        <v>43000</v>
      </c>
      <c r="W29" s="37">
        <v>43001</v>
      </c>
      <c r="X29" s="38">
        <v>43002</v>
      </c>
      <c r="Y29" s="7"/>
      <c r="Z29" s="7"/>
      <c r="AA29" s="7"/>
      <c r="AB29" s="7"/>
      <c r="AC29" s="7"/>
      <c r="AD29" s="7"/>
      <c r="AE29" s="63"/>
      <c r="AF29" s="64"/>
      <c r="AG29" s="64"/>
      <c r="AH29" s="65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 ht="14.1" customHeight="1" x14ac:dyDescent="0.25">
      <c r="A30" s="7"/>
      <c r="B30" s="36">
        <v>42940</v>
      </c>
      <c r="C30" s="37">
        <v>42941</v>
      </c>
      <c r="D30" s="37">
        <v>42942</v>
      </c>
      <c r="E30" s="37">
        <v>42943</v>
      </c>
      <c r="F30" s="37">
        <v>42944</v>
      </c>
      <c r="G30" s="37">
        <v>42945</v>
      </c>
      <c r="H30" s="38">
        <v>42946</v>
      </c>
      <c r="I30" s="35"/>
      <c r="J30" s="36">
        <v>42975</v>
      </c>
      <c r="K30" s="37">
        <v>42976</v>
      </c>
      <c r="L30" s="37">
        <v>42977</v>
      </c>
      <c r="M30" s="37">
        <v>42978</v>
      </c>
      <c r="N30" s="37">
        <v>42979</v>
      </c>
      <c r="O30" s="37">
        <v>42980</v>
      </c>
      <c r="P30" s="38">
        <v>42981</v>
      </c>
      <c r="Q30" s="35"/>
      <c r="R30" s="36">
        <v>43003</v>
      </c>
      <c r="S30" s="37">
        <v>43004</v>
      </c>
      <c r="T30" s="37">
        <v>43005</v>
      </c>
      <c r="U30" s="37">
        <v>43006</v>
      </c>
      <c r="V30" s="37">
        <v>43007</v>
      </c>
      <c r="W30" s="37">
        <v>43008</v>
      </c>
      <c r="X30" s="38">
        <v>43009</v>
      </c>
      <c r="Y30" s="7"/>
      <c r="Z30" s="7"/>
      <c r="AA30" s="7"/>
      <c r="AB30" s="7"/>
      <c r="AC30" s="7"/>
      <c r="AD30" s="7"/>
      <c r="AE30" s="63"/>
      <c r="AF30" s="64"/>
      <c r="AG30" s="64"/>
      <c r="AH30" s="65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 ht="14.1" customHeight="1" x14ac:dyDescent="0.25">
      <c r="A31" s="7"/>
      <c r="B31" s="39">
        <v>42947</v>
      </c>
      <c r="C31" s="40">
        <v>42948</v>
      </c>
      <c r="D31" s="40">
        <v>42949</v>
      </c>
      <c r="E31" s="40">
        <v>42950</v>
      </c>
      <c r="F31" s="40">
        <v>42951</v>
      </c>
      <c r="G31" s="40">
        <v>42952</v>
      </c>
      <c r="H31" s="41">
        <v>42953</v>
      </c>
      <c r="I31" s="35"/>
      <c r="J31" s="39">
        <v>42982</v>
      </c>
      <c r="K31" s="40">
        <v>42983</v>
      </c>
      <c r="L31" s="40">
        <v>42984</v>
      </c>
      <c r="M31" s="40">
        <v>42985</v>
      </c>
      <c r="N31" s="40">
        <v>42986</v>
      </c>
      <c r="O31" s="40">
        <v>42987</v>
      </c>
      <c r="P31" s="41">
        <v>42988</v>
      </c>
      <c r="Q31" s="35"/>
      <c r="R31" s="39">
        <v>43010</v>
      </c>
      <c r="S31" s="40">
        <v>43011</v>
      </c>
      <c r="T31" s="40">
        <v>43012</v>
      </c>
      <c r="U31" s="40">
        <v>43013</v>
      </c>
      <c r="V31" s="40">
        <v>43014</v>
      </c>
      <c r="W31" s="40">
        <v>43015</v>
      </c>
      <c r="X31" s="41">
        <v>43016</v>
      </c>
      <c r="Y31" s="7"/>
      <c r="Z31" s="7"/>
      <c r="AA31" s="7"/>
      <c r="AB31" s="7"/>
      <c r="AC31" s="7"/>
      <c r="AD31" s="7"/>
      <c r="AE31" s="63"/>
      <c r="AF31" s="64"/>
      <c r="AG31" s="64"/>
      <c r="AH31" s="65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ht="14.1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63"/>
      <c r="AF32" s="64"/>
      <c r="AG32" s="64"/>
      <c r="AH32" s="65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 ht="14.1" customHeight="1" thickBot="1" x14ac:dyDescent="0.3">
      <c r="A33" s="7"/>
      <c r="B33" s="55">
        <f>EDATE(R24,1)</f>
        <v>43009</v>
      </c>
      <c r="C33" s="56"/>
      <c r="D33" s="56"/>
      <c r="E33" s="56"/>
      <c r="F33" s="56"/>
      <c r="G33" s="56"/>
      <c r="H33" s="57"/>
      <c r="I33" s="7"/>
      <c r="J33" s="55">
        <f>EDATE(B33,1)</f>
        <v>43040</v>
      </c>
      <c r="K33" s="56"/>
      <c r="L33" s="56"/>
      <c r="M33" s="56"/>
      <c r="N33" s="56"/>
      <c r="O33" s="56"/>
      <c r="P33" s="57"/>
      <c r="Q33" s="7"/>
      <c r="R33" s="55">
        <f>EDATE(J33,1)</f>
        <v>43070</v>
      </c>
      <c r="S33" s="56"/>
      <c r="T33" s="56"/>
      <c r="U33" s="56"/>
      <c r="V33" s="56"/>
      <c r="W33" s="56"/>
      <c r="X33" s="57"/>
      <c r="Y33" s="7"/>
      <c r="Z33" s="7"/>
      <c r="AA33" s="7"/>
      <c r="AB33" s="7"/>
      <c r="AC33" s="7"/>
      <c r="AD33" s="7"/>
      <c r="AE33" s="63"/>
      <c r="AF33" s="64"/>
      <c r="AG33" s="64"/>
      <c r="AH33" s="65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 ht="14.1" customHeight="1" thickBot="1" x14ac:dyDescent="0.3">
      <c r="A34" s="7"/>
      <c r="B34" s="14" t="s">
        <v>0</v>
      </c>
      <c r="C34" s="14" t="s">
        <v>1</v>
      </c>
      <c r="D34" s="14" t="s">
        <v>2</v>
      </c>
      <c r="E34" s="14" t="s">
        <v>3</v>
      </c>
      <c r="F34" s="14" t="s">
        <v>4</v>
      </c>
      <c r="G34" s="14" t="s">
        <v>5</v>
      </c>
      <c r="H34" s="14" t="s">
        <v>6</v>
      </c>
      <c r="I34" s="7"/>
      <c r="J34" s="14" t="s">
        <v>0</v>
      </c>
      <c r="K34" s="14" t="s">
        <v>1</v>
      </c>
      <c r="L34" s="14" t="s">
        <v>2</v>
      </c>
      <c r="M34" s="14" t="s">
        <v>3</v>
      </c>
      <c r="N34" s="14" t="s">
        <v>4</v>
      </c>
      <c r="O34" s="14" t="s">
        <v>5</v>
      </c>
      <c r="P34" s="14" t="s">
        <v>6</v>
      </c>
      <c r="Q34" s="7"/>
      <c r="R34" s="14" t="s">
        <v>0</v>
      </c>
      <c r="S34" s="14" t="s">
        <v>1</v>
      </c>
      <c r="T34" s="14" t="s">
        <v>2</v>
      </c>
      <c r="U34" s="14" t="s">
        <v>3</v>
      </c>
      <c r="V34" s="14" t="s">
        <v>4</v>
      </c>
      <c r="W34" s="14" t="s">
        <v>5</v>
      </c>
      <c r="X34" s="14" t="s">
        <v>6</v>
      </c>
      <c r="Y34" s="7"/>
      <c r="Z34" s="7"/>
      <c r="AA34" s="7"/>
      <c r="AB34" s="7"/>
      <c r="AC34" s="7"/>
      <c r="AD34" s="7"/>
      <c r="AE34" s="63"/>
      <c r="AF34" s="64"/>
      <c r="AG34" s="64"/>
      <c r="AH34" s="65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ht="14.1" customHeight="1" x14ac:dyDescent="0.25">
      <c r="A35" s="7"/>
      <c r="B35" s="32">
        <f t="array" ref="B35:H40">DATE(YEAR(B33),MONTH(B33),1-1)-(WEEKDAY(DATE(YEAR(B33),MONTH(B33),1-1))-1)+{0;1;2;3;4;5;6}*7+{1,2,3,4,5,6,7}</f>
        <v>43003</v>
      </c>
      <c r="C35" s="33">
        <v>43004</v>
      </c>
      <c r="D35" s="33">
        <v>43005</v>
      </c>
      <c r="E35" s="33">
        <v>43006</v>
      </c>
      <c r="F35" s="33">
        <v>43007</v>
      </c>
      <c r="G35" s="33">
        <v>43008</v>
      </c>
      <c r="H35" s="34">
        <v>43009</v>
      </c>
      <c r="I35" s="35"/>
      <c r="J35" s="32">
        <f t="array" ref="J35:P40">DATE(YEAR(J33),MONTH(J33),1-1)-(WEEKDAY(DATE(YEAR(J33),MONTH(J33),1-1))-1)+{0;1;2;3;4;5;6}*7+{1,2,3,4,5,6,7}</f>
        <v>43038</v>
      </c>
      <c r="K35" s="33">
        <v>43039</v>
      </c>
      <c r="L35" s="33">
        <v>43040</v>
      </c>
      <c r="M35" s="33">
        <v>43041</v>
      </c>
      <c r="N35" s="33">
        <v>43042</v>
      </c>
      <c r="O35" s="33">
        <v>43043</v>
      </c>
      <c r="P35" s="34">
        <v>43044</v>
      </c>
      <c r="Q35" s="35"/>
      <c r="R35" s="32">
        <f t="array" ref="R35:X40">DATE(YEAR(R33),MONTH(R33),1-1)-(WEEKDAY(DATE(YEAR(R33),MONTH(R33),1-1))-1)+{0;1;2;3;4;5;6}*7+{1,2,3,4,5,6,7}</f>
        <v>43066</v>
      </c>
      <c r="S35" s="33">
        <v>43067</v>
      </c>
      <c r="T35" s="33">
        <v>43068</v>
      </c>
      <c r="U35" s="33">
        <v>43069</v>
      </c>
      <c r="V35" s="33">
        <v>43070</v>
      </c>
      <c r="W35" s="33">
        <v>43071</v>
      </c>
      <c r="X35" s="34">
        <v>43072</v>
      </c>
      <c r="Y35" s="7"/>
      <c r="Z35" s="7"/>
      <c r="AA35" s="7"/>
      <c r="AB35" s="7"/>
      <c r="AC35" s="7"/>
      <c r="AD35" s="7"/>
      <c r="AE35" s="63"/>
      <c r="AF35" s="64"/>
      <c r="AG35" s="64"/>
      <c r="AH35" s="65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 ht="14.1" customHeight="1" x14ac:dyDescent="0.25">
      <c r="A36" s="7"/>
      <c r="B36" s="36">
        <v>43010</v>
      </c>
      <c r="C36" s="37">
        <v>43011</v>
      </c>
      <c r="D36" s="37">
        <v>43012</v>
      </c>
      <c r="E36" s="37">
        <v>43013</v>
      </c>
      <c r="F36" s="37">
        <v>43014</v>
      </c>
      <c r="G36" s="37">
        <v>43015</v>
      </c>
      <c r="H36" s="38">
        <v>43016</v>
      </c>
      <c r="I36" s="35"/>
      <c r="J36" s="36">
        <v>43045</v>
      </c>
      <c r="K36" s="37">
        <v>43046</v>
      </c>
      <c r="L36" s="37">
        <v>43047</v>
      </c>
      <c r="M36" s="37">
        <v>43048</v>
      </c>
      <c r="N36" s="37">
        <v>43049</v>
      </c>
      <c r="O36" s="37">
        <v>43050</v>
      </c>
      <c r="P36" s="38">
        <v>43051</v>
      </c>
      <c r="Q36" s="35"/>
      <c r="R36" s="36">
        <v>43073</v>
      </c>
      <c r="S36" s="37">
        <v>43074</v>
      </c>
      <c r="T36" s="37">
        <v>43075</v>
      </c>
      <c r="U36" s="37">
        <v>43076</v>
      </c>
      <c r="V36" s="37">
        <v>43077</v>
      </c>
      <c r="W36" s="37">
        <v>43078</v>
      </c>
      <c r="X36" s="38">
        <v>43079</v>
      </c>
      <c r="Y36" s="7"/>
      <c r="Z36" s="7"/>
      <c r="AA36" s="7"/>
      <c r="AB36" s="7"/>
      <c r="AC36" s="7"/>
      <c r="AD36" s="7"/>
      <c r="AE36" s="63"/>
      <c r="AF36" s="64"/>
      <c r="AG36" s="64"/>
      <c r="AH36" s="65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ht="14.1" customHeight="1" x14ac:dyDescent="0.25">
      <c r="A37" s="7"/>
      <c r="B37" s="36">
        <v>43017</v>
      </c>
      <c r="C37" s="37">
        <v>43018</v>
      </c>
      <c r="D37" s="37">
        <v>43019</v>
      </c>
      <c r="E37" s="37">
        <v>43020</v>
      </c>
      <c r="F37" s="37">
        <v>43021</v>
      </c>
      <c r="G37" s="37">
        <v>43022</v>
      </c>
      <c r="H37" s="38">
        <v>43023</v>
      </c>
      <c r="I37" s="35"/>
      <c r="J37" s="36">
        <v>43052</v>
      </c>
      <c r="K37" s="37">
        <v>43053</v>
      </c>
      <c r="L37" s="37">
        <v>43054</v>
      </c>
      <c r="M37" s="37">
        <v>43055</v>
      </c>
      <c r="N37" s="37">
        <v>43056</v>
      </c>
      <c r="O37" s="37">
        <v>43057</v>
      </c>
      <c r="P37" s="38">
        <v>43058</v>
      </c>
      <c r="Q37" s="35"/>
      <c r="R37" s="36">
        <v>43080</v>
      </c>
      <c r="S37" s="37">
        <v>43081</v>
      </c>
      <c r="T37" s="37">
        <v>43082</v>
      </c>
      <c r="U37" s="37">
        <v>43083</v>
      </c>
      <c r="V37" s="37">
        <v>43084</v>
      </c>
      <c r="W37" s="37">
        <v>43085</v>
      </c>
      <c r="X37" s="38">
        <v>43086</v>
      </c>
      <c r="Y37" s="7"/>
      <c r="Z37" s="7"/>
      <c r="AA37" s="7"/>
      <c r="AB37" s="7"/>
      <c r="AC37" s="7"/>
      <c r="AD37" s="7"/>
      <c r="AE37" s="63"/>
      <c r="AF37" s="64"/>
      <c r="AG37" s="64"/>
      <c r="AH37" s="65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ht="14.1" customHeight="1" x14ac:dyDescent="0.25">
      <c r="A38" s="7"/>
      <c r="B38" s="36">
        <v>43024</v>
      </c>
      <c r="C38" s="37">
        <v>43025</v>
      </c>
      <c r="D38" s="37">
        <v>43026</v>
      </c>
      <c r="E38" s="37">
        <v>43027</v>
      </c>
      <c r="F38" s="37">
        <v>43028</v>
      </c>
      <c r="G38" s="37">
        <v>43029</v>
      </c>
      <c r="H38" s="38">
        <v>43030</v>
      </c>
      <c r="I38" s="35"/>
      <c r="J38" s="36">
        <v>43059</v>
      </c>
      <c r="K38" s="37">
        <v>43060</v>
      </c>
      <c r="L38" s="37">
        <v>43061</v>
      </c>
      <c r="M38" s="37">
        <v>43062</v>
      </c>
      <c r="N38" s="37">
        <v>43063</v>
      </c>
      <c r="O38" s="37">
        <v>43064</v>
      </c>
      <c r="P38" s="38">
        <v>43065</v>
      </c>
      <c r="Q38" s="35"/>
      <c r="R38" s="36">
        <v>43087</v>
      </c>
      <c r="S38" s="37">
        <v>43088</v>
      </c>
      <c r="T38" s="37">
        <v>43089</v>
      </c>
      <c r="U38" s="37">
        <v>43090</v>
      </c>
      <c r="V38" s="37">
        <v>43091</v>
      </c>
      <c r="W38" s="37">
        <v>43092</v>
      </c>
      <c r="X38" s="38">
        <v>43093</v>
      </c>
      <c r="Y38" s="7"/>
      <c r="Z38" s="7"/>
      <c r="AA38" s="7"/>
      <c r="AB38" s="7"/>
      <c r="AC38" s="7"/>
      <c r="AD38" s="7"/>
      <c r="AE38" s="63"/>
      <c r="AF38" s="64"/>
      <c r="AG38" s="64"/>
      <c r="AH38" s="65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ht="14.1" customHeight="1" x14ac:dyDescent="0.25">
      <c r="A39" s="7"/>
      <c r="B39" s="36">
        <v>43031</v>
      </c>
      <c r="C39" s="37">
        <v>43032</v>
      </c>
      <c r="D39" s="37">
        <v>43033</v>
      </c>
      <c r="E39" s="37">
        <v>43034</v>
      </c>
      <c r="F39" s="37">
        <v>43035</v>
      </c>
      <c r="G39" s="37">
        <v>43036</v>
      </c>
      <c r="H39" s="38">
        <v>43037</v>
      </c>
      <c r="I39" s="35"/>
      <c r="J39" s="36">
        <v>43066</v>
      </c>
      <c r="K39" s="37">
        <v>43067</v>
      </c>
      <c r="L39" s="37">
        <v>43068</v>
      </c>
      <c r="M39" s="37">
        <v>43069</v>
      </c>
      <c r="N39" s="37">
        <v>43070</v>
      </c>
      <c r="O39" s="37">
        <v>43071</v>
      </c>
      <c r="P39" s="38">
        <v>43072</v>
      </c>
      <c r="Q39" s="35"/>
      <c r="R39" s="36">
        <v>43094</v>
      </c>
      <c r="S39" s="37">
        <v>43095</v>
      </c>
      <c r="T39" s="37">
        <v>43096</v>
      </c>
      <c r="U39" s="37">
        <v>43097</v>
      </c>
      <c r="V39" s="37">
        <v>43098</v>
      </c>
      <c r="W39" s="37">
        <v>43099</v>
      </c>
      <c r="X39" s="38">
        <v>43100</v>
      </c>
      <c r="Y39" s="7"/>
      <c r="Z39" s="7"/>
      <c r="AA39" s="7"/>
      <c r="AB39" s="7"/>
      <c r="AC39" s="7"/>
      <c r="AD39" s="7"/>
      <c r="AE39" s="63"/>
      <c r="AF39" s="64"/>
      <c r="AG39" s="64"/>
      <c r="AH39" s="65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ht="14.1" customHeight="1" x14ac:dyDescent="0.25">
      <c r="A40" s="7"/>
      <c r="B40" s="39">
        <v>43038</v>
      </c>
      <c r="C40" s="40">
        <v>43039</v>
      </c>
      <c r="D40" s="40">
        <v>43040</v>
      </c>
      <c r="E40" s="40">
        <v>43041</v>
      </c>
      <c r="F40" s="40">
        <v>43042</v>
      </c>
      <c r="G40" s="40">
        <v>43043</v>
      </c>
      <c r="H40" s="41">
        <v>43044</v>
      </c>
      <c r="I40" s="35"/>
      <c r="J40" s="39">
        <v>43073</v>
      </c>
      <c r="K40" s="40">
        <v>43074</v>
      </c>
      <c r="L40" s="40">
        <v>43075</v>
      </c>
      <c r="M40" s="40">
        <v>43076</v>
      </c>
      <c r="N40" s="40">
        <v>43077</v>
      </c>
      <c r="O40" s="40">
        <v>43078</v>
      </c>
      <c r="P40" s="41">
        <v>43079</v>
      </c>
      <c r="Q40" s="35"/>
      <c r="R40" s="39">
        <v>43101</v>
      </c>
      <c r="S40" s="40">
        <v>43102</v>
      </c>
      <c r="T40" s="40">
        <v>43103</v>
      </c>
      <c r="U40" s="40">
        <v>43104</v>
      </c>
      <c r="V40" s="40">
        <v>43105</v>
      </c>
      <c r="W40" s="40">
        <v>43106</v>
      </c>
      <c r="X40" s="41">
        <v>43107</v>
      </c>
      <c r="Y40" s="7"/>
      <c r="Z40" s="7"/>
      <c r="AA40" s="7"/>
      <c r="AB40" s="7"/>
      <c r="AC40" s="7"/>
      <c r="AD40" s="7"/>
      <c r="AE40" s="63"/>
      <c r="AF40" s="64"/>
      <c r="AG40" s="64"/>
      <c r="AH40" s="65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63"/>
      <c r="AF41" s="64"/>
      <c r="AG41" s="64"/>
      <c r="AH41" s="65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x14ac:dyDescent="0.25">
      <c r="A42" s="7"/>
      <c r="B42" s="49"/>
      <c r="C42" s="27" t="s">
        <v>19</v>
      </c>
      <c r="D42" s="28" t="s">
        <v>20</v>
      </c>
      <c r="E42" s="7"/>
      <c r="F42" s="7"/>
      <c r="G42" s="7"/>
      <c r="H42" s="7"/>
      <c r="I42" s="7"/>
      <c r="J42" s="50"/>
      <c r="K42" s="27" t="s">
        <v>19</v>
      </c>
      <c r="L42" s="29" t="s">
        <v>24</v>
      </c>
      <c r="M42" s="7"/>
      <c r="N42" s="7"/>
      <c r="O42" s="7"/>
      <c r="P42" s="7"/>
      <c r="Q42" s="7"/>
      <c r="R42" s="51"/>
      <c r="S42" s="27" t="s">
        <v>19</v>
      </c>
      <c r="T42" s="7" t="s">
        <v>25</v>
      </c>
      <c r="U42" s="7"/>
      <c r="V42" s="7"/>
      <c r="W42" s="7"/>
      <c r="X42" s="7"/>
      <c r="Y42" s="7"/>
      <c r="Z42" s="7"/>
      <c r="AA42" s="7"/>
      <c r="AB42" s="7"/>
      <c r="AC42" s="7"/>
      <c r="AD42" s="7"/>
      <c r="AE42" s="63"/>
      <c r="AF42" s="64"/>
      <c r="AG42" s="64"/>
      <c r="AH42" s="65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63"/>
      <c r="AF43" s="64"/>
      <c r="AG43" s="64"/>
      <c r="AH43" s="65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x14ac:dyDescent="0.25">
      <c r="A44" s="7"/>
      <c r="B44" s="52"/>
      <c r="C44" s="27" t="s">
        <v>19</v>
      </c>
      <c r="D44" s="7" t="s">
        <v>26</v>
      </c>
      <c r="E44" s="7"/>
      <c r="F44" s="7"/>
      <c r="G44" s="7"/>
      <c r="H44" s="7"/>
      <c r="I44" s="7"/>
      <c r="J44" s="54"/>
      <c r="K44" s="27" t="s">
        <v>19</v>
      </c>
      <c r="L44" s="7" t="s">
        <v>27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63"/>
      <c r="AF44" s="64"/>
      <c r="AG44" s="64"/>
      <c r="AH44" s="65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63"/>
      <c r="AF45" s="64"/>
      <c r="AG45" s="64"/>
      <c r="AH45" s="65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63"/>
      <c r="AF46" s="64"/>
      <c r="AG46" s="64"/>
      <c r="AH46" s="65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63"/>
      <c r="AF47" s="64"/>
      <c r="AG47" s="64"/>
      <c r="AH47" s="65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63"/>
      <c r="AF48" s="64"/>
      <c r="AG48" s="64"/>
      <c r="AH48" s="65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63"/>
      <c r="AF49" s="64"/>
      <c r="AG49" s="64"/>
      <c r="AH49" s="65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63"/>
      <c r="AF50" s="64"/>
      <c r="AG50" s="64"/>
      <c r="AH50" s="65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63"/>
      <c r="AF51" s="64"/>
      <c r="AG51" s="64"/>
      <c r="AH51" s="65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63"/>
      <c r="AF52" s="64"/>
      <c r="AG52" s="64"/>
      <c r="AH52" s="65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63"/>
      <c r="AF53" s="64"/>
      <c r="AG53" s="64"/>
      <c r="AH53" s="65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63"/>
      <c r="AF54" s="64"/>
      <c r="AG54" s="64"/>
      <c r="AH54" s="65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63"/>
      <c r="AF55" s="64"/>
      <c r="AG55" s="64"/>
      <c r="AH55" s="65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63"/>
      <c r="AF56" s="64"/>
      <c r="AG56" s="64"/>
      <c r="AH56" s="65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63"/>
      <c r="AF57" s="64"/>
      <c r="AG57" s="64"/>
      <c r="AH57" s="65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63"/>
      <c r="AF58" s="64"/>
      <c r="AG58" s="64"/>
      <c r="AH58" s="65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63"/>
      <c r="AF59" s="64"/>
      <c r="AG59" s="64"/>
      <c r="AH59" s="65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D60" s="7"/>
      <c r="AE60" s="63"/>
      <c r="AF60" s="64"/>
      <c r="AG60" s="64"/>
      <c r="AH60" s="65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47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47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47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47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47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47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</row>
    <row r="95" spans="1:47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1:47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</row>
    <row r="97" spans="1:47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</row>
    <row r="98" spans="1:47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</row>
    <row r="99" spans="1:47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</row>
    <row r="100" spans="1:47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</row>
    <row r="101" spans="1:47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1:47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</row>
    <row r="112" spans="1:47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</row>
    <row r="113" spans="1:47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</row>
    <row r="114" spans="1:47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1:47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</sheetData>
  <sheetProtection formatCells="0"/>
  <protectedRanges>
    <protectedRange sqref="AE3:AF3 AB5 M3:N3" name="Диапазон1"/>
  </protectedRanges>
  <mergeCells count="20">
    <mergeCell ref="A1:C2"/>
    <mergeCell ref="D1:E2"/>
    <mergeCell ref="F1:I2"/>
    <mergeCell ref="M3:N3"/>
    <mergeCell ref="O3:AD3"/>
    <mergeCell ref="A3:L3"/>
    <mergeCell ref="B24:H24"/>
    <mergeCell ref="J24:P24"/>
    <mergeCell ref="R24:X24"/>
    <mergeCell ref="AE3:AF3"/>
    <mergeCell ref="B33:H33"/>
    <mergeCell ref="J33:P33"/>
    <mergeCell ref="R33:X33"/>
    <mergeCell ref="AE5:AH60"/>
    <mergeCell ref="B6:H6"/>
    <mergeCell ref="J6:P6"/>
    <mergeCell ref="R6:X6"/>
    <mergeCell ref="B15:H15"/>
    <mergeCell ref="J15:P15"/>
    <mergeCell ref="R15:X15"/>
  </mergeCells>
  <conditionalFormatting sqref="AA14:AB14 AA5">
    <cfRule type="cellIs" dxfId="61" priority="224" operator="equal">
      <formula>TODAY()</formula>
    </cfRule>
  </conditionalFormatting>
  <conditionalFormatting sqref="AA7:AB7">
    <cfRule type="cellIs" dxfId="60" priority="176" operator="equal">
      <formula>TODAY()</formula>
    </cfRule>
  </conditionalFormatting>
  <conditionalFormatting sqref="AE1:AF1">
    <cfRule type="cellIs" dxfId="59" priority="172" operator="equal">
      <formula>TODAY()</formula>
    </cfRule>
  </conditionalFormatting>
  <conditionalFormatting sqref="B17:H22">
    <cfRule type="cellIs" dxfId="1" priority="57" operator="equal">
      <formula>TODAY()</formula>
    </cfRule>
    <cfRule type="expression" dxfId="0" priority="61">
      <formula>NOT(ISERROR(MATCH(B17,INDIRECT("События[Дата начала]"),0)))</formula>
    </cfRule>
  </conditionalFormatting>
  <conditionalFormatting sqref="B17:H22">
    <cfRule type="expression" dxfId="58" priority="1">
      <formula>AND(MONTH(B17)&lt;&gt;1+3*(QUOTIENT(ROW(B17)-5,9))+QUOTIENT(COLUMN(B17),9))</formula>
    </cfRule>
    <cfRule type="expression" dxfId="57" priority="58">
      <formula>NOT(ISERROR(MATCH(B17,INDIRECT("ДР_ТАБ[ДР]"),0)))</formula>
    </cfRule>
  </conditionalFormatting>
  <conditionalFormatting sqref="J17:P22">
    <cfRule type="cellIs" dxfId="56" priority="53" operator="equal">
      <formula>TODAY()</formula>
    </cfRule>
    <cfRule type="expression" dxfId="55" priority="55">
      <formula>NOT(ISERROR(MATCH(J17,INDIRECT("События[Дата начала]"),0)))</formula>
    </cfRule>
    <cfRule type="expression" dxfId="54" priority="56">
      <formula>NOT(ISERROR(MATCH(J17,INDIRECT("События[Дата окончания]"),0)))</formula>
    </cfRule>
  </conditionalFormatting>
  <conditionalFormatting sqref="J17:P22">
    <cfRule type="expression" dxfId="53" priority="52">
      <formula>AND(MONTH(J17)&lt;&gt;1+3*(QUOTIENT(ROW(J17)-5,9))+QUOTIENT(COLUMN(J17),9))</formula>
    </cfRule>
    <cfRule type="expression" dxfId="52" priority="54">
      <formula>NOT(ISERROR(MATCH(J17,INDIRECT("ДР_ТАБ[ДР]"),0)))</formula>
    </cfRule>
  </conditionalFormatting>
  <conditionalFormatting sqref="R17:X22">
    <cfRule type="cellIs" dxfId="51" priority="48" operator="equal">
      <formula>TODAY()</formula>
    </cfRule>
    <cfRule type="expression" dxfId="50" priority="50">
      <formula>NOT(ISERROR(MATCH(R17,INDIRECT("События[Дата начала]"),0)))</formula>
    </cfRule>
    <cfRule type="expression" dxfId="49" priority="51">
      <formula>NOT(ISERROR(MATCH(R17,INDIRECT("События[Дата окончания]"),0)))</formula>
    </cfRule>
  </conditionalFormatting>
  <conditionalFormatting sqref="R17:X22">
    <cfRule type="expression" dxfId="48" priority="47">
      <formula>AND(MONTH(R17)&lt;&gt;1+3*(QUOTIENT(ROW(R17)-5,9))+QUOTIENT(COLUMN(R17),9))</formula>
    </cfRule>
    <cfRule type="expression" dxfId="47" priority="49">
      <formula>NOT(ISERROR(MATCH(R17,INDIRECT("ДР_ТАБ[ДР]"),0)))</formula>
    </cfRule>
  </conditionalFormatting>
  <conditionalFormatting sqref="R8:X13">
    <cfRule type="cellIs" dxfId="46" priority="43" operator="equal">
      <formula>TODAY()</formula>
    </cfRule>
    <cfRule type="expression" dxfId="45" priority="45">
      <formula>NOT(ISERROR(MATCH(R8,INDIRECT("События[Дата начала]"),0)))</formula>
    </cfRule>
    <cfRule type="expression" dxfId="44" priority="46">
      <formula>NOT(ISERROR(MATCH(R8,INDIRECT("События[Дата окончания]"),0)))</formula>
    </cfRule>
  </conditionalFormatting>
  <conditionalFormatting sqref="R8:X13">
    <cfRule type="expression" dxfId="43" priority="42">
      <formula>AND(MONTH(R8)&lt;&gt;1+3*(QUOTIENT(ROW(R8)-5,9))+QUOTIENT(COLUMN(R8),9))</formula>
    </cfRule>
    <cfRule type="expression" dxfId="42" priority="44">
      <formula>NOT(ISERROR(MATCH(R8,INDIRECT("ДР_ТАБ[ДР]"),0)))</formula>
    </cfRule>
  </conditionalFormatting>
  <conditionalFormatting sqref="J8:P13">
    <cfRule type="cellIs" dxfId="41" priority="38" operator="equal">
      <formula>TODAY()</formula>
    </cfRule>
    <cfRule type="expression" dxfId="40" priority="40">
      <formula>NOT(ISERROR(MATCH(J8,INDIRECT("События[Дата начала]"),0)))</formula>
    </cfRule>
    <cfRule type="expression" dxfId="39" priority="41">
      <formula>NOT(ISERROR(MATCH(J8,INDIRECT("События[Дата окончания]"),0)))</formula>
    </cfRule>
  </conditionalFormatting>
  <conditionalFormatting sqref="J8:P13">
    <cfRule type="expression" dxfId="38" priority="37">
      <formula>AND(MONTH(J8)&lt;&gt;1+3*(QUOTIENT(ROW(J8)-5,9))+QUOTIENT(COLUMN(J8),9))</formula>
    </cfRule>
    <cfRule type="expression" dxfId="37" priority="39">
      <formula>NOT(ISERROR(MATCH(J8,INDIRECT("ДР_ТАБ[ДР]"),0)))</formula>
    </cfRule>
  </conditionalFormatting>
  <conditionalFormatting sqref="B8:H13">
    <cfRule type="cellIs" dxfId="36" priority="33" operator="equal">
      <formula>TODAY()</formula>
    </cfRule>
    <cfRule type="expression" dxfId="35" priority="35">
      <formula>NOT(ISERROR(MATCH(B8,INDIRECT("События[Дата начала]"),0)))</formula>
    </cfRule>
    <cfRule type="expression" dxfId="34" priority="36">
      <formula>NOT(ISERROR(MATCH(B8,INDIRECT("События[Дата окончания]"),0)))</formula>
    </cfRule>
  </conditionalFormatting>
  <conditionalFormatting sqref="B8:H13">
    <cfRule type="expression" dxfId="33" priority="32">
      <formula>AND(MONTH(B8)&lt;&gt;1+3*(QUOTIENT(ROW(B8)-5,9))+QUOTIENT(COLUMN(B8),9))</formula>
    </cfRule>
    <cfRule type="expression" dxfId="32" priority="34">
      <formula>NOT(ISERROR(MATCH(B8,INDIRECT("ДР_ТАБ[ДР]"),0)))</formula>
    </cfRule>
  </conditionalFormatting>
  <conditionalFormatting sqref="B26:H31">
    <cfRule type="cellIs" dxfId="31" priority="28" operator="equal">
      <formula>TODAY()</formula>
    </cfRule>
    <cfRule type="expression" dxfId="30" priority="30">
      <formula>NOT(ISERROR(MATCH(B26,INDIRECT("События[Дата начала]"),0)))</formula>
    </cfRule>
    <cfRule type="expression" dxfId="29" priority="31">
      <formula>NOT(ISERROR(MATCH(B26,INDIRECT("События[Дата окончания]"),0)))</formula>
    </cfRule>
  </conditionalFormatting>
  <conditionalFormatting sqref="B26:H31">
    <cfRule type="expression" dxfId="28" priority="27">
      <formula>AND(MONTH(B26)&lt;&gt;1+3*(QUOTIENT(ROW(B26)-5,9))+QUOTIENT(COLUMN(B26),9))</formula>
    </cfRule>
    <cfRule type="expression" dxfId="27" priority="29">
      <formula>NOT(ISERROR(MATCH(B26,INDIRECT("ДР_ТАБ[ДР]"),0)))</formula>
    </cfRule>
  </conditionalFormatting>
  <conditionalFormatting sqref="J26:P31">
    <cfRule type="cellIs" dxfId="26" priority="23" operator="equal">
      <formula>TODAY()</formula>
    </cfRule>
    <cfRule type="expression" dxfId="25" priority="25">
      <formula>NOT(ISERROR(MATCH(J26,INDIRECT("События[Дата начала]"),0)))</formula>
    </cfRule>
    <cfRule type="expression" dxfId="24" priority="26">
      <formula>NOT(ISERROR(MATCH(J26,INDIRECT("События[Дата окончания]"),0)))</formula>
    </cfRule>
  </conditionalFormatting>
  <conditionalFormatting sqref="J26:P31">
    <cfRule type="expression" dxfId="23" priority="22">
      <formula>AND(MONTH(J26)&lt;&gt;1+3*(QUOTIENT(ROW(J26)-5,9))+QUOTIENT(COLUMN(J26),9))</formula>
    </cfRule>
    <cfRule type="expression" dxfId="22" priority="24">
      <formula>NOT(ISERROR(MATCH(J26,INDIRECT("ДР_ТАБ[ДР]"),0)))</formula>
    </cfRule>
  </conditionalFormatting>
  <conditionalFormatting sqref="R26:X31">
    <cfRule type="cellIs" dxfId="21" priority="18" operator="equal">
      <formula>TODAY()</formula>
    </cfRule>
    <cfRule type="expression" dxfId="20" priority="20">
      <formula>NOT(ISERROR(MATCH(R26,INDIRECT("События[Дата начала]"),0)))</formula>
    </cfRule>
    <cfRule type="expression" dxfId="19" priority="21">
      <formula>NOT(ISERROR(MATCH(R26,INDIRECT("События[Дата окончания]"),0)))</formula>
    </cfRule>
  </conditionalFormatting>
  <conditionalFormatting sqref="R26:X31">
    <cfRule type="expression" dxfId="18" priority="17">
      <formula>AND(MONTH(R26)&lt;&gt;1+3*(QUOTIENT(ROW(R26)-5,9))+QUOTIENT(COLUMN(R26),9))</formula>
    </cfRule>
    <cfRule type="expression" dxfId="17" priority="19">
      <formula>NOT(ISERROR(MATCH(R26,INDIRECT("ДР_ТАБ[ДР]"),0)))</formula>
    </cfRule>
  </conditionalFormatting>
  <conditionalFormatting sqref="B35:H40">
    <cfRule type="cellIs" dxfId="16" priority="13" operator="equal">
      <formula>TODAY()</formula>
    </cfRule>
    <cfRule type="expression" dxfId="15" priority="15">
      <formula>NOT(ISERROR(MATCH(B35,INDIRECT("События[Дата начала]"),0)))</formula>
    </cfRule>
    <cfRule type="expression" dxfId="14" priority="16">
      <formula>NOT(ISERROR(MATCH(B35,INDIRECT("События[Дата окончания]"),0)))</formula>
    </cfRule>
  </conditionalFormatting>
  <conditionalFormatting sqref="B35:H40">
    <cfRule type="expression" dxfId="13" priority="12">
      <formula>AND(MONTH(B35)&lt;&gt;1+3*(QUOTIENT(ROW(B35)-5,9))+QUOTIENT(COLUMN(B35),9))</formula>
    </cfRule>
    <cfRule type="expression" dxfId="12" priority="14">
      <formula>NOT(ISERROR(MATCH(B35,INDIRECT("ДР_ТАБ[ДР]"),0)))</formula>
    </cfRule>
  </conditionalFormatting>
  <conditionalFormatting sqref="J35:P40">
    <cfRule type="cellIs" dxfId="11" priority="8" operator="equal">
      <formula>TODAY()</formula>
    </cfRule>
    <cfRule type="expression" dxfId="10" priority="10">
      <formula>NOT(ISERROR(MATCH(J35,INDIRECT("События[Дата начала]"),0)))</formula>
    </cfRule>
    <cfRule type="expression" dxfId="9" priority="11">
      <formula>NOT(ISERROR(MATCH(J35,INDIRECT("События[Дата окончания]"),0)))</formula>
    </cfRule>
  </conditionalFormatting>
  <conditionalFormatting sqref="J35:P40">
    <cfRule type="expression" dxfId="8" priority="7">
      <formula>AND(MONTH(J35)&lt;&gt;1+3*(QUOTIENT(ROW(J35)-5,9))+QUOTIENT(COLUMN(J35),9))</formula>
    </cfRule>
    <cfRule type="expression" dxfId="7" priority="9">
      <formula>NOT(ISERROR(MATCH(J35,INDIRECT("ДР_ТАБ[ДР]"),0)))</formula>
    </cfRule>
  </conditionalFormatting>
  <conditionalFormatting sqref="R35:X40">
    <cfRule type="cellIs" dxfId="6" priority="3" operator="equal">
      <formula>TODAY()</formula>
    </cfRule>
    <cfRule type="expression" dxfId="5" priority="5">
      <formula>NOT(ISERROR(MATCH(R35,INDIRECT("События[Дата начала]"),0)))</formula>
    </cfRule>
    <cfRule type="expression" dxfId="4" priority="6">
      <formula>NOT(ISERROR(MATCH(R35,INDIRECT("События[Дата окончания]"),0)))</formula>
    </cfRule>
  </conditionalFormatting>
  <conditionalFormatting sqref="R35:X40">
    <cfRule type="expression" dxfId="3" priority="2">
      <formula>AND(MONTH(R35)&lt;&gt;1+3*(QUOTIENT(ROW(R35)-5,9))+QUOTIENT(COLUMN(R35),9))</formula>
    </cfRule>
    <cfRule type="expression" dxfId="2" priority="4">
      <formula>NOT(ISERROR(MATCH(R35,INDIRECT("ДР_ТАБ[ДР]"),0)))</formula>
    </cfRule>
  </conditionalFormatting>
  <dataValidations count="2">
    <dataValidation type="list" allowBlank="1" showInputMessage="1" showErrorMessage="1" sqref="M3:N3">
      <formula1>$A$7:$A$16</formula1>
    </dataValidation>
    <dataValidation type="list" allowBlank="1" showInputMessage="1" showErrorMessage="1" sqref="AE3:AF3">
      <formula1>$Z$16:$Z$23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2"/>
  <sheetViews>
    <sheetView workbookViewId="0">
      <selection activeCell="B1" sqref="B1"/>
    </sheetView>
  </sheetViews>
  <sheetFormatPr defaultRowHeight="15" x14ac:dyDescent="0.25"/>
  <cols>
    <col min="2" max="2" width="35" style="45" customWidth="1"/>
    <col min="3" max="3" width="18.5703125" style="44" customWidth="1"/>
    <col min="7" max="7" width="39.28515625" style="45" customWidth="1"/>
    <col min="8" max="8" width="25.28515625" style="45" bestFit="1" customWidth="1"/>
    <col min="9" max="9" width="25.85546875" style="45" bestFit="1" customWidth="1"/>
    <col min="10" max="10" width="14.28515625" style="46" bestFit="1" customWidth="1"/>
    <col min="11" max="11" width="14.140625" style="46" customWidth="1"/>
  </cols>
  <sheetData>
    <row r="1" spans="2:11" x14ac:dyDescent="0.25">
      <c r="G1" s="75" t="s">
        <v>9</v>
      </c>
      <c r="H1" s="75"/>
      <c r="I1" s="75"/>
      <c r="J1" s="75"/>
      <c r="K1" s="75"/>
    </row>
    <row r="2" spans="2:11" x14ac:dyDescent="0.25">
      <c r="B2" s="45" t="s">
        <v>13</v>
      </c>
      <c r="C2" s="44" t="s">
        <v>18</v>
      </c>
      <c r="G2" s="45" t="s">
        <v>12</v>
      </c>
      <c r="H2" s="45" t="s">
        <v>15</v>
      </c>
      <c r="I2" s="45" t="s">
        <v>14</v>
      </c>
      <c r="J2" s="46" t="s">
        <v>21</v>
      </c>
      <c r="K2" s="46" t="s">
        <v>22</v>
      </c>
    </row>
    <row r="3" spans="2:11" x14ac:dyDescent="0.25">
      <c r="B3" s="45" t="s">
        <v>28</v>
      </c>
      <c r="C3" s="44">
        <v>42860</v>
      </c>
      <c r="G3" s="45" t="s">
        <v>28</v>
      </c>
      <c r="H3" s="43" t="s">
        <v>23</v>
      </c>
      <c r="I3" s="45" t="s">
        <v>29</v>
      </c>
      <c r="J3" s="43">
        <v>42839</v>
      </c>
      <c r="K3" s="43">
        <v>42869</v>
      </c>
    </row>
    <row r="4" spans="2:11" x14ac:dyDescent="0.25">
      <c r="J4" s="43"/>
      <c r="K4" s="43"/>
    </row>
    <row r="5" spans="2:11" x14ac:dyDescent="0.25">
      <c r="J5" s="43"/>
      <c r="K5" s="43"/>
    </row>
    <row r="6" spans="2:11" x14ac:dyDescent="0.25">
      <c r="I6" s="47"/>
      <c r="J6" s="43"/>
      <c r="K6" s="43"/>
    </row>
    <row r="7" spans="2:11" x14ac:dyDescent="0.25">
      <c r="J7" s="43"/>
      <c r="K7" s="43"/>
    </row>
    <row r="8" spans="2:11" x14ac:dyDescent="0.25">
      <c r="J8" s="43"/>
      <c r="K8" s="43"/>
    </row>
    <row r="9" spans="2:11" x14ac:dyDescent="0.25">
      <c r="J9" s="43"/>
      <c r="K9" s="43"/>
    </row>
    <row r="10" spans="2:11" x14ac:dyDescent="0.25">
      <c r="J10" s="43"/>
      <c r="K10" s="43"/>
    </row>
    <row r="11" spans="2:11" x14ac:dyDescent="0.25">
      <c r="J11" s="43"/>
      <c r="K11" s="43"/>
    </row>
    <row r="12" spans="2:11" x14ac:dyDescent="0.25">
      <c r="J12" s="43"/>
      <c r="K12" s="43"/>
    </row>
    <row r="13" spans="2:11" x14ac:dyDescent="0.25">
      <c r="J13" s="43"/>
      <c r="K13" s="43"/>
    </row>
    <row r="14" spans="2:11" x14ac:dyDescent="0.25">
      <c r="J14" s="43"/>
      <c r="K14" s="43"/>
    </row>
    <row r="15" spans="2:11" x14ac:dyDescent="0.25">
      <c r="J15" s="43"/>
      <c r="K15" s="43"/>
    </row>
    <row r="16" spans="2:11" x14ac:dyDescent="0.25">
      <c r="J16" s="43"/>
      <c r="K16" s="43"/>
    </row>
    <row r="17" spans="7:11" x14ac:dyDescent="0.25">
      <c r="J17" s="43"/>
      <c r="K17" s="43"/>
    </row>
    <row r="18" spans="7:11" x14ac:dyDescent="0.25">
      <c r="J18" s="43"/>
      <c r="K18" s="43"/>
    </row>
    <row r="19" spans="7:11" x14ac:dyDescent="0.25">
      <c r="G19" s="48"/>
      <c r="H19" s="43"/>
      <c r="J19" s="43"/>
      <c r="K19" s="43"/>
    </row>
    <row r="20" spans="7:11" x14ac:dyDescent="0.25">
      <c r="J20" s="43"/>
      <c r="K20" s="43"/>
    </row>
    <row r="21" spans="7:11" x14ac:dyDescent="0.25">
      <c r="J21" s="43"/>
      <c r="K21" s="43"/>
    </row>
    <row r="22" spans="7:11" x14ac:dyDescent="0.25">
      <c r="J22" s="43"/>
      <c r="K22" s="43"/>
    </row>
    <row r="23" spans="7:11" x14ac:dyDescent="0.25">
      <c r="J23" s="43"/>
      <c r="K23" s="43"/>
    </row>
    <row r="24" spans="7:11" x14ac:dyDescent="0.25">
      <c r="J24" s="43"/>
      <c r="K24" s="43"/>
    </row>
    <row r="25" spans="7:11" x14ac:dyDescent="0.25">
      <c r="J25" s="43"/>
      <c r="K25" s="43"/>
    </row>
    <row r="26" spans="7:11" x14ac:dyDescent="0.25">
      <c r="J26" s="43"/>
      <c r="K26" s="43"/>
    </row>
    <row r="27" spans="7:11" x14ac:dyDescent="0.25">
      <c r="J27" s="43"/>
      <c r="K27" s="43"/>
    </row>
    <row r="28" spans="7:11" x14ac:dyDescent="0.25">
      <c r="J28" s="43"/>
      <c r="K28" s="43"/>
    </row>
    <row r="29" spans="7:11" x14ac:dyDescent="0.25">
      <c r="J29" s="43"/>
      <c r="K29" s="43"/>
    </row>
    <row r="30" spans="7:11" x14ac:dyDescent="0.25">
      <c r="J30" s="43"/>
      <c r="K30" s="43"/>
    </row>
    <row r="31" spans="7:11" x14ac:dyDescent="0.25">
      <c r="J31" s="43"/>
      <c r="K31" s="43"/>
    </row>
    <row r="32" spans="7:11" x14ac:dyDescent="0.25">
      <c r="J32" s="43"/>
      <c r="K32" s="43"/>
    </row>
    <row r="33" spans="10:11" x14ac:dyDescent="0.25">
      <c r="J33" s="43"/>
      <c r="K33" s="43"/>
    </row>
    <row r="34" spans="10:11" x14ac:dyDescent="0.25">
      <c r="J34" s="43"/>
      <c r="K34" s="43"/>
    </row>
    <row r="35" spans="10:11" x14ac:dyDescent="0.25">
      <c r="J35" s="43"/>
      <c r="K35" s="43"/>
    </row>
    <row r="36" spans="10:11" x14ac:dyDescent="0.25">
      <c r="J36" s="43"/>
      <c r="K36" s="43"/>
    </row>
    <row r="37" spans="10:11" x14ac:dyDescent="0.25">
      <c r="J37" s="43"/>
      <c r="K37" s="43"/>
    </row>
    <row r="38" spans="10:11" x14ac:dyDescent="0.25">
      <c r="J38" s="43"/>
      <c r="K38" s="43"/>
    </row>
    <row r="39" spans="10:11" x14ac:dyDescent="0.25">
      <c r="J39" s="43"/>
      <c r="K39" s="43"/>
    </row>
    <row r="40" spans="10:11" x14ac:dyDescent="0.25">
      <c r="J40" s="43"/>
      <c r="K40" s="43"/>
    </row>
    <row r="41" spans="10:11" x14ac:dyDescent="0.25">
      <c r="J41" s="43"/>
      <c r="K41" s="43"/>
    </row>
    <row r="42" spans="10:11" x14ac:dyDescent="0.25">
      <c r="J42" s="43"/>
      <c r="K42" s="43"/>
    </row>
    <row r="43" spans="10:11" x14ac:dyDescent="0.25">
      <c r="J43" s="43"/>
      <c r="K43" s="43"/>
    </row>
    <row r="44" spans="10:11" x14ac:dyDescent="0.25">
      <c r="J44" s="43"/>
      <c r="K44" s="43"/>
    </row>
    <row r="45" spans="10:11" x14ac:dyDescent="0.25">
      <c r="J45" s="43"/>
      <c r="K45" s="43"/>
    </row>
    <row r="46" spans="10:11" x14ac:dyDescent="0.25">
      <c r="J46" s="43"/>
      <c r="K46" s="43"/>
    </row>
    <row r="47" spans="10:11" x14ac:dyDescent="0.25">
      <c r="J47" s="43"/>
      <c r="K47" s="43"/>
    </row>
    <row r="48" spans="10:11" x14ac:dyDescent="0.25">
      <c r="J48" s="43"/>
      <c r="K48" s="43"/>
    </row>
    <row r="49" spans="10:11" x14ac:dyDescent="0.25">
      <c r="J49" s="43"/>
      <c r="K49" s="43"/>
    </row>
    <row r="50" spans="10:11" x14ac:dyDescent="0.25">
      <c r="J50" s="43"/>
      <c r="K50" s="43"/>
    </row>
    <row r="51" spans="10:11" x14ac:dyDescent="0.25">
      <c r="J51" s="43"/>
      <c r="K51" s="43"/>
    </row>
    <row r="52" spans="10:11" x14ac:dyDescent="0.25">
      <c r="J52" s="43"/>
      <c r="K52" s="43"/>
    </row>
  </sheetData>
  <mergeCells count="1">
    <mergeCell ref="G1:K1"/>
  </mergeCells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Основной</vt:lpstr>
      <vt:lpstr>Данные</vt:lpstr>
      <vt:lpstr>ДР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2017-05-05T10:16:15Z</dcterms:modified>
</cp:coreProperties>
</file>