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21" i="1"/>
  <c r="S9"/>
  <c r="T9" s="1"/>
  <c r="I17"/>
  <c r="R9"/>
  <c r="I20" s="1"/>
  <c r="Q9"/>
  <c r="I19" s="1"/>
  <c r="P9"/>
  <c r="B22" s="1"/>
  <c r="I23" l="1"/>
</calcChain>
</file>

<file path=xl/sharedStrings.xml><?xml version="1.0" encoding="utf-8"?>
<sst xmlns="http://schemas.openxmlformats.org/spreadsheetml/2006/main" count="37" uniqueCount="30">
  <si>
    <t>Транскэроб</t>
  </si>
  <si>
    <t>Житница Здоровья</t>
  </si>
  <si>
    <t>Аскол</t>
  </si>
  <si>
    <t>От кого</t>
  </si>
  <si>
    <t>Откуда</t>
  </si>
  <si>
    <t>Индекс места отправления</t>
  </si>
  <si>
    <t>Кому</t>
  </si>
  <si>
    <t>Куда</t>
  </si>
  <si>
    <t>Индекс места назначения</t>
  </si>
  <si>
    <t>ИП Семенова Надежда Сергеевна</t>
  </si>
  <si>
    <t>г. Москва</t>
  </si>
  <si>
    <t>ул. Селезневская, д. 11А</t>
  </si>
  <si>
    <t>База Данных Контрагентов:</t>
  </si>
  <si>
    <t>Выберите контрагента через поиск:</t>
  </si>
  <si>
    <t>Выбранный контрагент:</t>
  </si>
  <si>
    <t>Контрагент:</t>
  </si>
  <si>
    <t>Индекс:</t>
  </si>
  <si>
    <t>Город:</t>
  </si>
  <si>
    <t>Улица:</t>
  </si>
  <si>
    <t>Ленина 35</t>
  </si>
  <si>
    <t>Маркса 50</t>
  </si>
  <si>
    <t>Мая 36</t>
  </si>
  <si>
    <t>Амальгама</t>
  </si>
  <si>
    <t>г. Урюпинск</t>
  </si>
  <si>
    <t>г. Кострома</t>
  </si>
  <si>
    <t>г. Вологда</t>
  </si>
  <si>
    <t>Советская 15, 15616848 18181982827 817811 81 8286 21 861 81 81 78 17 15 148 178 17</t>
  </si>
  <si>
    <t>Если не влез адрес:</t>
  </si>
  <si>
    <t>Проверка (если не влез)</t>
  </si>
  <si>
    <t>дом 4568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</si>
</sst>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b/>
      <i/>
      <sz val="7"/>
      <name val="Calibri"/>
      <family val="2"/>
      <charset val="204"/>
    </font>
    <font>
      <i/>
      <sz val="14"/>
      <name val="Calibri"/>
      <family val="2"/>
      <charset val="204"/>
    </font>
    <font>
      <sz val="12"/>
      <name val="Times New Roman"/>
      <family val="1"/>
      <charset val="204"/>
    </font>
    <font>
      <sz val="49"/>
      <name val="PostIndex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 applyProtection="1"/>
    <xf numFmtId="0" fontId="4" fillId="0" borderId="0" xfId="0" applyFont="1" applyAlignment="1" applyProtection="1"/>
    <xf numFmtId="49" fontId="3" fillId="0" borderId="1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49" fontId="3" fillId="0" borderId="2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top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49" fontId="3" fillId="0" borderId="2" xfId="0" applyNumberFormat="1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protection locked="0" hidden="1"/>
    </xf>
    <xf numFmtId="0" fontId="1" fillId="2" borderId="0" xfId="0" applyFont="1" applyFill="1"/>
    <xf numFmtId="0" fontId="6" fillId="0" borderId="3" xfId="0" applyFont="1" applyFill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/>
    <xf numFmtId="0" fontId="0" fillId="0" borderId="1" xfId="0" applyBorder="1" applyAlignment="1">
      <alignment horizontal="left"/>
    </xf>
    <xf numFmtId="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NumberFormat="1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wrapText="1"/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95;&#1082;&#1072;&#1055;&#1080;&#1089;&#1077;&#1084;1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"/>
      <sheetName val="DL"/>
      <sheetName val="C4"/>
      <sheetName val="Ф107"/>
      <sheetName val="Ф119-1"/>
      <sheetName val="Ф119-2"/>
      <sheetName val="Ф7"/>
      <sheetName val="Ф7а"/>
      <sheetName val="Ф7б"/>
      <sheetName val="Отправители"/>
      <sheetName val="Получатели"/>
      <sheetName val="Калькулятор"/>
      <sheetName val="Пакет"/>
      <sheetName val="Система"/>
      <sheetName val="История"/>
      <sheetName val="Реестр"/>
      <sheetName val="Помощь"/>
      <sheetName val="Пропись"/>
      <sheetName val="Поиск"/>
    </sheetNames>
    <definedNames>
      <definedName name="Добавить_в_отправители"/>
      <definedName name="Добавить_в_получатели"/>
      <definedName name="Добавить_историю_С5"/>
      <definedName name="Удалить_из_отправителей"/>
      <definedName name="Удалить_из_получателей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T24"/>
  <sheetViews>
    <sheetView tabSelected="1" workbookViewId="0">
      <selection activeCell="F28" sqref="F28"/>
    </sheetView>
  </sheetViews>
  <sheetFormatPr defaultRowHeight="15"/>
  <cols>
    <col min="6" max="6" width="18.42578125" bestFit="1" customWidth="1"/>
    <col min="9" max="9" width="10.7109375" bestFit="1" customWidth="1"/>
    <col min="12" max="12" width="11.7109375" customWidth="1"/>
    <col min="15" max="15" width="18.140625" customWidth="1"/>
    <col min="17" max="17" width="13.5703125" customWidth="1"/>
    <col min="18" max="18" width="13.85546875" customWidth="1"/>
  </cols>
  <sheetData>
    <row r="2" spans="2:20">
      <c r="O2" s="19" t="s">
        <v>13</v>
      </c>
    </row>
    <row r="3" spans="2:20" ht="15.75">
      <c r="B3" s="1"/>
      <c r="C3" s="1"/>
      <c r="D3" s="1"/>
      <c r="E3" s="1"/>
      <c r="F3" s="1"/>
      <c r="G3" s="1"/>
      <c r="H3" s="1"/>
      <c r="I3" s="2"/>
      <c r="J3" s="1"/>
      <c r="K3" s="1"/>
      <c r="L3" s="17"/>
    </row>
    <row r="4" spans="2:20" ht="15.75">
      <c r="C4" s="27" t="s">
        <v>3</v>
      </c>
      <c r="D4" s="3" t="s">
        <v>9</v>
      </c>
      <c r="E4" s="3"/>
      <c r="F4" s="3"/>
      <c r="G4" s="4"/>
      <c r="H4" s="4"/>
      <c r="I4" s="18"/>
      <c r="J4" s="18"/>
      <c r="K4" s="18"/>
      <c r="L4" s="6"/>
    </row>
    <row r="5" spans="2:20" ht="15.75">
      <c r="C5" s="27" t="s">
        <v>4</v>
      </c>
      <c r="D5" s="5" t="s">
        <v>11</v>
      </c>
      <c r="E5" s="5"/>
      <c r="F5" s="5"/>
      <c r="G5" s="4"/>
      <c r="H5" s="4"/>
      <c r="I5" s="18"/>
      <c r="J5" s="18"/>
      <c r="K5" s="18"/>
      <c r="L5" s="6"/>
    </row>
    <row r="6" spans="2:20" ht="15.75">
      <c r="B6" s="7"/>
      <c r="C6" s="7"/>
      <c r="D6" s="5" t="s">
        <v>10</v>
      </c>
      <c r="E6" s="5"/>
      <c r="F6" s="5"/>
      <c r="G6" s="4"/>
      <c r="H6" s="4"/>
      <c r="I6" s="7"/>
      <c r="J6" s="4"/>
      <c r="K6" s="4"/>
      <c r="L6" s="4"/>
    </row>
    <row r="7" spans="2:20" ht="15.75">
      <c r="B7" s="4"/>
      <c r="C7" s="4"/>
      <c r="D7" s="5"/>
      <c r="E7" s="5"/>
      <c r="F7" s="5"/>
      <c r="G7" s="4"/>
      <c r="H7" s="4"/>
      <c r="I7" s="7"/>
      <c r="J7" s="4"/>
      <c r="K7" s="4"/>
      <c r="L7" s="4"/>
      <c r="O7" s="19" t="s">
        <v>14</v>
      </c>
    </row>
    <row r="8" spans="2:20" ht="15.75">
      <c r="B8" s="8"/>
      <c r="C8" s="8"/>
      <c r="D8" s="8"/>
      <c r="E8" s="8"/>
      <c r="F8" s="9" t="s">
        <v>5</v>
      </c>
      <c r="G8" s="8"/>
      <c r="H8" s="8"/>
      <c r="I8" s="10"/>
      <c r="J8" s="8"/>
      <c r="K8" s="8"/>
      <c r="L8" s="8"/>
      <c r="O8" t="s">
        <v>15</v>
      </c>
      <c r="P8" t="s">
        <v>16</v>
      </c>
      <c r="Q8" t="s">
        <v>17</v>
      </c>
      <c r="R8" t="s">
        <v>18</v>
      </c>
      <c r="S8" t="s">
        <v>27</v>
      </c>
      <c r="T8" t="s">
        <v>28</v>
      </c>
    </row>
    <row r="9" spans="2:20" ht="18.75">
      <c r="B9" s="4"/>
      <c r="C9" s="4"/>
      <c r="D9" s="4"/>
      <c r="E9" s="4"/>
      <c r="F9" s="11">
        <v>163038</v>
      </c>
      <c r="G9" s="4"/>
      <c r="H9" s="4"/>
      <c r="I9" s="7"/>
      <c r="J9" s="4"/>
      <c r="K9" s="4"/>
      <c r="L9" s="4"/>
      <c r="O9" t="s">
        <v>0</v>
      </c>
      <c r="P9">
        <f>VLOOKUP(O9,O14:P1000,2,FALSE)</f>
        <v>121356</v>
      </c>
      <c r="Q9" t="str">
        <f>VLOOKUP(O9,O14:Q1000,3,FALSE)</f>
        <v>г. Москва</v>
      </c>
      <c r="R9" t="str">
        <f>VLOOKUP(O9,O14:R1000,4,FALSE)</f>
        <v>Ленина 35</v>
      </c>
      <c r="S9" s="30">
        <f>VLOOKUP(O9,O14:S1000,5,FALSE)</f>
        <v>0</v>
      </c>
      <c r="T9" t="str">
        <f>IF(S9=0,"",S9)</f>
        <v/>
      </c>
    </row>
    <row r="10" spans="2:20" ht="18.75">
      <c r="B10" s="4"/>
      <c r="C10" s="4"/>
      <c r="D10" s="4"/>
      <c r="E10" s="4"/>
      <c r="F10" s="12"/>
      <c r="G10" s="4"/>
      <c r="H10" s="4"/>
      <c r="I10" s="7"/>
      <c r="J10" s="4"/>
      <c r="K10" s="4"/>
      <c r="L10" s="4"/>
    </row>
    <row r="11" spans="2:20" ht="18.75">
      <c r="B11" s="4"/>
      <c r="C11" s="4"/>
      <c r="D11" s="4"/>
      <c r="E11" s="4"/>
      <c r="F11" s="12"/>
      <c r="G11" s="4"/>
      <c r="H11" s="4"/>
      <c r="I11" s="7"/>
      <c r="J11" s="4"/>
      <c r="K11" s="4"/>
      <c r="L11" s="4"/>
    </row>
    <row r="12" spans="2:20" ht="18.75">
      <c r="B12" s="4"/>
      <c r="C12" s="4"/>
      <c r="D12" s="4"/>
      <c r="E12" s="4"/>
      <c r="F12" s="12"/>
      <c r="G12" s="4"/>
      <c r="H12" s="4"/>
      <c r="I12" s="7"/>
      <c r="J12" s="4"/>
      <c r="K12" s="4"/>
      <c r="L12" s="4"/>
      <c r="O12" s="19" t="s">
        <v>12</v>
      </c>
    </row>
    <row r="13" spans="2:20" ht="18.75">
      <c r="B13" s="4"/>
      <c r="C13" s="4"/>
      <c r="D13" s="4"/>
      <c r="E13" s="4"/>
      <c r="F13" s="12"/>
      <c r="G13" s="4"/>
      <c r="H13" s="4"/>
      <c r="I13" s="7"/>
      <c r="J13" s="4"/>
      <c r="K13" s="4"/>
      <c r="L13" s="4"/>
      <c r="O13" t="s">
        <v>15</v>
      </c>
      <c r="P13" t="s">
        <v>16</v>
      </c>
      <c r="Q13" t="s">
        <v>17</v>
      </c>
      <c r="R13" t="s">
        <v>18</v>
      </c>
      <c r="S13" t="s">
        <v>27</v>
      </c>
    </row>
    <row r="14" spans="2:20" ht="18.75">
      <c r="B14" s="13"/>
      <c r="C14" s="13"/>
      <c r="D14" s="13"/>
      <c r="E14" s="4"/>
      <c r="F14" s="12"/>
      <c r="G14" s="4"/>
      <c r="H14" s="4"/>
      <c r="I14" s="7"/>
      <c r="J14" s="4"/>
      <c r="K14" s="4"/>
      <c r="L14" s="4"/>
      <c r="O14" t="s">
        <v>0</v>
      </c>
      <c r="P14">
        <v>121356</v>
      </c>
      <c r="Q14" t="s">
        <v>10</v>
      </c>
      <c r="R14" t="s">
        <v>19</v>
      </c>
    </row>
    <row r="15" spans="2:20" ht="18.75">
      <c r="B15" s="4"/>
      <c r="C15" s="4"/>
      <c r="D15" s="4"/>
      <c r="E15" s="4"/>
      <c r="F15" s="12"/>
      <c r="G15" s="4"/>
      <c r="H15" s="4"/>
      <c r="I15" s="7"/>
      <c r="J15" s="4"/>
      <c r="K15" s="4"/>
      <c r="L15" s="4"/>
      <c r="O15" t="s">
        <v>1</v>
      </c>
      <c r="P15">
        <v>152638</v>
      </c>
      <c r="Q15" t="s">
        <v>23</v>
      </c>
      <c r="R15" t="s">
        <v>20</v>
      </c>
    </row>
    <row r="16" spans="2:20" ht="18.75">
      <c r="B16" s="4"/>
      <c r="C16" s="4"/>
      <c r="D16" s="4"/>
      <c r="E16" s="4"/>
      <c r="F16" s="12"/>
      <c r="G16" s="4"/>
      <c r="H16" s="4"/>
      <c r="I16" s="14"/>
      <c r="J16" s="4"/>
      <c r="K16" s="4"/>
      <c r="L16" s="4"/>
      <c r="O16" t="s">
        <v>2</v>
      </c>
      <c r="P16">
        <v>486595</v>
      </c>
      <c r="Q16" t="s">
        <v>24</v>
      </c>
      <c r="R16" t="s">
        <v>26</v>
      </c>
      <c r="S16" t="s">
        <v>29</v>
      </c>
    </row>
    <row r="17" spans="2:18" ht="15.75">
      <c r="B17" s="4"/>
      <c r="C17" s="4"/>
      <c r="D17" s="4"/>
      <c r="E17" s="4"/>
      <c r="F17" s="4"/>
      <c r="H17" s="27" t="s">
        <v>6</v>
      </c>
      <c r="I17" s="24" t="str">
        <f>O9</f>
        <v>Транскэроб</v>
      </c>
      <c r="J17" s="24"/>
      <c r="K17" s="24"/>
      <c r="L17" s="24"/>
      <c r="O17" t="s">
        <v>22</v>
      </c>
      <c r="P17">
        <v>456987</v>
      </c>
      <c r="Q17" t="s">
        <v>25</v>
      </c>
      <c r="R17" t="s">
        <v>21</v>
      </c>
    </row>
    <row r="18" spans="2:18" ht="15.75">
      <c r="B18" s="4"/>
      <c r="C18" s="4"/>
      <c r="D18" s="4"/>
      <c r="E18" s="4"/>
      <c r="F18" s="4"/>
      <c r="H18" s="28"/>
      <c r="I18" s="15"/>
      <c r="J18" s="15"/>
      <c r="K18" s="15"/>
      <c r="L18" s="15"/>
    </row>
    <row r="19" spans="2:18" ht="15.75">
      <c r="B19" s="4"/>
      <c r="C19" s="4"/>
      <c r="D19" s="4"/>
      <c r="E19" s="4"/>
      <c r="F19" s="4"/>
      <c r="H19" s="27" t="s">
        <v>7</v>
      </c>
      <c r="I19" s="25" t="str">
        <f>Q9</f>
        <v>г. Москва</v>
      </c>
      <c r="J19" s="25"/>
      <c r="K19" s="25"/>
      <c r="L19" s="25"/>
    </row>
    <row r="20" spans="2:18" ht="15.75">
      <c r="B20" s="4"/>
      <c r="C20" s="4"/>
      <c r="D20" s="4"/>
      <c r="E20" s="4"/>
      <c r="F20" s="4"/>
      <c r="G20" s="4"/>
      <c r="H20" s="4"/>
      <c r="I20" s="29" t="str">
        <f>R9</f>
        <v>Ленина 35</v>
      </c>
      <c r="J20" s="29"/>
      <c r="K20" s="29"/>
      <c r="L20" s="29"/>
    </row>
    <row r="21" spans="2:18" ht="15.75" customHeight="1">
      <c r="B21" s="4"/>
      <c r="C21" s="4"/>
      <c r="D21" s="4"/>
      <c r="E21" s="4"/>
      <c r="F21" s="4"/>
      <c r="G21" s="4"/>
      <c r="H21" s="4"/>
      <c r="I21" s="26" t="str">
        <f>T9</f>
        <v/>
      </c>
      <c r="J21" s="26"/>
      <c r="K21" s="26"/>
      <c r="L21" s="26"/>
    </row>
    <row r="22" spans="2:18" ht="15.75">
      <c r="B22" s="16">
        <f>P9</f>
        <v>121356</v>
      </c>
      <c r="C22" s="16"/>
      <c r="D22" s="16"/>
      <c r="E22" s="16"/>
      <c r="F22" s="16"/>
      <c r="G22" s="4"/>
      <c r="H22" s="4"/>
      <c r="I22" s="20" t="s">
        <v>8</v>
      </c>
      <c r="J22" s="23"/>
      <c r="K22" s="4"/>
      <c r="L22" s="4"/>
    </row>
    <row r="23" spans="2:18" ht="18.75">
      <c r="B23" s="16"/>
      <c r="C23" s="16"/>
      <c r="D23" s="16"/>
      <c r="E23" s="16"/>
      <c r="F23" s="16"/>
      <c r="G23" s="4"/>
      <c r="H23" s="4"/>
      <c r="I23" s="21">
        <f>P9</f>
        <v>121356</v>
      </c>
      <c r="J23" s="22"/>
      <c r="K23" s="4"/>
      <c r="L23" s="4"/>
    </row>
    <row r="24" spans="2:18" ht="15.75">
      <c r="B24" s="16"/>
      <c r="C24" s="16"/>
      <c r="D24" s="16"/>
      <c r="E24" s="16"/>
      <c r="F24" s="16"/>
      <c r="G24" s="17"/>
      <c r="H24" s="17"/>
      <c r="I24" s="2"/>
      <c r="J24" s="17"/>
      <c r="K24" s="17"/>
      <c r="L24" s="17"/>
    </row>
  </sheetData>
  <dataConsolidate/>
  <mergeCells count="11">
    <mergeCell ref="D7:F7"/>
    <mergeCell ref="I21:L21"/>
    <mergeCell ref="B22:F24"/>
    <mergeCell ref="I23:J23"/>
    <mergeCell ref="I17:L17"/>
    <mergeCell ref="I18:L18"/>
    <mergeCell ref="I19:L19"/>
    <mergeCell ref="I20:L20"/>
    <mergeCell ref="D4:F4"/>
    <mergeCell ref="D5:F5"/>
    <mergeCell ref="D6:F6"/>
  </mergeCells>
  <pageMargins left="0.7" right="0.7" top="0.75" bottom="0.75" header="0.3" footer="0.3"/>
  <pageSetup paperSize="9" orientation="portrait" horizontalDpi="180" verticalDpi="180" r:id="rId1"/>
  <legacyDrawing r:id="rId2"/>
  <controls>
    <control shapeId="1026" r:id="rId3" name="Combo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2019-07-16T18:49:19Z</dcterms:modified>
</cp:coreProperties>
</file>