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еестр" sheetId="2" r:id="rId1"/>
    <sheet name="Конверт" sheetId="3" r:id="rId2"/>
    <sheet name="Список отправлений" sheetId="1" r:id="rId3"/>
  </sheets>
  <calcPr calcId="145621"/>
</workbook>
</file>

<file path=xl/calcChain.xml><?xml version="1.0" encoding="utf-8"?>
<calcChain xmlns="http://schemas.openxmlformats.org/spreadsheetml/2006/main">
  <c r="C24" i="1" l="1" a="1"/>
  <c r="C24" i="1" s="1"/>
  <c r="E24" i="1" a="1"/>
  <c r="E24" i="1" s="1"/>
  <c r="F24" i="1" a="1"/>
  <c r="F24" i="1" s="1"/>
  <c r="G24" i="1" a="1"/>
  <c r="G24" i="1" s="1"/>
  <c r="C13" i="1" a="1"/>
  <c r="C13" i="1" s="1"/>
  <c r="E13" i="1" a="1"/>
  <c r="E13" i="1" s="1"/>
  <c r="F13" i="1" a="1"/>
  <c r="F13" i="1" s="1"/>
  <c r="G13" i="1" a="1"/>
  <c r="G13" i="1" s="1"/>
  <c r="C14" i="1" a="1"/>
  <c r="C14" i="1" s="1"/>
  <c r="E14" i="1" a="1"/>
  <c r="E14" i="1" s="1"/>
  <c r="F14" i="1" a="1"/>
  <c r="F14" i="1" s="1"/>
  <c r="G14" i="1" a="1"/>
  <c r="G14" i="1" s="1"/>
  <c r="C15" i="1" a="1"/>
  <c r="C15" i="1" s="1"/>
  <c r="E15" i="1" a="1"/>
  <c r="E15" i="1" s="1"/>
  <c r="F15" i="1" a="1"/>
  <c r="F15" i="1" s="1"/>
  <c r="G15" i="1" a="1"/>
  <c r="G15" i="1" s="1"/>
  <c r="C16" i="1" a="1"/>
  <c r="C16" i="1" s="1"/>
  <c r="E16" i="1" a="1"/>
  <c r="E16" i="1" s="1"/>
  <c r="F16" i="1" a="1"/>
  <c r="F16" i="1" s="1"/>
  <c r="G16" i="1" a="1"/>
  <c r="G16" i="1" s="1"/>
  <c r="C17" i="1" a="1"/>
  <c r="C17" i="1" s="1"/>
  <c r="E17" i="1" a="1"/>
  <c r="E17" i="1" s="1"/>
  <c r="F17" i="1" a="1"/>
  <c r="F17" i="1" s="1"/>
  <c r="G17" i="1" a="1"/>
  <c r="G17" i="1" s="1"/>
  <c r="C18" i="1" a="1"/>
  <c r="C18" i="1" s="1"/>
  <c r="E18" i="1" a="1"/>
  <c r="E18" i="1" s="1"/>
  <c r="F18" i="1" a="1"/>
  <c r="F18" i="1" s="1"/>
  <c r="G18" i="1" a="1"/>
  <c r="G18" i="1" s="1"/>
  <c r="C19" i="1" a="1"/>
  <c r="C19" i="1" s="1"/>
  <c r="E19" i="1" a="1"/>
  <c r="E19" i="1" s="1"/>
  <c r="F19" i="1" a="1"/>
  <c r="F19" i="1" s="1"/>
  <c r="G19" i="1" a="1"/>
  <c r="G19" i="1" s="1"/>
  <c r="C20" i="1" a="1"/>
  <c r="C20" i="1" s="1"/>
  <c r="E20" i="1" a="1"/>
  <c r="E20" i="1" s="1"/>
  <c r="F20" i="1" a="1"/>
  <c r="F20" i="1" s="1"/>
  <c r="G20" i="1" a="1"/>
  <c r="G20" i="1" s="1"/>
  <c r="C21" i="1" a="1"/>
  <c r="C21" i="1" s="1"/>
  <c r="E21" i="1" a="1"/>
  <c r="E21" i="1" s="1"/>
  <c r="F21" i="1" a="1"/>
  <c r="F21" i="1" s="1"/>
  <c r="G21" i="1" a="1"/>
  <c r="G21" i="1" s="1"/>
  <c r="C22" i="1" a="1"/>
  <c r="C22" i="1" s="1"/>
  <c r="E22" i="1" a="1"/>
  <c r="E22" i="1" s="1"/>
  <c r="F22" i="1" a="1"/>
  <c r="F22" i="1" s="1"/>
  <c r="G22" i="1" a="1"/>
  <c r="G22" i="1" s="1"/>
  <c r="C23" i="1" a="1"/>
  <c r="C23" i="1" s="1"/>
  <c r="E23" i="1" a="1"/>
  <c r="E23" i="1" s="1"/>
  <c r="F23" i="1" a="1"/>
  <c r="F23" i="1" s="1"/>
  <c r="G23" i="1" a="1"/>
  <c r="G23" i="1" s="1"/>
  <c r="C10" i="1" a="1"/>
  <c r="C10" i="1" s="1"/>
  <c r="C11" i="1" a="1"/>
  <c r="C11" i="1" s="1"/>
  <c r="C12" i="1" a="1"/>
  <c r="C12" i="1" s="1"/>
  <c r="C9" i="1" a="1"/>
  <c r="C9" i="1" s="1"/>
  <c r="E10" i="1" a="1"/>
  <c r="E10" i="1" s="1"/>
  <c r="F10" i="1" a="1"/>
  <c r="F10" i="1" s="1"/>
  <c r="G10" i="1" a="1"/>
  <c r="G10" i="1" s="1"/>
  <c r="E11" i="1" a="1"/>
  <c r="E11" i="1" s="1"/>
  <c r="F11" i="1" a="1"/>
  <c r="F11" i="1" s="1"/>
  <c r="G11" i="1" a="1"/>
  <c r="G11" i="1" s="1"/>
  <c r="E12" i="1" a="1"/>
  <c r="E12" i="1" s="1"/>
  <c r="F12" i="1" a="1"/>
  <c r="F12" i="1" s="1"/>
  <c r="G12" i="1" a="1"/>
  <c r="G12" i="1" s="1"/>
  <c r="G9" i="1" a="1"/>
  <c r="G9" i="1" s="1"/>
  <c r="F9" i="1" a="1"/>
  <c r="F9" i="1" s="1"/>
  <c r="E9" i="1" a="1"/>
  <c r="E9" i="1" s="1"/>
  <c r="D7" i="1" l="1"/>
  <c r="B26" i="1"/>
  <c r="G13" i="3" l="1"/>
  <c r="B13" i="3" s="1"/>
  <c r="G11" i="3"/>
  <c r="G9" i="3"/>
</calcChain>
</file>

<file path=xl/sharedStrings.xml><?xml version="1.0" encoding="utf-8"?>
<sst xmlns="http://schemas.openxmlformats.org/spreadsheetml/2006/main" count="40" uniqueCount="36">
  <si>
    <t xml:space="preserve">Список </t>
  </si>
  <si>
    <t>внутренних почтовых отправлений</t>
  </si>
  <si>
    <t>Вид и категория РПО: заказное письмо</t>
  </si>
  <si>
    <t>Отправитель: наша организация</t>
  </si>
  <si>
    <t>Наименование и индекс места приёма: ОПС 8 ул. Болотова 20, 390008</t>
  </si>
  <si>
    <t xml:space="preserve">Всего ПО:                                            </t>
  </si>
  <si>
    <t>Всего листов</t>
  </si>
  <si>
    <t>№</t>
  </si>
  <si>
    <t>Адрес, ФИО ПОЛУЧАТЕЛЯ</t>
  </si>
  <si>
    <t>ШПИ(штриховой почтовый индентификатор)</t>
  </si>
  <si>
    <t>Вес(кг)</t>
  </si>
  <si>
    <t>Сумма наложенного платежа(руб)</t>
  </si>
  <si>
    <t>Сумма платы за пересылку(руб)</t>
  </si>
  <si>
    <t>Общая сумма платы за пересылку</t>
  </si>
  <si>
    <t>Общая сумма объявленной ценности</t>
  </si>
  <si>
    <t>сдал</t>
  </si>
  <si>
    <t>делопроизводитель Хворостова Наталья Николаевна</t>
  </si>
  <si>
    <t>руководитель подразделения Волгин Сергей Петрович</t>
  </si>
  <si>
    <t>Адрес</t>
  </si>
  <si>
    <t>индекс</t>
  </si>
  <si>
    <t>Наша организация</t>
  </si>
  <si>
    <t>заказное</t>
  </si>
  <si>
    <t>город Светлый</t>
  </si>
  <si>
    <t>пр. 50 летия Октября д.№ 98</t>
  </si>
  <si>
    <t xml:space="preserve">кому: </t>
  </si>
  <si>
    <t xml:space="preserve">куда: </t>
  </si>
  <si>
    <t>Грениговой Варваре Сергеевне</t>
  </si>
  <si>
    <t>Фамилия Имя Отчество получателя</t>
  </si>
  <si>
    <t>Дата</t>
  </si>
  <si>
    <t>Колоскову Сергею Дмитриевичу</t>
  </si>
  <si>
    <t>Воропаеву Максиму Андреевичу</t>
  </si>
  <si>
    <t>Антоновой Татьяне Александровне</t>
  </si>
  <si>
    <t>Сороская обл, Светлый г, Земляничная ул, д. 22, кв. 1</t>
  </si>
  <si>
    <t>Сороская обл, Акшайский р-н, Строителей пр-кт, д. 14, кв. 110</t>
  </si>
  <si>
    <t>Сороская обл, Собольск г, Норильская ул, д. 22, кв. 50</t>
  </si>
  <si>
    <t>г. Москва, ул. Академика Лазарева, д.14, корпус 6, владение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</si>
</sst>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name val="Arial"/>
      <family val="2"/>
      <charset val="204"/>
    </font>
    <font>
      <sz val="36"/>
      <name val="Pechkin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0" borderId="0" xfId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wrapText="1" shrinkToFit="1"/>
    </xf>
    <xf numFmtId="0" fontId="1" fillId="0" borderId="0" xfId="1"/>
    <xf numFmtId="0" fontId="3" fillId="0" borderId="0" xfId="1" applyFont="1" applyBorder="1" applyAlignment="1">
      <alignment wrapText="1" shrinkToFit="1"/>
    </xf>
    <xf numFmtId="0" fontId="3" fillId="0" borderId="0" xfId="1" applyFont="1" applyBorder="1" applyAlignment="1">
      <alignment wrapText="1" shrinkToFit="1"/>
    </xf>
    <xf numFmtId="14" fontId="2" fillId="0" borderId="0" xfId="1" applyNumberFormat="1" applyFont="1" applyBorder="1" applyAlignment="1">
      <alignment horizontal="center" wrapText="1" shrinkToFit="1"/>
    </xf>
    <xf numFmtId="0" fontId="2" fillId="0" borderId="0" xfId="1" applyFont="1" applyBorder="1" applyAlignment="1">
      <alignment horizontal="center" wrapText="1" shrinkToFit="1"/>
    </xf>
    <xf numFmtId="0" fontId="2" fillId="0" borderId="0" xfId="1" applyFont="1" applyBorder="1" applyAlignment="1">
      <alignment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4" fillId="0" borderId="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right" vertical="center" wrapText="1" shrinkToFit="1"/>
    </xf>
    <xf numFmtId="0" fontId="3" fillId="0" borderId="0" xfId="1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1" fillId="0" borderId="0" xfId="1" applyBorder="1" applyAlignment="1">
      <alignment wrapText="1" shrinkToFit="1"/>
    </xf>
    <xf numFmtId="0" fontId="6" fillId="0" borderId="1" xfId="0" applyFont="1" applyBorder="1" applyAlignment="1">
      <alignment wrapText="1" shrinkToFit="1"/>
    </xf>
    <xf numFmtId="0" fontId="7" fillId="0" borderId="0" xfId="2" applyFont="1"/>
    <xf numFmtId="0" fontId="4" fillId="0" borderId="0" xfId="2"/>
    <xf numFmtId="0" fontId="7" fillId="0" borderId="0" xfId="2" applyFont="1" applyAlignment="1">
      <alignment horizontal="right"/>
    </xf>
    <xf numFmtId="0" fontId="4" fillId="0" borderId="0" xfId="2" applyAlignment="1">
      <alignment horizontal="right"/>
    </xf>
    <xf numFmtId="0" fontId="7" fillId="0" borderId="2" xfId="2" applyFont="1" applyBorder="1" applyAlignment="1">
      <alignment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9" fillId="0" borderId="0" xfId="0" applyFont="1"/>
    <xf numFmtId="0" fontId="9" fillId="0" borderId="1" xfId="0" applyFont="1" applyFill="1" applyBorder="1"/>
    <xf numFmtId="0" fontId="9" fillId="0" borderId="0" xfId="0" applyFont="1" applyFill="1"/>
    <xf numFmtId="0" fontId="10" fillId="2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Fill="1"/>
    <xf numFmtId="0" fontId="11" fillId="0" borderId="0" xfId="2" applyFont="1" applyBorder="1" applyAlignment="1">
      <alignment horizontal="left" wrapText="1"/>
    </xf>
    <xf numFmtId="0" fontId="11" fillId="0" borderId="2" xfId="2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top" wrapText="1" shrinkToFit="1"/>
    </xf>
    <xf numFmtId="0" fontId="3" fillId="0" borderId="0" xfId="1" applyNumberFormat="1" applyFont="1" applyBorder="1" applyAlignment="1">
      <alignment horizontal="center" vertical="center" wrapText="1" shrinkToFi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7" sqref="H7"/>
    </sheetView>
  </sheetViews>
  <sheetFormatPr defaultRowHeight="15"/>
  <cols>
    <col min="1" max="1" width="9.140625" style="25"/>
    <col min="2" max="2" width="8.140625" style="25" customWidth="1"/>
    <col min="3" max="3" width="64" style="25" customWidth="1"/>
    <col min="4" max="4" width="36" style="25" customWidth="1"/>
    <col min="5" max="5" width="10.140625" style="25" bestFit="1" customWidth="1"/>
    <col min="6" max="16384" width="9.140625" style="25"/>
  </cols>
  <sheetData>
    <row r="1" spans="1:8">
      <c r="A1" s="28" t="s">
        <v>19</v>
      </c>
      <c r="B1" s="27"/>
    </row>
    <row r="2" spans="1:8" ht="60">
      <c r="A2" s="28">
        <v>2</v>
      </c>
      <c r="B2" s="29" t="s">
        <v>19</v>
      </c>
      <c r="C2" s="26" t="s">
        <v>18</v>
      </c>
      <c r="D2" s="26" t="s">
        <v>27</v>
      </c>
      <c r="E2" s="29" t="s">
        <v>28</v>
      </c>
      <c r="F2" s="14" t="s">
        <v>10</v>
      </c>
      <c r="G2" s="14" t="s">
        <v>11</v>
      </c>
      <c r="H2" s="14" t="s">
        <v>12</v>
      </c>
    </row>
    <row r="3" spans="1:8">
      <c r="A3" s="27">
        <v>1</v>
      </c>
      <c r="B3" s="33">
        <v>390018</v>
      </c>
      <c r="C3" s="27" t="s">
        <v>32</v>
      </c>
      <c r="D3" s="27" t="s">
        <v>26</v>
      </c>
      <c r="E3" s="30">
        <v>43257</v>
      </c>
      <c r="F3" s="25">
        <v>0.5</v>
      </c>
      <c r="G3" s="25">
        <v>100</v>
      </c>
      <c r="H3" s="25">
        <v>200</v>
      </c>
    </row>
    <row r="4" spans="1:8">
      <c r="A4" s="27">
        <v>2</v>
      </c>
      <c r="B4" s="33">
        <v>390018</v>
      </c>
      <c r="C4" s="27" t="s">
        <v>33</v>
      </c>
      <c r="D4" s="27" t="s">
        <v>29</v>
      </c>
      <c r="E4" s="30">
        <v>43258</v>
      </c>
      <c r="F4" s="25">
        <v>0.3</v>
      </c>
      <c r="G4" s="25">
        <v>94</v>
      </c>
      <c r="H4" s="25">
        <v>200</v>
      </c>
    </row>
    <row r="5" spans="1:8">
      <c r="A5" s="27">
        <v>3</v>
      </c>
      <c r="B5" s="33">
        <v>390056</v>
      </c>
      <c r="C5" s="27" t="s">
        <v>34</v>
      </c>
      <c r="D5" s="27" t="s">
        <v>30</v>
      </c>
      <c r="E5" s="30">
        <v>43258</v>
      </c>
      <c r="F5" s="25">
        <v>0.6</v>
      </c>
      <c r="G5" s="25">
        <v>110</v>
      </c>
      <c r="H5" s="25">
        <v>200</v>
      </c>
    </row>
    <row r="6" spans="1:8">
      <c r="A6" s="27">
        <v>4</v>
      </c>
      <c r="B6" s="33">
        <v>368810</v>
      </c>
      <c r="C6" s="27" t="s">
        <v>35</v>
      </c>
      <c r="D6" s="27" t="s">
        <v>31</v>
      </c>
      <c r="E6" s="30">
        <v>43258</v>
      </c>
      <c r="F6" s="25">
        <v>1.2</v>
      </c>
      <c r="G6" s="25">
        <v>220</v>
      </c>
      <c r="H6" s="25">
        <v>300</v>
      </c>
    </row>
    <row r="7" spans="1:8">
      <c r="A7" s="27">
        <v>5</v>
      </c>
      <c r="B7" s="27"/>
      <c r="C7" s="27"/>
      <c r="D7" s="27"/>
      <c r="E7" s="27"/>
    </row>
    <row r="8" spans="1:8">
      <c r="A8" s="27">
        <v>6</v>
      </c>
      <c r="B8" s="27"/>
      <c r="C8" s="27"/>
      <c r="D8" s="27"/>
      <c r="E8" s="27"/>
    </row>
    <row r="9" spans="1:8">
      <c r="A9" s="27">
        <v>7</v>
      </c>
      <c r="B9" s="27"/>
      <c r="C9" s="27"/>
      <c r="D9" s="27"/>
      <c r="E9" s="27"/>
    </row>
    <row r="10" spans="1:8">
      <c r="A10" s="27">
        <v>8</v>
      </c>
      <c r="B10" s="27"/>
      <c r="C10" s="27"/>
      <c r="D10" s="27"/>
      <c r="E10" s="27"/>
    </row>
    <row r="11" spans="1:8">
      <c r="A11" s="27">
        <v>9</v>
      </c>
      <c r="B11" s="27"/>
      <c r="C11" s="27"/>
      <c r="D11" s="27"/>
      <c r="E11" s="27"/>
    </row>
    <row r="12" spans="1:8">
      <c r="A12" s="27">
        <v>10</v>
      </c>
      <c r="B12" s="27"/>
    </row>
    <row r="13" spans="1:8">
      <c r="A13" s="27">
        <v>11</v>
      </c>
      <c r="B13" s="27"/>
    </row>
    <row r="14" spans="1:8">
      <c r="A14" s="27">
        <v>12</v>
      </c>
      <c r="B14" s="27"/>
    </row>
    <row r="15" spans="1:8">
      <c r="A15" s="27">
        <v>13</v>
      </c>
      <c r="B15" s="27"/>
    </row>
    <row r="16" spans="1:8">
      <c r="A16" s="27">
        <v>14</v>
      </c>
      <c r="B16" s="27"/>
    </row>
    <row r="17" spans="1:2">
      <c r="A17" s="27">
        <v>15</v>
      </c>
      <c r="B17" s="27"/>
    </row>
    <row r="18" spans="1:2">
      <c r="A18" s="27">
        <v>16</v>
      </c>
      <c r="B18" s="27"/>
    </row>
    <row r="19" spans="1:2">
      <c r="A19" s="27">
        <v>17</v>
      </c>
      <c r="B19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G14" sqref="G14"/>
    </sheetView>
  </sheetViews>
  <sheetFormatPr defaultRowHeight="12.75"/>
  <cols>
    <col min="1" max="1" width="6.85546875" style="18" customWidth="1"/>
    <col min="2" max="5" width="9.140625" style="18"/>
    <col min="6" max="6" width="10.140625" style="18" customWidth="1"/>
    <col min="7" max="7" width="48.140625" style="18" customWidth="1"/>
    <col min="8" max="256" width="9.140625" style="18"/>
    <col min="257" max="257" width="7.85546875" style="18" customWidth="1"/>
    <col min="258" max="261" width="9.140625" style="18"/>
    <col min="262" max="262" width="10.140625" style="18" customWidth="1"/>
    <col min="263" max="263" width="48.140625" style="18" customWidth="1"/>
    <col min="264" max="512" width="9.140625" style="18"/>
    <col min="513" max="513" width="7.85546875" style="18" customWidth="1"/>
    <col min="514" max="517" width="9.140625" style="18"/>
    <col min="518" max="518" width="10.140625" style="18" customWidth="1"/>
    <col min="519" max="519" width="48.140625" style="18" customWidth="1"/>
    <col min="520" max="768" width="9.140625" style="18"/>
    <col min="769" max="769" width="7.85546875" style="18" customWidth="1"/>
    <col min="770" max="773" width="9.140625" style="18"/>
    <col min="774" max="774" width="10.140625" style="18" customWidth="1"/>
    <col min="775" max="775" width="48.140625" style="18" customWidth="1"/>
    <col min="776" max="1024" width="9.140625" style="18"/>
    <col min="1025" max="1025" width="7.85546875" style="18" customWidth="1"/>
    <col min="1026" max="1029" width="9.140625" style="18"/>
    <col min="1030" max="1030" width="10.140625" style="18" customWidth="1"/>
    <col min="1031" max="1031" width="48.140625" style="18" customWidth="1"/>
    <col min="1032" max="1280" width="9.140625" style="18"/>
    <col min="1281" max="1281" width="7.85546875" style="18" customWidth="1"/>
    <col min="1282" max="1285" width="9.140625" style="18"/>
    <col min="1286" max="1286" width="10.140625" style="18" customWidth="1"/>
    <col min="1287" max="1287" width="48.140625" style="18" customWidth="1"/>
    <col min="1288" max="1536" width="9.140625" style="18"/>
    <col min="1537" max="1537" width="7.85546875" style="18" customWidth="1"/>
    <col min="1538" max="1541" width="9.140625" style="18"/>
    <col min="1542" max="1542" width="10.140625" style="18" customWidth="1"/>
    <col min="1543" max="1543" width="48.140625" style="18" customWidth="1"/>
    <col min="1544" max="1792" width="9.140625" style="18"/>
    <col min="1793" max="1793" width="7.85546875" style="18" customWidth="1"/>
    <col min="1794" max="1797" width="9.140625" style="18"/>
    <col min="1798" max="1798" width="10.140625" style="18" customWidth="1"/>
    <col min="1799" max="1799" width="48.140625" style="18" customWidth="1"/>
    <col min="1800" max="2048" width="9.140625" style="18"/>
    <col min="2049" max="2049" width="7.85546875" style="18" customWidth="1"/>
    <col min="2050" max="2053" width="9.140625" style="18"/>
    <col min="2054" max="2054" width="10.140625" style="18" customWidth="1"/>
    <col min="2055" max="2055" width="48.140625" style="18" customWidth="1"/>
    <col min="2056" max="2304" width="9.140625" style="18"/>
    <col min="2305" max="2305" width="7.85546875" style="18" customWidth="1"/>
    <col min="2306" max="2309" width="9.140625" style="18"/>
    <col min="2310" max="2310" width="10.140625" style="18" customWidth="1"/>
    <col min="2311" max="2311" width="48.140625" style="18" customWidth="1"/>
    <col min="2312" max="2560" width="9.140625" style="18"/>
    <col min="2561" max="2561" width="7.85546875" style="18" customWidth="1"/>
    <col min="2562" max="2565" width="9.140625" style="18"/>
    <col min="2566" max="2566" width="10.140625" style="18" customWidth="1"/>
    <col min="2567" max="2567" width="48.140625" style="18" customWidth="1"/>
    <col min="2568" max="2816" width="9.140625" style="18"/>
    <col min="2817" max="2817" width="7.85546875" style="18" customWidth="1"/>
    <col min="2818" max="2821" width="9.140625" style="18"/>
    <col min="2822" max="2822" width="10.140625" style="18" customWidth="1"/>
    <col min="2823" max="2823" width="48.140625" style="18" customWidth="1"/>
    <col min="2824" max="3072" width="9.140625" style="18"/>
    <col min="3073" max="3073" width="7.85546875" style="18" customWidth="1"/>
    <col min="3074" max="3077" width="9.140625" style="18"/>
    <col min="3078" max="3078" width="10.140625" style="18" customWidth="1"/>
    <col min="3079" max="3079" width="48.140625" style="18" customWidth="1"/>
    <col min="3080" max="3328" width="9.140625" style="18"/>
    <col min="3329" max="3329" width="7.85546875" style="18" customWidth="1"/>
    <col min="3330" max="3333" width="9.140625" style="18"/>
    <col min="3334" max="3334" width="10.140625" style="18" customWidth="1"/>
    <col min="3335" max="3335" width="48.140625" style="18" customWidth="1"/>
    <col min="3336" max="3584" width="9.140625" style="18"/>
    <col min="3585" max="3585" width="7.85546875" style="18" customWidth="1"/>
    <col min="3586" max="3589" width="9.140625" style="18"/>
    <col min="3590" max="3590" width="10.140625" style="18" customWidth="1"/>
    <col min="3591" max="3591" width="48.140625" style="18" customWidth="1"/>
    <col min="3592" max="3840" width="9.140625" style="18"/>
    <col min="3841" max="3841" width="7.85546875" style="18" customWidth="1"/>
    <col min="3842" max="3845" width="9.140625" style="18"/>
    <col min="3846" max="3846" width="10.140625" style="18" customWidth="1"/>
    <col min="3847" max="3847" width="48.140625" style="18" customWidth="1"/>
    <col min="3848" max="4096" width="9.140625" style="18"/>
    <col min="4097" max="4097" width="7.85546875" style="18" customWidth="1"/>
    <col min="4098" max="4101" width="9.140625" style="18"/>
    <col min="4102" max="4102" width="10.140625" style="18" customWidth="1"/>
    <col min="4103" max="4103" width="48.140625" style="18" customWidth="1"/>
    <col min="4104" max="4352" width="9.140625" style="18"/>
    <col min="4353" max="4353" width="7.85546875" style="18" customWidth="1"/>
    <col min="4354" max="4357" width="9.140625" style="18"/>
    <col min="4358" max="4358" width="10.140625" style="18" customWidth="1"/>
    <col min="4359" max="4359" width="48.140625" style="18" customWidth="1"/>
    <col min="4360" max="4608" width="9.140625" style="18"/>
    <col min="4609" max="4609" width="7.85546875" style="18" customWidth="1"/>
    <col min="4610" max="4613" width="9.140625" style="18"/>
    <col min="4614" max="4614" width="10.140625" style="18" customWidth="1"/>
    <col min="4615" max="4615" width="48.140625" style="18" customWidth="1"/>
    <col min="4616" max="4864" width="9.140625" style="18"/>
    <col min="4865" max="4865" width="7.85546875" style="18" customWidth="1"/>
    <col min="4866" max="4869" width="9.140625" style="18"/>
    <col min="4870" max="4870" width="10.140625" style="18" customWidth="1"/>
    <col min="4871" max="4871" width="48.140625" style="18" customWidth="1"/>
    <col min="4872" max="5120" width="9.140625" style="18"/>
    <col min="5121" max="5121" width="7.85546875" style="18" customWidth="1"/>
    <col min="5122" max="5125" width="9.140625" style="18"/>
    <col min="5126" max="5126" width="10.140625" style="18" customWidth="1"/>
    <col min="5127" max="5127" width="48.140625" style="18" customWidth="1"/>
    <col min="5128" max="5376" width="9.140625" style="18"/>
    <col min="5377" max="5377" width="7.85546875" style="18" customWidth="1"/>
    <col min="5378" max="5381" width="9.140625" style="18"/>
    <col min="5382" max="5382" width="10.140625" style="18" customWidth="1"/>
    <col min="5383" max="5383" width="48.140625" style="18" customWidth="1"/>
    <col min="5384" max="5632" width="9.140625" style="18"/>
    <col min="5633" max="5633" width="7.85546875" style="18" customWidth="1"/>
    <col min="5634" max="5637" width="9.140625" style="18"/>
    <col min="5638" max="5638" width="10.140625" style="18" customWidth="1"/>
    <col min="5639" max="5639" width="48.140625" style="18" customWidth="1"/>
    <col min="5640" max="5888" width="9.140625" style="18"/>
    <col min="5889" max="5889" width="7.85546875" style="18" customWidth="1"/>
    <col min="5890" max="5893" width="9.140625" style="18"/>
    <col min="5894" max="5894" width="10.140625" style="18" customWidth="1"/>
    <col min="5895" max="5895" width="48.140625" style="18" customWidth="1"/>
    <col min="5896" max="6144" width="9.140625" style="18"/>
    <col min="6145" max="6145" width="7.85546875" style="18" customWidth="1"/>
    <col min="6146" max="6149" width="9.140625" style="18"/>
    <col min="6150" max="6150" width="10.140625" style="18" customWidth="1"/>
    <col min="6151" max="6151" width="48.140625" style="18" customWidth="1"/>
    <col min="6152" max="6400" width="9.140625" style="18"/>
    <col min="6401" max="6401" width="7.85546875" style="18" customWidth="1"/>
    <col min="6402" max="6405" width="9.140625" style="18"/>
    <col min="6406" max="6406" width="10.140625" style="18" customWidth="1"/>
    <col min="6407" max="6407" width="48.140625" style="18" customWidth="1"/>
    <col min="6408" max="6656" width="9.140625" style="18"/>
    <col min="6657" max="6657" width="7.85546875" style="18" customWidth="1"/>
    <col min="6658" max="6661" width="9.140625" style="18"/>
    <col min="6662" max="6662" width="10.140625" style="18" customWidth="1"/>
    <col min="6663" max="6663" width="48.140625" style="18" customWidth="1"/>
    <col min="6664" max="6912" width="9.140625" style="18"/>
    <col min="6913" max="6913" width="7.85546875" style="18" customWidth="1"/>
    <col min="6914" max="6917" width="9.140625" style="18"/>
    <col min="6918" max="6918" width="10.140625" style="18" customWidth="1"/>
    <col min="6919" max="6919" width="48.140625" style="18" customWidth="1"/>
    <col min="6920" max="7168" width="9.140625" style="18"/>
    <col min="7169" max="7169" width="7.85546875" style="18" customWidth="1"/>
    <col min="7170" max="7173" width="9.140625" style="18"/>
    <col min="7174" max="7174" width="10.140625" style="18" customWidth="1"/>
    <col min="7175" max="7175" width="48.140625" style="18" customWidth="1"/>
    <col min="7176" max="7424" width="9.140625" style="18"/>
    <col min="7425" max="7425" width="7.85546875" style="18" customWidth="1"/>
    <col min="7426" max="7429" width="9.140625" style="18"/>
    <col min="7430" max="7430" width="10.140625" style="18" customWidth="1"/>
    <col min="7431" max="7431" width="48.140625" style="18" customWidth="1"/>
    <col min="7432" max="7680" width="9.140625" style="18"/>
    <col min="7681" max="7681" width="7.85546875" style="18" customWidth="1"/>
    <col min="7682" max="7685" width="9.140625" style="18"/>
    <col min="7686" max="7686" width="10.140625" style="18" customWidth="1"/>
    <col min="7687" max="7687" width="48.140625" style="18" customWidth="1"/>
    <col min="7688" max="7936" width="9.140625" style="18"/>
    <col min="7937" max="7937" width="7.85546875" style="18" customWidth="1"/>
    <col min="7938" max="7941" width="9.140625" style="18"/>
    <col min="7942" max="7942" width="10.140625" style="18" customWidth="1"/>
    <col min="7943" max="7943" width="48.140625" style="18" customWidth="1"/>
    <col min="7944" max="8192" width="9.140625" style="18"/>
    <col min="8193" max="8193" width="7.85546875" style="18" customWidth="1"/>
    <col min="8194" max="8197" width="9.140625" style="18"/>
    <col min="8198" max="8198" width="10.140625" style="18" customWidth="1"/>
    <col min="8199" max="8199" width="48.140625" style="18" customWidth="1"/>
    <col min="8200" max="8448" width="9.140625" style="18"/>
    <col min="8449" max="8449" width="7.85546875" style="18" customWidth="1"/>
    <col min="8450" max="8453" width="9.140625" style="18"/>
    <col min="8454" max="8454" width="10.140625" style="18" customWidth="1"/>
    <col min="8455" max="8455" width="48.140625" style="18" customWidth="1"/>
    <col min="8456" max="8704" width="9.140625" style="18"/>
    <col min="8705" max="8705" width="7.85546875" style="18" customWidth="1"/>
    <col min="8706" max="8709" width="9.140625" style="18"/>
    <col min="8710" max="8710" width="10.140625" style="18" customWidth="1"/>
    <col min="8711" max="8711" width="48.140625" style="18" customWidth="1"/>
    <col min="8712" max="8960" width="9.140625" style="18"/>
    <col min="8961" max="8961" width="7.85546875" style="18" customWidth="1"/>
    <col min="8962" max="8965" width="9.140625" style="18"/>
    <col min="8966" max="8966" width="10.140625" style="18" customWidth="1"/>
    <col min="8967" max="8967" width="48.140625" style="18" customWidth="1"/>
    <col min="8968" max="9216" width="9.140625" style="18"/>
    <col min="9217" max="9217" width="7.85546875" style="18" customWidth="1"/>
    <col min="9218" max="9221" width="9.140625" style="18"/>
    <col min="9222" max="9222" width="10.140625" style="18" customWidth="1"/>
    <col min="9223" max="9223" width="48.140625" style="18" customWidth="1"/>
    <col min="9224" max="9472" width="9.140625" style="18"/>
    <col min="9473" max="9473" width="7.85546875" style="18" customWidth="1"/>
    <col min="9474" max="9477" width="9.140625" style="18"/>
    <col min="9478" max="9478" width="10.140625" style="18" customWidth="1"/>
    <col min="9479" max="9479" width="48.140625" style="18" customWidth="1"/>
    <col min="9480" max="9728" width="9.140625" style="18"/>
    <col min="9729" max="9729" width="7.85546875" style="18" customWidth="1"/>
    <col min="9730" max="9733" width="9.140625" style="18"/>
    <col min="9734" max="9734" width="10.140625" style="18" customWidth="1"/>
    <col min="9735" max="9735" width="48.140625" style="18" customWidth="1"/>
    <col min="9736" max="9984" width="9.140625" style="18"/>
    <col min="9985" max="9985" width="7.85546875" style="18" customWidth="1"/>
    <col min="9986" max="9989" width="9.140625" style="18"/>
    <col min="9990" max="9990" width="10.140625" style="18" customWidth="1"/>
    <col min="9991" max="9991" width="48.140625" style="18" customWidth="1"/>
    <col min="9992" max="10240" width="9.140625" style="18"/>
    <col min="10241" max="10241" width="7.85546875" style="18" customWidth="1"/>
    <col min="10242" max="10245" width="9.140625" style="18"/>
    <col min="10246" max="10246" width="10.140625" style="18" customWidth="1"/>
    <col min="10247" max="10247" width="48.140625" style="18" customWidth="1"/>
    <col min="10248" max="10496" width="9.140625" style="18"/>
    <col min="10497" max="10497" width="7.85546875" style="18" customWidth="1"/>
    <col min="10498" max="10501" width="9.140625" style="18"/>
    <col min="10502" max="10502" width="10.140625" style="18" customWidth="1"/>
    <col min="10503" max="10503" width="48.140625" style="18" customWidth="1"/>
    <col min="10504" max="10752" width="9.140625" style="18"/>
    <col min="10753" max="10753" width="7.85546875" style="18" customWidth="1"/>
    <col min="10754" max="10757" width="9.140625" style="18"/>
    <col min="10758" max="10758" width="10.140625" style="18" customWidth="1"/>
    <col min="10759" max="10759" width="48.140625" style="18" customWidth="1"/>
    <col min="10760" max="11008" width="9.140625" style="18"/>
    <col min="11009" max="11009" width="7.85546875" style="18" customWidth="1"/>
    <col min="11010" max="11013" width="9.140625" style="18"/>
    <col min="11014" max="11014" width="10.140625" style="18" customWidth="1"/>
    <col min="11015" max="11015" width="48.140625" style="18" customWidth="1"/>
    <col min="11016" max="11264" width="9.140625" style="18"/>
    <col min="11265" max="11265" width="7.85546875" style="18" customWidth="1"/>
    <col min="11266" max="11269" width="9.140625" style="18"/>
    <col min="11270" max="11270" width="10.140625" style="18" customWidth="1"/>
    <col min="11271" max="11271" width="48.140625" style="18" customWidth="1"/>
    <col min="11272" max="11520" width="9.140625" style="18"/>
    <col min="11521" max="11521" width="7.85546875" style="18" customWidth="1"/>
    <col min="11522" max="11525" width="9.140625" style="18"/>
    <col min="11526" max="11526" width="10.140625" style="18" customWidth="1"/>
    <col min="11527" max="11527" width="48.140625" style="18" customWidth="1"/>
    <col min="11528" max="11776" width="9.140625" style="18"/>
    <col min="11777" max="11777" width="7.85546875" style="18" customWidth="1"/>
    <col min="11778" max="11781" width="9.140625" style="18"/>
    <col min="11782" max="11782" width="10.140625" style="18" customWidth="1"/>
    <col min="11783" max="11783" width="48.140625" style="18" customWidth="1"/>
    <col min="11784" max="12032" width="9.140625" style="18"/>
    <col min="12033" max="12033" width="7.85546875" style="18" customWidth="1"/>
    <col min="12034" max="12037" width="9.140625" style="18"/>
    <col min="12038" max="12038" width="10.140625" style="18" customWidth="1"/>
    <col min="12039" max="12039" width="48.140625" style="18" customWidth="1"/>
    <col min="12040" max="12288" width="9.140625" style="18"/>
    <col min="12289" max="12289" width="7.85546875" style="18" customWidth="1"/>
    <col min="12290" max="12293" width="9.140625" style="18"/>
    <col min="12294" max="12294" width="10.140625" style="18" customWidth="1"/>
    <col min="12295" max="12295" width="48.140625" style="18" customWidth="1"/>
    <col min="12296" max="12544" width="9.140625" style="18"/>
    <col min="12545" max="12545" width="7.85546875" style="18" customWidth="1"/>
    <col min="12546" max="12549" width="9.140625" style="18"/>
    <col min="12550" max="12550" width="10.140625" style="18" customWidth="1"/>
    <col min="12551" max="12551" width="48.140625" style="18" customWidth="1"/>
    <col min="12552" max="12800" width="9.140625" style="18"/>
    <col min="12801" max="12801" width="7.85546875" style="18" customWidth="1"/>
    <col min="12802" max="12805" width="9.140625" style="18"/>
    <col min="12806" max="12806" width="10.140625" style="18" customWidth="1"/>
    <col min="12807" max="12807" width="48.140625" style="18" customWidth="1"/>
    <col min="12808" max="13056" width="9.140625" style="18"/>
    <col min="13057" max="13057" width="7.85546875" style="18" customWidth="1"/>
    <col min="13058" max="13061" width="9.140625" style="18"/>
    <col min="13062" max="13062" width="10.140625" style="18" customWidth="1"/>
    <col min="13063" max="13063" width="48.140625" style="18" customWidth="1"/>
    <col min="13064" max="13312" width="9.140625" style="18"/>
    <col min="13313" max="13313" width="7.85546875" style="18" customWidth="1"/>
    <col min="13314" max="13317" width="9.140625" style="18"/>
    <col min="13318" max="13318" width="10.140625" style="18" customWidth="1"/>
    <col min="13319" max="13319" width="48.140625" style="18" customWidth="1"/>
    <col min="13320" max="13568" width="9.140625" style="18"/>
    <col min="13569" max="13569" width="7.85546875" style="18" customWidth="1"/>
    <col min="13570" max="13573" width="9.140625" style="18"/>
    <col min="13574" max="13574" width="10.140625" style="18" customWidth="1"/>
    <col min="13575" max="13575" width="48.140625" style="18" customWidth="1"/>
    <col min="13576" max="13824" width="9.140625" style="18"/>
    <col min="13825" max="13825" width="7.85546875" style="18" customWidth="1"/>
    <col min="13826" max="13829" width="9.140625" style="18"/>
    <col min="13830" max="13830" width="10.140625" style="18" customWidth="1"/>
    <col min="13831" max="13831" width="48.140625" style="18" customWidth="1"/>
    <col min="13832" max="14080" width="9.140625" style="18"/>
    <col min="14081" max="14081" width="7.85546875" style="18" customWidth="1"/>
    <col min="14082" max="14085" width="9.140625" style="18"/>
    <col min="14086" max="14086" width="10.140625" style="18" customWidth="1"/>
    <col min="14087" max="14087" width="48.140625" style="18" customWidth="1"/>
    <col min="14088" max="14336" width="9.140625" style="18"/>
    <col min="14337" max="14337" width="7.85546875" style="18" customWidth="1"/>
    <col min="14338" max="14341" width="9.140625" style="18"/>
    <col min="14342" max="14342" width="10.140625" style="18" customWidth="1"/>
    <col min="14343" max="14343" width="48.140625" style="18" customWidth="1"/>
    <col min="14344" max="14592" width="9.140625" style="18"/>
    <col min="14593" max="14593" width="7.85546875" style="18" customWidth="1"/>
    <col min="14594" max="14597" width="9.140625" style="18"/>
    <col min="14598" max="14598" width="10.140625" style="18" customWidth="1"/>
    <col min="14599" max="14599" width="48.140625" style="18" customWidth="1"/>
    <col min="14600" max="14848" width="9.140625" style="18"/>
    <col min="14849" max="14849" width="7.85546875" style="18" customWidth="1"/>
    <col min="14850" max="14853" width="9.140625" style="18"/>
    <col min="14854" max="14854" width="10.140625" style="18" customWidth="1"/>
    <col min="14855" max="14855" width="48.140625" style="18" customWidth="1"/>
    <col min="14856" max="15104" width="9.140625" style="18"/>
    <col min="15105" max="15105" width="7.85546875" style="18" customWidth="1"/>
    <col min="15106" max="15109" width="9.140625" style="18"/>
    <col min="15110" max="15110" width="10.140625" style="18" customWidth="1"/>
    <col min="15111" max="15111" width="48.140625" style="18" customWidth="1"/>
    <col min="15112" max="15360" width="9.140625" style="18"/>
    <col min="15361" max="15361" width="7.85546875" style="18" customWidth="1"/>
    <col min="15362" max="15365" width="9.140625" style="18"/>
    <col min="15366" max="15366" width="10.140625" style="18" customWidth="1"/>
    <col min="15367" max="15367" width="48.140625" style="18" customWidth="1"/>
    <col min="15368" max="15616" width="9.140625" style="18"/>
    <col min="15617" max="15617" width="7.85546875" style="18" customWidth="1"/>
    <col min="15618" max="15621" width="9.140625" style="18"/>
    <col min="15622" max="15622" width="10.140625" style="18" customWidth="1"/>
    <col min="15623" max="15623" width="48.140625" style="18" customWidth="1"/>
    <col min="15624" max="15872" width="9.140625" style="18"/>
    <col min="15873" max="15873" width="7.85546875" style="18" customWidth="1"/>
    <col min="15874" max="15877" width="9.140625" style="18"/>
    <col min="15878" max="15878" width="10.140625" style="18" customWidth="1"/>
    <col min="15879" max="15879" width="48.140625" style="18" customWidth="1"/>
    <col min="15880" max="16128" width="9.140625" style="18"/>
    <col min="16129" max="16129" width="7.85546875" style="18" customWidth="1"/>
    <col min="16130" max="16133" width="9.140625" style="18"/>
    <col min="16134" max="16134" width="10.140625" style="18" customWidth="1"/>
    <col min="16135" max="16135" width="48.140625" style="18" customWidth="1"/>
    <col min="16136" max="16384" width="9.140625" style="18"/>
  </cols>
  <sheetData>
    <row r="1" spans="2:7">
      <c r="B1" s="17" t="s">
        <v>20</v>
      </c>
      <c r="G1" s="19" t="s">
        <v>21</v>
      </c>
    </row>
    <row r="2" spans="2:7">
      <c r="B2" s="17" t="s">
        <v>22</v>
      </c>
    </row>
    <row r="3" spans="2:7">
      <c r="B3" s="17" t="s">
        <v>23</v>
      </c>
    </row>
    <row r="5" spans="2:7">
      <c r="D5" s="17">
        <v>390007</v>
      </c>
    </row>
    <row r="9" spans="2:7">
      <c r="F9" s="20" t="s">
        <v>24</v>
      </c>
      <c r="G9" s="21" t="str">
        <f>INDEX(Реестр!D3:D1000,Реестр!A2)</f>
        <v>Колоскову Сергею Дмитриевичу</v>
      </c>
    </row>
    <row r="10" spans="2:7">
      <c r="F10" s="20"/>
      <c r="G10" s="22"/>
    </row>
    <row r="11" spans="2:7" ht="25.5" customHeight="1">
      <c r="F11" s="20" t="s">
        <v>25</v>
      </c>
      <c r="G11" s="31" t="str">
        <f>INDEX(Реестр!C3:C1000,Реестр!A2)</f>
        <v>Сороская обл, Акшайский р-н, Строителей пр-кт, д. 14, кв. 110</v>
      </c>
    </row>
    <row r="12" spans="2:7">
      <c r="F12" s="20"/>
      <c r="G12" s="32"/>
    </row>
    <row r="13" spans="2:7" ht="44.25">
      <c r="B13" s="23">
        <f>G13</f>
        <v>390018</v>
      </c>
      <c r="C13" s="23"/>
      <c r="D13" s="23"/>
      <c r="E13" s="23"/>
      <c r="G13" s="24">
        <f>INDEX(Реестр!B3:B1000,Реестр!A2)</f>
        <v>390018</v>
      </c>
    </row>
  </sheetData>
  <mergeCells count="2">
    <mergeCell ref="B13:E13"/>
    <mergeCell ref="G11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workbookViewId="0">
      <selection activeCell="B4" sqref="B4:G4"/>
    </sheetView>
  </sheetViews>
  <sheetFormatPr defaultColWidth="8.85546875" defaultRowHeight="15"/>
  <cols>
    <col min="1" max="1" width="8.85546875" style="3"/>
    <col min="2" max="2" width="6.5703125" style="3" customWidth="1"/>
    <col min="3" max="3" width="24.42578125" style="3" customWidth="1"/>
    <col min="4" max="4" width="15.140625" style="3" customWidth="1"/>
    <col min="5" max="5" width="10.42578125" style="3" customWidth="1"/>
    <col min="6" max="6" width="14.5703125" style="3" customWidth="1"/>
    <col min="7" max="7" width="13.140625" style="3" customWidth="1"/>
    <col min="8" max="16384" width="8.85546875" style="3"/>
  </cols>
  <sheetData>
    <row r="1" spans="2:8" ht="15.75">
      <c r="B1" s="1" t="s">
        <v>0</v>
      </c>
      <c r="C1" s="2"/>
      <c r="D1" s="2"/>
      <c r="E1" s="2"/>
      <c r="F1" s="2"/>
      <c r="G1" s="2"/>
      <c r="H1" s="2"/>
    </row>
    <row r="2" spans="2:8" ht="15.75">
      <c r="B2" s="1" t="s">
        <v>1</v>
      </c>
      <c r="C2" s="4"/>
      <c r="D2" s="4"/>
      <c r="E2" s="4"/>
      <c r="F2" s="4"/>
      <c r="G2" s="4"/>
      <c r="H2" s="4"/>
    </row>
    <row r="3" spans="2:8" ht="15.75">
      <c r="B3" s="5"/>
      <c r="C3" s="5"/>
      <c r="D3" s="6">
        <v>43257</v>
      </c>
      <c r="E3" s="7"/>
      <c r="F3" s="5"/>
      <c r="G3" s="5"/>
      <c r="H3" s="5"/>
    </row>
    <row r="4" spans="2:8" ht="15.75">
      <c r="B4" s="4" t="s">
        <v>2</v>
      </c>
      <c r="C4" s="4"/>
      <c r="D4" s="4"/>
      <c r="E4" s="4"/>
      <c r="F4" s="4"/>
      <c r="G4" s="4"/>
      <c r="H4" s="8"/>
    </row>
    <row r="5" spans="2:8" ht="15.75">
      <c r="B5" s="9" t="s">
        <v>3</v>
      </c>
      <c r="C5" s="9"/>
      <c r="D5" s="9"/>
      <c r="E5" s="9"/>
      <c r="F5" s="9"/>
      <c r="G5" s="9"/>
      <c r="H5" s="5"/>
    </row>
    <row r="6" spans="2:8" ht="15.75">
      <c r="B6" s="10" t="s">
        <v>4</v>
      </c>
      <c r="C6" s="9"/>
      <c r="D6" s="9"/>
      <c r="E6" s="9"/>
      <c r="F6" s="9"/>
      <c r="G6" s="9"/>
      <c r="H6" s="5"/>
    </row>
    <row r="7" spans="2:8" ht="15.6" customHeight="1">
      <c r="B7" s="11" t="s">
        <v>5</v>
      </c>
      <c r="C7" s="11"/>
      <c r="D7" s="36">
        <f>B24-COUNTBLANK(E9:E24)</f>
        <v>1</v>
      </c>
      <c r="E7" s="12" t="s">
        <v>6</v>
      </c>
      <c r="F7" s="12"/>
      <c r="G7" s="13"/>
      <c r="H7" s="5"/>
    </row>
    <row r="8" spans="2:8" ht="48"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4" t="s">
        <v>12</v>
      </c>
      <c r="H8" s="15"/>
    </row>
    <row r="9" spans="2:8" ht="48.75" customHeight="1">
      <c r="B9" s="16">
        <v>1</v>
      </c>
      <c r="C9" s="35" t="str">
        <f t="array" ref="C9">INDEX(Реестр!B$1:B$1000,SMALL(IF(Реестр!E$3:E$1000=D$3,ROW(Реестр!B$3:B$1000),1000),ROW(A1)))&amp;", "&amp;INDEX(Реестр!C$1:C$1000,SMALL(IF(Реестр!E$3:E$1000=D$3,ROW(Реестр!C$3:C$1000),1000),ROW(A1)))&amp;", "&amp;INDEX(Реестр!D$1:D$1000,SMALL(IF(Реестр!E$3:E$1000=D$3,ROW(Реестр!D$3:D$1000),1000),ROW(A1)))&amp;""</f>
        <v>390018, Сороская обл, Светлый г, Земляничная ул, д. 22, кв. 1, Грениговой Варваре Сергеевне</v>
      </c>
      <c r="D9" s="16"/>
      <c r="E9" s="34" t="str">
        <f t="array" ref="E9">INDEX(Реестр!F$1:F$1000,SMALL(IF(Реестр!E$3:E$1000=D$3,ROW(Реестр!F$3:F$1000),1000),ROW(A1)))&amp;""</f>
        <v>0,5</v>
      </c>
      <c r="F9" s="34" t="str">
        <f t="array" ref="F9">INDEX(Реестр!G$1:G$1000,SMALL(IF(Реестр!E$3:E$1000=D$3,ROW(Реестр!G$3:G$1000),1000),ROW(A1)))&amp;""</f>
        <v>100</v>
      </c>
      <c r="G9" s="34" t="str">
        <f t="array" ref="G9">INDEX(Реестр!H$1:H$1000,SMALL(IF(Реестр!E$3:E$1000=D$3,ROW(Реестр!H$3:H$1000),1000),ROW(A1)))&amp;""</f>
        <v>200</v>
      </c>
    </row>
    <row r="10" spans="2:8">
      <c r="B10" s="16">
        <v>2</v>
      </c>
      <c r="C10" s="35" t="str">
        <f t="array" ref="C10">INDEX(Реестр!B$1:B$1000,SMALL(IF(Реестр!E$3:E$1000=D$3,ROW(Реестр!B$3:B$1000),1000),ROW(A2)))&amp;", "&amp;INDEX(Реестр!C$1:C$1000,SMALL(IF(Реестр!E$3:E$1000=D$3,ROW(Реестр!C$3:C$1000),1000),ROW(A2)))&amp;", "&amp;INDEX(Реестр!D$1:D$1000,SMALL(IF(Реестр!E$3:E$1000=D$3,ROW(Реестр!D$3:D$1000),1000),ROW(A2)))&amp;""</f>
        <v xml:space="preserve">, , </v>
      </c>
      <c r="D10" s="16"/>
      <c r="E10" s="34" t="str">
        <f t="array" ref="E10">INDEX(Реестр!F$1:F$1000,SMALL(IF(Реестр!E$3:E$1000=D$3,ROW(Реестр!F$3:F$1000),1000),ROW(A2)))&amp;""</f>
        <v/>
      </c>
      <c r="F10" s="34" t="str">
        <f t="array" ref="F10">INDEX(Реестр!G$1:G$1000,SMALL(IF(Реестр!E$3:E$1000=D$3,ROW(Реестр!G$3:G$1000),1000),ROW(A2)))&amp;""</f>
        <v/>
      </c>
      <c r="G10" s="34" t="str">
        <f t="array" ref="G10">INDEX(Реестр!H$1:H$1000,SMALL(IF(Реестр!E$3:E$1000=D$3,ROW(Реестр!H$3:H$1000),1000),ROW(A2)))&amp;""</f>
        <v/>
      </c>
    </row>
    <row r="11" spans="2:8">
      <c r="B11" s="16">
        <v>3</v>
      </c>
      <c r="C11" s="35" t="str">
        <f t="array" ref="C11">INDEX(Реестр!B$1:B$1000,SMALL(IF(Реестр!E$3:E$1000=D$3,ROW(Реестр!B$3:B$1000),1000),ROW(A3)))&amp;", "&amp;INDEX(Реестр!C$1:C$1000,SMALL(IF(Реестр!E$3:E$1000=D$3,ROW(Реестр!C$3:C$1000),1000),ROW(A3)))&amp;", "&amp;INDEX(Реестр!D$1:D$1000,SMALL(IF(Реестр!E$3:E$1000=D$3,ROW(Реестр!D$3:D$1000),1000),ROW(A3)))&amp;""</f>
        <v xml:space="preserve">, , </v>
      </c>
      <c r="D11" s="16"/>
      <c r="E11" s="34" t="str">
        <f t="array" ref="E11">INDEX(Реестр!F$1:F$1000,SMALL(IF(Реестр!E$3:E$1000=D$3,ROW(Реестр!F$3:F$1000),1000),ROW(A3)))&amp;""</f>
        <v/>
      </c>
      <c r="F11" s="34" t="str">
        <f t="array" ref="F11">INDEX(Реестр!G$1:G$1000,SMALL(IF(Реестр!E$3:E$1000=D$3,ROW(Реестр!G$3:G$1000),1000),ROW(A3)))&amp;""</f>
        <v/>
      </c>
      <c r="G11" s="34" t="str">
        <f t="array" ref="G11">INDEX(Реестр!H$1:H$1000,SMALL(IF(Реестр!E$3:E$1000=D$3,ROW(Реестр!H$3:H$1000),1000),ROW(A3)))&amp;""</f>
        <v/>
      </c>
    </row>
    <row r="12" spans="2:8">
      <c r="B12" s="16">
        <v>4</v>
      </c>
      <c r="C12" s="35" t="str">
        <f t="array" ref="C12">INDEX(Реестр!B$1:B$1000,SMALL(IF(Реестр!E$3:E$1000=D$3,ROW(Реестр!B$3:B$1000),1000),ROW(A4)))&amp;", "&amp;INDEX(Реестр!C$1:C$1000,SMALL(IF(Реестр!E$3:E$1000=D$3,ROW(Реестр!C$3:C$1000),1000),ROW(A4)))&amp;", "&amp;INDEX(Реестр!D$1:D$1000,SMALL(IF(Реестр!E$3:E$1000=D$3,ROW(Реестр!D$3:D$1000),1000),ROW(A4)))&amp;""</f>
        <v xml:space="preserve">, , </v>
      </c>
      <c r="D12" s="16"/>
      <c r="E12" s="34" t="str">
        <f t="array" ref="E12">INDEX(Реестр!F$1:F$1000,SMALL(IF(Реестр!E$3:E$1000=D$3,ROW(Реестр!F$3:F$1000),1000),ROW(A4)))&amp;""</f>
        <v/>
      </c>
      <c r="F12" s="34" t="str">
        <f t="array" ref="F12">INDEX(Реестр!G$1:G$1000,SMALL(IF(Реестр!E$3:E$1000=D$3,ROW(Реестр!G$3:G$1000),1000),ROW(A4)))&amp;""</f>
        <v/>
      </c>
      <c r="G12" s="34" t="str">
        <f t="array" ref="G12">INDEX(Реестр!H$1:H$1000,SMALL(IF(Реестр!E$3:E$1000=D$3,ROW(Реестр!H$3:H$1000),1000),ROW(A4)))&amp;""</f>
        <v/>
      </c>
    </row>
    <row r="13" spans="2:8">
      <c r="B13" s="16">
        <v>5</v>
      </c>
      <c r="C13" s="35" t="str">
        <f t="array" ref="C13">INDEX(Реестр!B$1:B$1000,SMALL(IF(Реестр!E$3:E$1000=D$3,ROW(Реестр!B$3:B$1000),1000),ROW(A5)))&amp;", "&amp;INDEX(Реестр!C$1:C$1000,SMALL(IF(Реестр!E$3:E$1000=D$3,ROW(Реестр!C$3:C$1000),1000),ROW(A5)))&amp;", "&amp;INDEX(Реестр!D$1:D$1000,SMALL(IF(Реестр!E$3:E$1000=D$3,ROW(Реестр!D$3:D$1000),1000),ROW(A5)))&amp;""</f>
        <v xml:space="preserve">, , </v>
      </c>
      <c r="D13" s="16"/>
      <c r="E13" s="34" t="str">
        <f t="array" ref="E13">INDEX(Реестр!F$1:F$1000,SMALL(IF(Реестр!E$3:E$1000=D$3,ROW(Реестр!F$3:F$1000),1000),ROW(A5)))&amp;""</f>
        <v/>
      </c>
      <c r="F13" s="34" t="str">
        <f t="array" ref="F13">INDEX(Реестр!G$1:G$1000,SMALL(IF(Реестр!E$3:E$1000=D$3,ROW(Реестр!G$3:G$1000),1000),ROW(A5)))&amp;""</f>
        <v/>
      </c>
      <c r="G13" s="34" t="str">
        <f t="array" ref="G13">INDEX(Реестр!H$1:H$1000,SMALL(IF(Реестр!E$3:E$1000=D$3,ROW(Реестр!H$3:H$1000),1000),ROW(A5)))&amp;""</f>
        <v/>
      </c>
    </row>
    <row r="14" spans="2:8">
      <c r="B14" s="16">
        <v>6</v>
      </c>
      <c r="C14" s="35" t="str">
        <f t="array" ref="C14">INDEX(Реестр!B$1:B$1000,SMALL(IF(Реестр!E$3:E$1000=D$3,ROW(Реестр!B$3:B$1000),1000),ROW(A6)))&amp;", "&amp;INDEX(Реестр!C$1:C$1000,SMALL(IF(Реестр!E$3:E$1000=D$3,ROW(Реестр!C$3:C$1000),1000),ROW(A6)))&amp;", "&amp;INDEX(Реестр!D$1:D$1000,SMALL(IF(Реестр!E$3:E$1000=D$3,ROW(Реестр!D$3:D$1000),1000),ROW(A6)))&amp;""</f>
        <v xml:space="preserve">, , </v>
      </c>
      <c r="D14" s="16"/>
      <c r="E14" s="34" t="str">
        <f t="array" ref="E14">INDEX(Реестр!F$1:F$1000,SMALL(IF(Реестр!E$3:E$1000=D$3,ROW(Реестр!F$3:F$1000),1000),ROW(A6)))&amp;""</f>
        <v/>
      </c>
      <c r="F14" s="34" t="str">
        <f t="array" ref="F14">INDEX(Реестр!G$1:G$1000,SMALL(IF(Реестр!E$3:E$1000=D$3,ROW(Реестр!G$3:G$1000),1000),ROW(A6)))&amp;""</f>
        <v/>
      </c>
      <c r="G14" s="34" t="str">
        <f t="array" ref="G14">INDEX(Реестр!H$1:H$1000,SMALL(IF(Реестр!E$3:E$1000=D$3,ROW(Реестр!H$3:H$1000),1000),ROW(A6)))&amp;""</f>
        <v/>
      </c>
    </row>
    <row r="15" spans="2:8">
      <c r="B15" s="16">
        <v>7</v>
      </c>
      <c r="C15" s="35" t="str">
        <f t="array" ref="C15">INDEX(Реестр!B$1:B$1000,SMALL(IF(Реестр!E$3:E$1000=D$3,ROW(Реестр!B$3:B$1000),1000),ROW(A7)))&amp;", "&amp;INDEX(Реестр!C$1:C$1000,SMALL(IF(Реестр!E$3:E$1000=D$3,ROW(Реестр!C$3:C$1000),1000),ROW(A7)))&amp;", "&amp;INDEX(Реестр!D$1:D$1000,SMALL(IF(Реестр!E$3:E$1000=D$3,ROW(Реестр!D$3:D$1000),1000),ROW(A7)))&amp;""</f>
        <v xml:space="preserve">, , </v>
      </c>
      <c r="D15" s="16"/>
      <c r="E15" s="34" t="str">
        <f t="array" ref="E15">INDEX(Реестр!F$1:F$1000,SMALL(IF(Реестр!E$3:E$1000=D$3,ROW(Реестр!F$3:F$1000),1000),ROW(A7)))&amp;""</f>
        <v/>
      </c>
      <c r="F15" s="34" t="str">
        <f t="array" ref="F15">INDEX(Реестр!G$1:G$1000,SMALL(IF(Реестр!E$3:E$1000=D$3,ROW(Реестр!G$3:G$1000),1000),ROW(A7)))&amp;""</f>
        <v/>
      </c>
      <c r="G15" s="34" t="str">
        <f t="array" ref="G15">INDEX(Реестр!H$1:H$1000,SMALL(IF(Реестр!E$3:E$1000=D$3,ROW(Реестр!H$3:H$1000),1000),ROW(A7)))&amp;""</f>
        <v/>
      </c>
    </row>
    <row r="16" spans="2:8">
      <c r="B16" s="16">
        <v>8</v>
      </c>
      <c r="C16" s="35" t="str">
        <f t="array" ref="C16">INDEX(Реестр!B$1:B$1000,SMALL(IF(Реестр!E$3:E$1000=D$3,ROW(Реестр!B$3:B$1000),1000),ROW(A8)))&amp;", "&amp;INDEX(Реестр!C$1:C$1000,SMALL(IF(Реестр!E$3:E$1000=D$3,ROW(Реестр!C$3:C$1000),1000),ROW(A8)))&amp;", "&amp;INDEX(Реестр!D$1:D$1000,SMALL(IF(Реестр!E$3:E$1000=D$3,ROW(Реестр!D$3:D$1000),1000),ROW(A8)))&amp;""</f>
        <v xml:space="preserve">, , </v>
      </c>
      <c r="D16" s="16"/>
      <c r="E16" s="34" t="str">
        <f t="array" ref="E16">INDEX(Реестр!F$1:F$1000,SMALL(IF(Реестр!E$3:E$1000=D$3,ROW(Реестр!F$3:F$1000),1000),ROW(A8)))&amp;""</f>
        <v/>
      </c>
      <c r="F16" s="34" t="str">
        <f t="array" ref="F16">INDEX(Реестр!G$1:G$1000,SMALL(IF(Реестр!E$3:E$1000=D$3,ROW(Реестр!G$3:G$1000),1000),ROW(A8)))&amp;""</f>
        <v/>
      </c>
      <c r="G16" s="34" t="str">
        <f t="array" ref="G16">INDEX(Реестр!H$1:H$1000,SMALL(IF(Реестр!E$3:E$1000=D$3,ROW(Реестр!H$3:H$1000),1000),ROW(A8)))&amp;""</f>
        <v/>
      </c>
    </row>
    <row r="17" spans="2:7">
      <c r="B17" s="16">
        <v>9</v>
      </c>
      <c r="C17" s="35" t="str">
        <f t="array" ref="C17">INDEX(Реестр!B$1:B$1000,SMALL(IF(Реестр!E$3:E$1000=D$3,ROW(Реестр!B$3:B$1000),1000),ROW(A9)))&amp;", "&amp;INDEX(Реестр!C$1:C$1000,SMALL(IF(Реестр!E$3:E$1000=D$3,ROW(Реестр!C$3:C$1000),1000),ROW(A9)))&amp;", "&amp;INDEX(Реестр!D$1:D$1000,SMALL(IF(Реестр!E$3:E$1000=D$3,ROW(Реестр!D$3:D$1000),1000),ROW(A9)))&amp;""</f>
        <v xml:space="preserve">, , </v>
      </c>
      <c r="D17" s="16"/>
      <c r="E17" s="34" t="str">
        <f t="array" ref="E17">INDEX(Реестр!F$1:F$1000,SMALL(IF(Реестр!E$3:E$1000=D$3,ROW(Реестр!F$3:F$1000),1000),ROW(A9)))&amp;""</f>
        <v/>
      </c>
      <c r="F17" s="34" t="str">
        <f t="array" ref="F17">INDEX(Реестр!G$1:G$1000,SMALL(IF(Реестр!E$3:E$1000=D$3,ROW(Реестр!G$3:G$1000),1000),ROW(A9)))&amp;""</f>
        <v/>
      </c>
      <c r="G17" s="34" t="str">
        <f t="array" ref="G17">INDEX(Реестр!H$1:H$1000,SMALL(IF(Реестр!E$3:E$1000=D$3,ROW(Реестр!H$3:H$1000),1000),ROW(A9)))&amp;""</f>
        <v/>
      </c>
    </row>
    <row r="18" spans="2:7">
      <c r="B18" s="16">
        <v>10</v>
      </c>
      <c r="C18" s="35" t="str">
        <f t="array" ref="C18">INDEX(Реестр!B$1:B$1000,SMALL(IF(Реестр!E$3:E$1000=D$3,ROW(Реестр!B$3:B$1000),1000),ROW(A10)))&amp;", "&amp;INDEX(Реестр!C$1:C$1000,SMALL(IF(Реестр!E$3:E$1000=D$3,ROW(Реестр!C$3:C$1000),1000),ROW(A10)))&amp;", "&amp;INDEX(Реестр!D$1:D$1000,SMALL(IF(Реестр!E$3:E$1000=D$3,ROW(Реестр!D$3:D$1000),1000),ROW(A10)))&amp;""</f>
        <v xml:space="preserve">, , </v>
      </c>
      <c r="D18" s="16"/>
      <c r="E18" s="34" t="str">
        <f t="array" ref="E18">INDEX(Реестр!F$1:F$1000,SMALL(IF(Реестр!E$3:E$1000=D$3,ROW(Реестр!F$3:F$1000),1000),ROW(A10)))&amp;""</f>
        <v/>
      </c>
      <c r="F18" s="34" t="str">
        <f t="array" ref="F18">INDEX(Реестр!G$1:G$1000,SMALL(IF(Реестр!E$3:E$1000=D$3,ROW(Реестр!G$3:G$1000),1000),ROW(A10)))&amp;""</f>
        <v/>
      </c>
      <c r="G18" s="34" t="str">
        <f t="array" ref="G18">INDEX(Реестр!H$1:H$1000,SMALL(IF(Реестр!E$3:E$1000=D$3,ROW(Реестр!H$3:H$1000),1000),ROW(A10)))&amp;""</f>
        <v/>
      </c>
    </row>
    <row r="19" spans="2:7">
      <c r="B19" s="16">
        <v>11</v>
      </c>
      <c r="C19" s="35" t="str">
        <f t="array" ref="C19">INDEX(Реестр!B$1:B$1000,SMALL(IF(Реестр!E$3:E$1000=D$3,ROW(Реестр!B$3:B$1000),1000),ROW(A11)))&amp;", "&amp;INDEX(Реестр!C$1:C$1000,SMALL(IF(Реестр!E$3:E$1000=D$3,ROW(Реестр!C$3:C$1000),1000),ROW(A11)))&amp;", "&amp;INDEX(Реестр!D$1:D$1000,SMALL(IF(Реестр!E$3:E$1000=D$3,ROW(Реестр!D$3:D$1000),1000),ROW(A11)))&amp;""</f>
        <v xml:space="preserve">, , </v>
      </c>
      <c r="D19" s="16"/>
      <c r="E19" s="34" t="str">
        <f t="array" ref="E19">INDEX(Реестр!F$1:F$1000,SMALL(IF(Реестр!E$3:E$1000=D$3,ROW(Реестр!F$3:F$1000),1000),ROW(A11)))&amp;""</f>
        <v/>
      </c>
      <c r="F19" s="34" t="str">
        <f t="array" ref="F19">INDEX(Реестр!G$1:G$1000,SMALL(IF(Реестр!E$3:E$1000=D$3,ROW(Реестр!G$3:G$1000),1000),ROW(A11)))&amp;""</f>
        <v/>
      </c>
      <c r="G19" s="34" t="str">
        <f t="array" ref="G19">INDEX(Реестр!H$1:H$1000,SMALL(IF(Реестр!E$3:E$1000=D$3,ROW(Реестр!H$3:H$1000),1000),ROW(A11)))&amp;""</f>
        <v/>
      </c>
    </row>
    <row r="20" spans="2:7">
      <c r="B20" s="16">
        <v>12</v>
      </c>
      <c r="C20" s="35" t="str">
        <f t="array" ref="C20">INDEX(Реестр!B$1:B$1000,SMALL(IF(Реестр!E$3:E$1000=D$3,ROW(Реестр!B$3:B$1000),1000),ROW(A12)))&amp;", "&amp;INDEX(Реестр!C$1:C$1000,SMALL(IF(Реестр!E$3:E$1000=D$3,ROW(Реестр!C$3:C$1000),1000),ROW(A12)))&amp;", "&amp;INDEX(Реестр!D$1:D$1000,SMALL(IF(Реестр!E$3:E$1000=D$3,ROW(Реестр!D$3:D$1000),1000),ROW(A12)))&amp;""</f>
        <v xml:space="preserve">, , </v>
      </c>
      <c r="D20" s="16"/>
      <c r="E20" s="34" t="str">
        <f t="array" ref="E20">INDEX(Реестр!F$1:F$1000,SMALL(IF(Реестр!E$3:E$1000=D$3,ROW(Реестр!F$3:F$1000),1000),ROW(A12)))&amp;""</f>
        <v/>
      </c>
      <c r="F20" s="34" t="str">
        <f t="array" ref="F20">INDEX(Реестр!G$1:G$1000,SMALL(IF(Реестр!E$3:E$1000=D$3,ROW(Реестр!G$3:G$1000),1000),ROW(A12)))&amp;""</f>
        <v/>
      </c>
      <c r="G20" s="34" t="str">
        <f t="array" ref="G20">INDEX(Реестр!H$1:H$1000,SMALL(IF(Реестр!E$3:E$1000=D$3,ROW(Реестр!H$3:H$1000),1000),ROW(A12)))&amp;""</f>
        <v/>
      </c>
    </row>
    <row r="21" spans="2:7">
      <c r="B21" s="16">
        <v>13</v>
      </c>
      <c r="C21" s="35" t="str">
        <f t="array" ref="C21">INDEX(Реестр!B$1:B$1000,SMALL(IF(Реестр!E$3:E$1000=D$3,ROW(Реестр!B$3:B$1000),1000),ROW(A13)))&amp;", "&amp;INDEX(Реестр!C$1:C$1000,SMALL(IF(Реестр!E$3:E$1000=D$3,ROW(Реестр!C$3:C$1000),1000),ROW(A13)))&amp;", "&amp;INDEX(Реестр!D$1:D$1000,SMALL(IF(Реестр!E$3:E$1000=D$3,ROW(Реестр!D$3:D$1000),1000),ROW(A13)))&amp;""</f>
        <v xml:space="preserve">, , </v>
      </c>
      <c r="D21" s="16"/>
      <c r="E21" s="34" t="str">
        <f t="array" ref="E21">INDEX(Реестр!F$1:F$1000,SMALL(IF(Реестр!E$3:E$1000=D$3,ROW(Реестр!F$3:F$1000),1000),ROW(A13)))&amp;""</f>
        <v/>
      </c>
      <c r="F21" s="34" t="str">
        <f t="array" ref="F21">INDEX(Реестр!G$1:G$1000,SMALL(IF(Реестр!E$3:E$1000=D$3,ROW(Реестр!G$3:G$1000),1000),ROW(A13)))&amp;""</f>
        <v/>
      </c>
      <c r="G21" s="34" t="str">
        <f t="array" ref="G21">INDEX(Реестр!H$1:H$1000,SMALL(IF(Реестр!E$3:E$1000=D$3,ROW(Реестр!H$3:H$1000),1000),ROW(A13)))&amp;""</f>
        <v/>
      </c>
    </row>
    <row r="22" spans="2:7">
      <c r="B22" s="16">
        <v>14</v>
      </c>
      <c r="C22" s="35" t="str">
        <f t="array" ref="C22">INDEX(Реестр!B$1:B$1000,SMALL(IF(Реестр!E$3:E$1000=D$3,ROW(Реестр!B$3:B$1000),1000),ROW(A14)))&amp;", "&amp;INDEX(Реестр!C$1:C$1000,SMALL(IF(Реестр!E$3:E$1000=D$3,ROW(Реестр!C$3:C$1000),1000),ROW(A14)))&amp;", "&amp;INDEX(Реестр!D$1:D$1000,SMALL(IF(Реестр!E$3:E$1000=D$3,ROW(Реестр!D$3:D$1000),1000),ROW(A14)))&amp;""</f>
        <v xml:space="preserve">, , </v>
      </c>
      <c r="D22" s="16"/>
      <c r="E22" s="34" t="str">
        <f t="array" ref="E22">INDEX(Реестр!F$1:F$1000,SMALL(IF(Реестр!E$3:E$1000=D$3,ROW(Реестр!F$3:F$1000),1000),ROW(A14)))&amp;""</f>
        <v/>
      </c>
      <c r="F22" s="34" t="str">
        <f t="array" ref="F22">INDEX(Реестр!G$1:G$1000,SMALL(IF(Реестр!E$3:E$1000=D$3,ROW(Реестр!G$3:G$1000),1000),ROW(A14)))&amp;""</f>
        <v/>
      </c>
      <c r="G22" s="34" t="str">
        <f t="array" ref="G22">INDEX(Реестр!H$1:H$1000,SMALL(IF(Реестр!E$3:E$1000=D$3,ROW(Реестр!H$3:H$1000),1000),ROW(A14)))&amp;""</f>
        <v/>
      </c>
    </row>
    <row r="23" spans="2:7">
      <c r="B23" s="16">
        <v>15</v>
      </c>
      <c r="C23" s="35" t="str">
        <f t="array" ref="C23">INDEX(Реестр!B$1:B$1000,SMALL(IF(Реестр!E$3:E$1000=D$3,ROW(Реестр!B$3:B$1000),1000),ROW(A15)))&amp;", "&amp;INDEX(Реестр!C$1:C$1000,SMALL(IF(Реестр!E$3:E$1000=D$3,ROW(Реестр!C$3:C$1000),1000),ROW(A15)))&amp;", "&amp;INDEX(Реестр!D$1:D$1000,SMALL(IF(Реестр!E$3:E$1000=D$3,ROW(Реестр!D$3:D$1000),1000),ROW(A15)))&amp;""</f>
        <v xml:space="preserve">, , </v>
      </c>
      <c r="D23" s="16"/>
      <c r="E23" s="34" t="str">
        <f t="array" ref="E23">INDEX(Реестр!F$1:F$1000,SMALL(IF(Реестр!E$3:E$1000=D$3,ROW(Реестр!F$3:F$1000),1000),ROW(A15)))&amp;""</f>
        <v/>
      </c>
      <c r="F23" s="34" t="str">
        <f t="array" ref="F23">INDEX(Реестр!G$1:G$1000,SMALL(IF(Реестр!E$3:E$1000=D$3,ROW(Реестр!G$3:G$1000),1000),ROW(A15)))&amp;""</f>
        <v/>
      </c>
      <c r="G23" s="34" t="str">
        <f t="array" ref="G23">INDEX(Реестр!H$1:H$1000,SMALL(IF(Реестр!E$3:E$1000=D$3,ROW(Реестр!H$3:H$1000),1000),ROW(A15)))&amp;""</f>
        <v/>
      </c>
    </row>
    <row r="24" spans="2:7">
      <c r="B24" s="16">
        <v>16</v>
      </c>
      <c r="C24" s="35" t="str">
        <f t="array" ref="C24">INDEX(Реестр!B$1:B$1000,SMALL(IF(Реестр!E$3:E$1000=D$3,ROW(Реестр!B$3:B$1000),1000),ROW(A16)))&amp;", "&amp;INDEX(Реестр!C$1:C$1000,SMALL(IF(Реестр!E$3:E$1000=D$3,ROW(Реестр!C$3:C$1000),1000),ROW(A16)))&amp;", "&amp;INDEX(Реестр!D$1:D$1000,SMALL(IF(Реестр!E$3:E$1000=D$3,ROW(Реестр!D$3:D$1000),1000),ROW(A16)))&amp;""</f>
        <v xml:space="preserve">, , </v>
      </c>
      <c r="D24" s="16"/>
      <c r="E24" s="34" t="str">
        <f t="array" ref="E24">INDEX(Реестр!F$1:F$1000,SMALL(IF(Реестр!E$3:E$1000=D$3,ROW(Реестр!F$3:F$1000),1000),ROW(A16)))&amp;""</f>
        <v/>
      </c>
      <c r="F24" s="34" t="str">
        <f t="array" ref="F24">INDEX(Реестр!G$1:G$1000,SMALL(IF(Реестр!E$3:E$1000=D$3,ROW(Реестр!G$3:G$1000),1000),ROW(A16)))&amp;""</f>
        <v/>
      </c>
      <c r="G24" s="34" t="str">
        <f t="array" ref="G24">INDEX(Реестр!H$1:H$1000,SMALL(IF(Реестр!E$3:E$1000=D$3,ROW(Реестр!H$3:H$1000),1000),ROW(A16)))&amp;""</f>
        <v/>
      </c>
    </row>
    <row r="25" spans="2:7">
      <c r="B25"/>
      <c r="C25"/>
      <c r="D25"/>
      <c r="E25"/>
      <c r="F25"/>
      <c r="G25"/>
    </row>
    <row r="26" spans="2:7">
      <c r="B26" t="str">
        <f>"Общее количество  "&amp;B24-COUNTBLANK(E9:E24)</f>
        <v>Общее количество  1</v>
      </c>
      <c r="C26"/>
      <c r="D26"/>
      <c r="E26"/>
      <c r="F26"/>
      <c r="G26"/>
    </row>
    <row r="27" spans="2:7">
      <c r="B27"/>
      <c r="C27"/>
      <c r="D27"/>
      <c r="E27"/>
      <c r="F27"/>
      <c r="G27"/>
    </row>
    <row r="28" spans="2:7">
      <c r="B28" t="s">
        <v>13</v>
      </c>
      <c r="C28"/>
      <c r="D28"/>
      <c r="E28"/>
      <c r="F28"/>
      <c r="G28"/>
    </row>
    <row r="29" spans="2:7">
      <c r="B29" t="s">
        <v>14</v>
      </c>
      <c r="C29"/>
      <c r="D29"/>
      <c r="E29"/>
      <c r="F29"/>
      <c r="G29"/>
    </row>
    <row r="30" spans="2:7">
      <c r="B30" t="s">
        <v>15</v>
      </c>
      <c r="C30"/>
      <c r="D30"/>
      <c r="E30"/>
      <c r="F30"/>
      <c r="G30"/>
    </row>
    <row r="31" spans="2:7">
      <c r="B31"/>
      <c r="C31"/>
      <c r="D31"/>
      <c r="E31"/>
      <c r="F31"/>
      <c r="G31"/>
    </row>
    <row r="32" spans="2:7">
      <c r="B32" t="s">
        <v>16</v>
      </c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 t="s">
        <v>17</v>
      </c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</sheetData>
  <mergeCells count="8">
    <mergeCell ref="B7:C7"/>
    <mergeCell ref="E7:F7"/>
    <mergeCell ref="B1:H1"/>
    <mergeCell ref="B2:H2"/>
    <mergeCell ref="D3:E3"/>
    <mergeCell ref="B4:G4"/>
    <mergeCell ref="B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Конверт</vt:lpstr>
      <vt:lpstr>Список отправлений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2018-06-07T07:24:59Z</dcterms:modified>
</cp:coreProperties>
</file>