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tables/table1.xml" ContentType="application/vnd.openxmlformats-officedocument.spreadsheetml.table+xml"/>
  <Default Extension="emf" ContentType="image/x-emf"/>
  <Override PartName="/xl/pivotTables/pivotTable1.xml" ContentType="application/vnd.openxmlformats-officedocument.spreadsheetml.pivotTable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activeX/activeX2.xml" ContentType="application/vnd.ms-office.activeX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ЭтаКнига"/>
  <bookViews>
    <workbookView xWindow="-15" yWindow="-15" windowWidth="10200" windowHeight="8295" tabRatio="649"/>
  </bookViews>
  <sheets>
    <sheet name="ВЕСОВАЯ приход" sheetId="2" r:id="rId1"/>
    <sheet name="Сводная диаграмма" sheetId="8" r:id="rId2"/>
    <sheet name="Поставщик" sheetId="5" state="hidden" r:id="rId3"/>
    <sheet name="Поставка" sheetId="7" state="hidden" r:id="rId4"/>
    <sheet name="Материал" sheetId="1" state="hidden" r:id="rId5"/>
  </sheets>
  <definedNames>
    <definedName name="_xlnm._FilterDatabase" localSheetId="0" hidden="1">'ВЕСОВАЯ приход'!$A$4:$L$9</definedName>
    <definedName name="Материал">OFFSET(Материал!$B$2:$B$999,0,0,COUNTA(Материал!$B$2:$B$999),1)</definedName>
    <definedName name="Поставка">Поставка!$B$2:$B$4</definedName>
    <definedName name="Поставщик">OFFSET(Поставщик!$B$2:$B$999,0,0,COUNTA(Поставщик!$B$2:$B$999),1)</definedName>
  </definedNames>
  <calcPr calcId="125725"/>
  <pivotCaches>
    <pivotCache cacheId="0" r:id="rId6"/>
  </pivotCaches>
</workbook>
</file>

<file path=xl/calcChain.xml><?xml version="1.0" encoding="utf-8"?>
<calcChain xmlns="http://schemas.openxmlformats.org/spreadsheetml/2006/main">
  <c r="H9" i="2"/>
  <c r="J9" s="1"/>
  <c r="L9"/>
  <c r="H5" l="1"/>
  <c r="H6"/>
  <c r="H7"/>
  <c r="H8"/>
  <c r="L5" l="1"/>
  <c r="L6"/>
  <c r="L7"/>
  <c r="L8"/>
  <c r="J5"/>
  <c r="J6"/>
  <c r="J7"/>
  <c r="J8"/>
</calcChain>
</file>

<file path=xl/sharedStrings.xml><?xml version="1.0" encoding="utf-8"?>
<sst xmlns="http://schemas.openxmlformats.org/spreadsheetml/2006/main" count="72" uniqueCount="46">
  <si>
    <t>в394оу777</t>
  </si>
  <si>
    <t>Т/С</t>
  </si>
  <si>
    <t>Песок</t>
  </si>
  <si>
    <t>АНЭ</t>
  </si>
  <si>
    <t>Ж/Д</t>
  </si>
  <si>
    <t>Гравий</t>
  </si>
  <si>
    <t>Неруд центр</t>
  </si>
  <si>
    <t>Гранит</t>
  </si>
  <si>
    <t>АО "ННК"</t>
  </si>
  <si>
    <t>ДорСтрой</t>
  </si>
  <si>
    <t>Маркет Торг</t>
  </si>
  <si>
    <t>а163оу777</t>
  </si>
  <si>
    <t>ТД Адонит</t>
  </si>
  <si>
    <t>Цемент</t>
  </si>
  <si>
    <t>ИмбрикоФлор</t>
  </si>
  <si>
    <t>Полипласт Новомосковск</t>
  </si>
  <si>
    <t>СтройСервис</t>
  </si>
  <si>
    <t>Нерудные материалы</t>
  </si>
  <si>
    <t>Криопласт Экстра</t>
  </si>
  <si>
    <t>Транском</t>
  </si>
  <si>
    <t>Чаплыгин С.В. (экономия)</t>
  </si>
  <si>
    <t>ООО "Имбрико Флор"</t>
  </si>
  <si>
    <t>Сумма</t>
  </si>
  <si>
    <t>Цена</t>
  </si>
  <si>
    <t>№ТС/вагона</t>
  </si>
  <si>
    <t>Вид поставки</t>
  </si>
  <si>
    <t>Поставщик</t>
  </si>
  <si>
    <t>Дата</t>
  </si>
  <si>
    <t>Поставка</t>
  </si>
  <si>
    <t>Материал</t>
  </si>
  <si>
    <t>Щебень (вторичка)</t>
  </si>
  <si>
    <t>Полипласт СП-3</t>
  </si>
  <si>
    <t>Бэсто-Групп</t>
  </si>
  <si>
    <t>Названия строк</t>
  </si>
  <si>
    <t>Общий итог</t>
  </si>
  <si>
    <t>Сумма по полю Вес материала на весовой, (тонн)</t>
  </si>
  <si>
    <t>(Все)</t>
  </si>
  <si>
    <t>Отклонения при взвешивании, (т). Недостача (-)/Излишки (+)</t>
  </si>
  <si>
    <t>Брутто, (т)</t>
  </si>
  <si>
    <t>Тара, (т)</t>
  </si>
  <si>
    <t>Нетто, (т)</t>
  </si>
  <si>
    <t>Нетто по накладным, (т)</t>
  </si>
  <si>
    <t>Значения</t>
  </si>
  <si>
    <t>Количество по полю Вид поставки</t>
  </si>
  <si>
    <t>05.05.2017</t>
  </si>
  <si>
    <t>e1254rn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</si>
</sst>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.00&quot;р.&quot;"/>
    <numFmt numFmtId="166" formatCode="#,##0.000"/>
    <numFmt numFmtId="167" formatCode="_-* #,##0.000_р_._-;\-* #,##0.000_р_._-;_-* &quot;-&quot;???_р_._-;_-@_-"/>
  </numFmts>
  <fonts count="20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006100"/>
      <name val="Tahoma"/>
      <family val="2"/>
      <charset val="204"/>
    </font>
    <font>
      <b/>
      <sz val="10"/>
      <name val="Tahoma"/>
      <family val="2"/>
      <charset val="204"/>
    </font>
    <font>
      <sz val="10"/>
      <color theme="1"/>
      <name val="Tahoma"/>
      <family val="2"/>
      <charset val="204"/>
    </font>
    <font>
      <b/>
      <sz val="11"/>
      <color rgb="FFFA7D0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0"/>
      <color rgb="FFFA7D00"/>
      <name val="Tahoma"/>
      <family val="2"/>
      <charset val="204"/>
    </font>
    <font>
      <sz val="10"/>
      <name val="Tahoma"/>
      <family val="2"/>
      <charset val="204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Tahoma"/>
    </font>
    <font>
      <b/>
      <sz val="10"/>
      <color rgb="FF006100"/>
      <name val="Tahoma"/>
    </font>
    <font>
      <sz val="10"/>
      <name val="Tahoma"/>
    </font>
    <font>
      <b/>
      <sz val="10"/>
      <color rgb="FFFA7D00"/>
      <name val="Tahoma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10" fillId="3" borderId="4" applyNumberFormat="0" applyAlignment="0" applyProtection="0"/>
  </cellStyleXfs>
  <cellXfs count="51">
    <xf numFmtId="0" fontId="0" fillId="0" borderId="0" xfId="0"/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14" fontId="9" fillId="0" borderId="2" xfId="2" applyNumberFormat="1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164" fontId="9" fillId="0" borderId="2" xfId="2" applyNumberFormat="1" applyFont="1" applyBorder="1" applyAlignment="1">
      <alignment horizontal="center" vertical="center"/>
    </xf>
    <xf numFmtId="165" fontId="9" fillId="0" borderId="2" xfId="2" applyNumberFormat="1" applyFont="1" applyBorder="1" applyAlignment="1">
      <alignment horizontal="center" vertical="center"/>
    </xf>
    <xf numFmtId="0" fontId="8" fillId="0" borderId="3" xfId="2" applyNumberFormat="1" applyFont="1" applyFill="1" applyBorder="1" applyAlignment="1">
      <alignment horizontal="center" vertical="center"/>
    </xf>
    <xf numFmtId="0" fontId="8" fillId="0" borderId="3" xfId="2" applyNumberFormat="1" applyFont="1" applyFill="1" applyBorder="1" applyAlignment="1">
      <alignment horizontal="center" vertical="center" wrapText="1"/>
    </xf>
    <xf numFmtId="0" fontId="11" fillId="0" borderId="0" xfId="0" applyFont="1"/>
    <xf numFmtId="0" fontId="9" fillId="0" borderId="2" xfId="2" applyFont="1" applyBorder="1" applyAlignment="1">
      <alignment horizontal="left" vertical="center"/>
    </xf>
    <xf numFmtId="0" fontId="5" fillId="4" borderId="0" xfId="2" applyFont="1" applyFill="1" applyAlignment="1">
      <alignment horizontal="center" vertical="center"/>
    </xf>
    <xf numFmtId="0" fontId="4" fillId="4" borderId="0" xfId="2" applyFont="1" applyFill="1" applyAlignment="1">
      <alignment horizontal="left" vertical="center"/>
    </xf>
    <xf numFmtId="0" fontId="4" fillId="4" borderId="0" xfId="2" applyFont="1" applyFill="1" applyAlignment="1">
      <alignment vertical="center"/>
    </xf>
    <xf numFmtId="0" fontId="2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/>
    <xf numFmtId="0" fontId="14" fillId="0" borderId="0" xfId="0" applyFont="1" applyFill="1" applyBorder="1" applyAlignment="1">
      <alignment horizontal="center" vertical="center" wrapText="1"/>
    </xf>
    <xf numFmtId="0" fontId="9" fillId="0" borderId="2" xfId="2" applyNumberFormat="1" applyFont="1" applyFill="1" applyBorder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8" fillId="0" borderId="2" xfId="2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165" fontId="7" fillId="0" borderId="0" xfId="1" applyNumberFormat="1" applyFont="1" applyFill="1" applyAlignment="1">
      <alignment horizontal="center" vertical="center"/>
    </xf>
    <xf numFmtId="164" fontId="5" fillId="0" borderId="0" xfId="2" applyNumberFormat="1" applyFont="1" applyFill="1" applyAlignment="1">
      <alignment horizontal="center" vertical="center"/>
    </xf>
    <xf numFmtId="166" fontId="9" fillId="0" borderId="2" xfId="2" applyNumberFormat="1" applyFont="1" applyBorder="1" applyAlignment="1">
      <alignment horizontal="center" vertical="center"/>
    </xf>
    <xf numFmtId="167" fontId="4" fillId="4" borderId="0" xfId="2" applyNumberFormat="1" applyFont="1" applyFill="1" applyAlignment="1">
      <alignment vertical="center"/>
    </xf>
    <xf numFmtId="167" fontId="8" fillId="0" borderId="3" xfId="2" applyNumberFormat="1" applyFont="1" applyFill="1" applyBorder="1" applyAlignment="1">
      <alignment horizontal="center" vertical="center" wrapText="1"/>
    </xf>
    <xf numFmtId="167" fontId="7" fillId="2" borderId="2" xfId="1" applyNumberFormat="1" applyFont="1" applyBorder="1" applyAlignment="1">
      <alignment horizontal="center" vertical="center"/>
    </xf>
    <xf numFmtId="167" fontId="7" fillId="0" borderId="0" xfId="1" applyNumberFormat="1" applyFont="1" applyFill="1" applyAlignment="1">
      <alignment horizontal="center" vertical="center"/>
    </xf>
    <xf numFmtId="167" fontId="8" fillId="0" borderId="5" xfId="2" applyNumberFormat="1" applyFont="1" applyFill="1" applyBorder="1" applyAlignment="1">
      <alignment horizontal="center" vertical="center" wrapText="1"/>
    </xf>
    <xf numFmtId="167" fontId="12" fillId="5" borderId="2" xfId="3" applyNumberFormat="1" applyFont="1" applyFill="1" applyBorder="1" applyAlignment="1">
      <alignment horizontal="center" vertical="center"/>
    </xf>
    <xf numFmtId="167" fontId="5" fillId="0" borderId="0" xfId="2" applyNumberFormat="1" applyFont="1" applyFill="1" applyAlignment="1">
      <alignment horizontal="center" vertical="center"/>
    </xf>
    <xf numFmtId="167" fontId="8" fillId="0" borderId="3" xfId="2" applyNumberFormat="1" applyFont="1" applyFill="1" applyBorder="1" applyAlignment="1">
      <alignment horizontal="center" vertical="center"/>
    </xf>
    <xf numFmtId="167" fontId="7" fillId="2" borderId="1" xfId="1" applyNumberFormat="1" applyFont="1" applyBorder="1" applyAlignment="1">
      <alignment horizontal="center" vertical="center"/>
    </xf>
    <xf numFmtId="167" fontId="5" fillId="0" borderId="0" xfId="2" applyNumberFormat="1" applyFont="1" applyAlignment="1">
      <alignment horizontal="left" vertical="center"/>
    </xf>
    <xf numFmtId="0" fontId="8" fillId="4" borderId="0" xfId="2" applyFont="1" applyFill="1" applyAlignment="1">
      <alignment vertical="center"/>
    </xf>
    <xf numFmtId="166" fontId="13" fillId="0" borderId="2" xfId="2" applyNumberFormat="1" applyFont="1" applyBorder="1" applyAlignment="1">
      <alignment horizontal="center" vertical="center"/>
    </xf>
    <xf numFmtId="0" fontId="15" fillId="0" borderId="0" xfId="2" applyFont="1" applyFill="1" applyAlignment="1">
      <alignment horizontal="center" vertical="center"/>
    </xf>
    <xf numFmtId="166" fontId="18" fillId="0" borderId="6" xfId="2" applyNumberFormat="1" applyFont="1" applyFill="1" applyBorder="1" applyAlignment="1">
      <alignment horizontal="center" vertical="center"/>
    </xf>
    <xf numFmtId="0" fontId="16" fillId="0" borderId="6" xfId="2" applyFont="1" applyFill="1" applyBorder="1" applyAlignment="1">
      <alignment horizontal="center" vertical="center"/>
    </xf>
    <xf numFmtId="0" fontId="16" fillId="0" borderId="6" xfId="2" applyFont="1" applyFill="1" applyBorder="1" applyAlignment="1">
      <alignment horizontal="left" vertical="center"/>
    </xf>
    <xf numFmtId="164" fontId="16" fillId="0" borderId="6" xfId="2" applyNumberFormat="1" applyFont="1" applyFill="1" applyBorder="1" applyAlignment="1">
      <alignment horizontal="center" vertical="center"/>
    </xf>
    <xf numFmtId="166" fontId="16" fillId="0" borderId="7" xfId="2" applyNumberFormat="1" applyFont="1" applyFill="1" applyBorder="1" applyAlignment="1">
      <alignment horizontal="center" vertical="center"/>
    </xf>
    <xf numFmtId="167" fontId="17" fillId="2" borderId="6" xfId="1" applyNumberFormat="1" applyFont="1" applyBorder="1" applyAlignment="1">
      <alignment horizontal="center" vertical="center"/>
    </xf>
    <xf numFmtId="167" fontId="19" fillId="0" borderId="6" xfId="3" applyNumberFormat="1" applyFont="1" applyFill="1" applyBorder="1" applyAlignment="1">
      <alignment horizontal="center" vertical="center"/>
    </xf>
    <xf numFmtId="165" fontId="16" fillId="0" borderId="7" xfId="2" applyNumberFormat="1" applyFont="1" applyFill="1" applyBorder="1" applyAlignment="1">
      <alignment horizontal="center" vertical="center"/>
    </xf>
    <xf numFmtId="167" fontId="17" fillId="2" borderId="7" xfId="1" applyNumberFormat="1" applyFont="1" applyBorder="1" applyAlignment="1">
      <alignment horizontal="center" vertical="center"/>
    </xf>
  </cellXfs>
  <cellStyles count="4">
    <cellStyle name="Вычисление" xfId="3" builtinId="22"/>
    <cellStyle name="Обычный" xfId="0" builtinId="0"/>
    <cellStyle name="Обычный 2" xfId="2"/>
    <cellStyle name="Хороший" xfId="1" builtinId="26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6100"/>
        <name val="Tahoma"/>
        <scheme val="none"/>
      </font>
      <numFmt numFmtId="167" formatCode="_-* #,##0.000_р_._-;\-* #,##0.000_р_._-;_-* &quot;-&quot;???_р_._-;_-@_-"/>
      <fill>
        <patternFill patternType="solid">
          <fgColor indexed="64"/>
          <bgColor rgb="FFC6EFCE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name val="Tahoma"/>
        <scheme val="none"/>
      </font>
      <numFmt numFmtId="167" formatCode="_-* #,##0.000_р_._-;\-* #,##0.000_р_._-;_-* &quot;-&quot;???_р_._-;_-@_-"/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#,##0.00&quot;р.&quot;"/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7" formatCode="_-* #,##0.000_р_._-;\-* #,##0.000_р_._-;_-* &quot;-&quot;???_р_._-;_-@_-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rgb="FFFA7D00"/>
        <name val="Tahoma"/>
        <scheme val="none"/>
      </font>
      <numFmt numFmtId="167" formatCode="_-* #,##0.000_р_._-;\-* #,##0.000_р_._-;_-* &quot;-&quot;???_р_._-;_-@_-"/>
      <fill>
        <patternFill patternType="none">
          <fgColor indexed="64"/>
          <bgColor theme="7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6" formatCode="#,##0.000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6100"/>
        <name val="Tahoma"/>
        <scheme val="none"/>
      </font>
      <numFmt numFmtId="167" formatCode="_-* #,##0.000_р_._-;\-* #,##0.000_р_._-;_-* &quot;-&quot;???_р_._-;_-@_-"/>
      <fill>
        <patternFill patternType="solid">
          <fgColor indexed="64"/>
          <bgColor rgb="FFC6EFCE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name val="Tahoma"/>
        <scheme val="none"/>
      </font>
      <numFmt numFmtId="167" formatCode="_-* #,##0.000_р_._-;\-* #,##0.000_р_._-;_-* &quot;-&quot;???_р_._-;_-@_-"/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#,##0.000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4" formatCode="0.000"/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name val="Tahoma"/>
        <scheme val="none"/>
      </font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name val="Tahoma"/>
        <scheme val="none"/>
      </font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name val="Tahoma"/>
        <scheme val="none"/>
      </font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name val="Tahoma"/>
        <scheme val="none"/>
      </font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alignment horizontal="center" vertical="center" textRotation="0" wrapText="0" indent="0" relative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6"/>
  <c:pivotSource>
    <c:name>[Весовая БЭСТ БЕТОН.xlsm]Сводная диаграмма!СводнаяТаблица2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Приход инертных</a:t>
            </a:r>
            <a:r>
              <a:rPr lang="ru-RU" baseline="0"/>
              <a:t> материалов</a:t>
            </a:r>
            <a:endParaRPr lang="ru-RU"/>
          </a:p>
        </c:rich>
      </c:tx>
      <c:spPr>
        <a:noFill/>
        <a:ln>
          <a:noFill/>
        </a:ln>
        <a:effectLst/>
      </c:spPr>
    </c:title>
    <c:pivotFmts>
      <c:pivotFmt>
        <c:idx val="0"/>
        <c:spPr>
          <a:noFill/>
          <a:ln w="9525" cap="flat" cmpd="sng" algn="ctr">
            <a:solidFill>
              <a:schemeClr val="accent4">
                <a:shade val="65000"/>
              </a:schemeClr>
            </a:solidFill>
            <a:miter lim="800000"/>
          </a:ln>
          <a:effectLst>
            <a:glow rad="63500">
              <a:schemeClr val="accent4">
                <a:shade val="65000"/>
                <a:satMod val="175000"/>
                <a:alpha val="25000"/>
              </a:schemeClr>
            </a:glow>
          </a:effectLst>
        </c:spPr>
        <c:marker>
          <c:symbol val="none"/>
        </c:marker>
      </c:pivotFmt>
      <c:pivotFmt>
        <c:idx val="1"/>
        <c:spPr>
          <a:noFill/>
          <a:ln w="9525" cap="flat" cmpd="sng" algn="ctr">
            <a:solidFill>
              <a:schemeClr val="accent4"/>
            </a:solidFill>
            <a:miter lim="800000"/>
          </a:ln>
          <a:effectLst>
            <a:glow rad="63500">
              <a:schemeClr val="accent4">
                <a:satMod val="175000"/>
                <a:alpha val="25000"/>
              </a:schemeClr>
            </a:glo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Val val="1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  <c:spPr>
          <a:noFill/>
          <a:ln w="9525" cap="flat" cmpd="sng" algn="ctr">
            <a:solidFill>
              <a:schemeClr val="accent4">
                <a:tint val="65000"/>
              </a:schemeClr>
            </a:solidFill>
            <a:miter lim="800000"/>
          </a:ln>
          <a:effectLst>
            <a:glow rad="63500">
              <a:schemeClr val="accent4">
                <a:tint val="65000"/>
                <a:satMod val="175000"/>
                <a:alpha val="25000"/>
              </a:schemeClr>
            </a:glow>
          </a:effectLst>
        </c:spPr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'Сводная диаграмма'!$B$4:$B$5</c:f>
              <c:strCache>
                <c:ptCount val="1"/>
                <c:pt idx="0">
                  <c:v>Сумма по полю Вес материала на весовой, (тонн)</c:v>
                </c:pt>
              </c:strCache>
            </c:strRef>
          </c:tx>
          <c:cat>
            <c:strRef>
              <c:f>'Сводная диаграмма'!$A$6:$A$12</c:f>
              <c:strCache>
                <c:ptCount val="6"/>
                <c:pt idx="0">
                  <c:v>АО "ННК"</c:v>
                </c:pt>
                <c:pt idx="1">
                  <c:v>ДорСтрой</c:v>
                </c:pt>
                <c:pt idx="2">
                  <c:v>Неруд центр</c:v>
                </c:pt>
                <c:pt idx="3">
                  <c:v>СтройСервис</c:v>
                </c:pt>
                <c:pt idx="4">
                  <c:v>ТД Адонит</c:v>
                </c:pt>
                <c:pt idx="5">
                  <c:v>Чаплыгин С.В. (экономия)</c:v>
                </c:pt>
              </c:strCache>
            </c:strRef>
          </c:cat>
          <c:val>
            <c:numRef>
              <c:f>'Сводная диаграмма'!$B$6:$B$12</c:f>
              <c:numCache>
                <c:formatCode>General</c:formatCode>
                <c:ptCount val="6"/>
                <c:pt idx="0">
                  <c:v>2036</c:v>
                </c:pt>
                <c:pt idx="1">
                  <c:v>688.6</c:v>
                </c:pt>
                <c:pt idx="2">
                  <c:v>1025</c:v>
                </c:pt>
                <c:pt idx="3">
                  <c:v>371.3</c:v>
                </c:pt>
                <c:pt idx="4">
                  <c:v>2217.9449999999997</c:v>
                </c:pt>
                <c:pt idx="5">
                  <c:v>250</c:v>
                </c:pt>
              </c:numCache>
            </c:numRef>
          </c:val>
        </c:ser>
        <c:ser>
          <c:idx val="1"/>
          <c:order val="1"/>
          <c:tx>
            <c:strRef>
              <c:f>'Сводная диаграмма'!$C$4:$C$5</c:f>
              <c:strCache>
                <c:ptCount val="1"/>
                <c:pt idx="0">
                  <c:v>Количество по полю Вид поставки</c:v>
                </c:pt>
              </c:strCache>
            </c:strRef>
          </c:tx>
          <c:cat>
            <c:strRef>
              <c:f>'Сводная диаграмма'!$A$6:$A$12</c:f>
              <c:strCache>
                <c:ptCount val="6"/>
                <c:pt idx="0">
                  <c:v>АО "ННК"</c:v>
                </c:pt>
                <c:pt idx="1">
                  <c:v>ДорСтрой</c:v>
                </c:pt>
                <c:pt idx="2">
                  <c:v>Неруд центр</c:v>
                </c:pt>
                <c:pt idx="3">
                  <c:v>СтройСервис</c:v>
                </c:pt>
                <c:pt idx="4">
                  <c:v>ТД Адонит</c:v>
                </c:pt>
                <c:pt idx="5">
                  <c:v>Чаплыгин С.В. (экономия)</c:v>
                </c:pt>
              </c:strCache>
            </c:strRef>
          </c:cat>
          <c:val>
            <c:numRef>
              <c:f>'Сводная диаграмма'!$C$6:$C$12</c:f>
              <c:numCache>
                <c:formatCode>General</c:formatCode>
                <c:ptCount val="6"/>
                <c:pt idx="0">
                  <c:v>30</c:v>
                </c:pt>
                <c:pt idx="1">
                  <c:v>10</c:v>
                </c:pt>
                <c:pt idx="2">
                  <c:v>15</c:v>
                </c:pt>
                <c:pt idx="3">
                  <c:v>8</c:v>
                </c:pt>
                <c:pt idx="4">
                  <c:v>33</c:v>
                </c:pt>
              </c:numCache>
            </c:numRef>
          </c:val>
        </c:ser>
        <c:gapWidth val="75"/>
        <c:overlap val="40"/>
        <c:axId val="88554496"/>
        <c:axId val="88560384"/>
      </c:barChart>
      <c:catAx>
        <c:axId val="8855449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560384"/>
        <c:crosses val="autoZero"/>
        <c:auto val="1"/>
        <c:lblAlgn val="ctr"/>
        <c:lblOffset val="100"/>
      </c:catAx>
      <c:valAx>
        <c:axId val="88560384"/>
        <c:scaling>
          <c:orientation val="minMax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5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304801</xdr:colOff>
      <xdr:row>0</xdr:row>
      <xdr:rowOff>133351</xdr:rowOff>
    </xdr:from>
    <xdr:to>
      <xdr:col>17</xdr:col>
      <xdr:colOff>495301</xdr:colOff>
      <xdr:row>20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Дом" refreshedDate="42855.325689004632" createdVersion="5" refreshedVersion="5" minRefreshableVersion="3" recordCount="516">
  <cacheSource type="worksheet">
    <worksheetSource ref="A4:L9" sheet="ВЕСОВАЯ приход"/>
  </cacheSource>
  <cacheFields count="12">
    <cacheField name="Дата" numFmtId="0">
      <sharedItems containsDate="1" containsBlank="1" containsMixedTypes="1" minDate="2017-01-06T00:00:00" maxDate="2017-04-14T00:00:00" count="76">
        <d v="2017-01-06T00:00:00"/>
        <d v="2017-01-09T00:00:00"/>
        <d v="2017-01-11T00:00:00"/>
        <d v="2017-01-12T00:00:00"/>
        <d v="2017-01-13T00:00:00"/>
        <d v="2017-01-14T00:00:00"/>
        <d v="2017-01-15T00:00:00"/>
        <d v="2017-01-17T00:00:00"/>
        <d v="2017-01-18T00:00:00"/>
        <d v="2017-01-21T00:00:00"/>
        <d v="2017-01-25T00:00:00"/>
        <d v="2017-01-29T00:00:00"/>
        <d v="2017-01-30T00:00:00"/>
        <d v="2017-01-31T00:00:00"/>
        <d v="2017-02-01T00:00:00"/>
        <d v="2017-02-02T00:00:00"/>
        <d v="2017-02-03T00:00:00"/>
        <d v="2017-02-04T00:00:00"/>
        <d v="2017-02-05T00:00:00"/>
        <d v="2017-02-06T00:00:00"/>
        <d v="2017-02-07T00:00:00"/>
        <d v="2017-02-08T00:00:00"/>
        <d v="2017-02-09T00:00:00"/>
        <d v="2017-02-10T00:00:00"/>
        <d v="2017-02-11T00:00:00"/>
        <d v="2017-02-12T00:00:00"/>
        <d v="2017-02-13T00:00:00"/>
        <d v="2017-02-14T00:00:00"/>
        <d v="2017-02-16T00:00:00"/>
        <d v="2017-02-18T00:00:00"/>
        <d v="2017-02-22T00:00:00"/>
        <d v="2017-02-23T00:00:00"/>
        <d v="2017-02-24T00:00:00"/>
        <d v="2017-02-26T00:00:00"/>
        <d v="2017-02-27T00:00:00"/>
        <d v="2017-02-28T00:00:00"/>
        <d v="2017-03-01T00:00:00"/>
        <d v="2017-03-02T00:00:00"/>
        <d v="2017-03-03T00:00:00"/>
        <d v="2017-03-04T00:00:00"/>
        <d v="2017-03-06T00:00:00"/>
        <d v="2017-03-09T00:00:00"/>
        <d v="2017-03-10T00:00:00"/>
        <d v="2017-03-11T00:00:00"/>
        <d v="2017-03-14T00:00:00"/>
        <d v="2017-03-15T00:00:00"/>
        <d v="2017-03-16T00:00:00"/>
        <d v="2017-03-17T00:00:00"/>
        <d v="2017-03-18T00:00:00"/>
        <d v="2017-03-19T00:00:00"/>
        <d v="2017-03-20T00:00:00"/>
        <d v="2017-03-21T00:00:00"/>
        <d v="2017-03-23T00:00:00"/>
        <d v="2017-03-24T00:00:00"/>
        <d v="2017-03-25T00:00:00"/>
        <d v="2017-03-26T00:00:00"/>
        <d v="2017-03-27T00:00:00"/>
        <d v="2017-03-28T00:00:00"/>
        <d v="2017-03-29T00:00:00"/>
        <d v="2017-03-30T00:00:00"/>
        <d v="2017-03-31T00:00:00"/>
        <d v="2017-04-01T00:00:00"/>
        <d v="2017-04-02T00:00:00"/>
        <d v="2017-04-03T00:00:00"/>
        <d v="2017-04-04T00:00:00"/>
        <d v="2017-04-05T00:00:00"/>
        <d v="2017-04-06T00:00:00"/>
        <d v="2017-04-07T00:00:00"/>
        <d v="2017-04-08T00:00:00"/>
        <d v="2017-04-09T00:00:00"/>
        <d v="2017-04-10T00:00:00"/>
        <d v="2017-04-11T00:00:00"/>
        <d v="2017-04-12T00:00:00"/>
        <d v="2017-04-13T00:00:00"/>
        <m/>
        <s v="Итог"/>
      </sharedItems>
    </cacheField>
    <cacheField name="Поставщик" numFmtId="0">
      <sharedItems containsBlank="1" count="15">
        <s v="АНЭ"/>
        <s v="ООО &quot;Имбрико Флор&quot;"/>
        <s v="АО &quot;ННК&quot;"/>
        <s v="ТД Адонит"/>
        <s v="ИмбрикоФлор"/>
        <s v="Чаплыгин С.В. (экономия)"/>
        <s v="Транском"/>
        <s v="Полипласт Новомосковск"/>
        <s v="СтройСервис"/>
        <s v="Неруд центр"/>
        <s v="Нерудные материалы"/>
        <s v="Маркет Торг"/>
        <s v="Бэсто-Групп"/>
        <s v="ДорСтрой"/>
        <m/>
      </sharedItems>
    </cacheField>
    <cacheField name="Материал" numFmtId="0">
      <sharedItems containsBlank="1" count="8">
        <s v="Песок"/>
        <s v="Цемент"/>
        <s v="Гранит"/>
        <s v="Гравий"/>
        <s v="Полипласт СП-3"/>
        <s v="Щебень (вторичка)"/>
        <s v="Криопласт Экстра"/>
        <m/>
      </sharedItems>
    </cacheField>
    <cacheField name="Вид поставки" numFmtId="0">
      <sharedItems containsBlank="1" count="3">
        <s v="Т/С"/>
        <s v="Ж/Д"/>
        <m/>
      </sharedItems>
    </cacheField>
    <cacheField name="№ТС/вагона" numFmtId="0">
      <sharedItems containsBlank="1" containsMixedTypes="1" containsNumber="1" containsInteger="1" minValue="449" maxValue="546495553"/>
    </cacheField>
    <cacheField name="Первый вес, (тонн)" numFmtId="0">
      <sharedItems containsString="0" containsBlank="1" containsNumber="1" minValue="4.5" maxValue="250"/>
    </cacheField>
    <cacheField name="Второй вес, (тонн)" numFmtId="0">
      <sharedItems containsNonDate="0" containsString="0" containsBlank="1"/>
    </cacheField>
    <cacheField name="Вес материала на весовой, (тонн)" numFmtId="164">
      <sharedItems containsSemiMixedTypes="0" containsString="0" containsNumber="1" minValue="0" maxValue="19305.333999999999"/>
    </cacheField>
    <cacheField name="Отклонения при взвешивании, т. Недостача (-)/Излишки (+)" numFmtId="0">
      <sharedItems containsString="0" containsBlank="1" containsNumber="1" containsInteger="1" minValue="0" maxValue="0"/>
    </cacheField>
    <cacheField name="м3" numFmtId="0">
      <sharedItems containsString="0" containsBlank="1" containsNumber="1" containsInteger="1" minValue="30" maxValue="30"/>
    </cacheField>
    <cacheField name="Цена" numFmtId="0">
      <sharedItems containsString="0" containsBlank="1" containsNumber="1" minValue="400" maxValue="28250"/>
    </cacheField>
    <cacheField name="Сумма" numFmtId="165">
      <sharedItems containsSemiMixedTypes="0" containsString="0" containsNumber="1" minValue="0" maxValue="16758337.905999994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6">
  <r>
    <x v="0"/>
    <x v="0"/>
    <x v="0"/>
    <x v="0"/>
    <s v="в394оу777"/>
    <n v="43.7"/>
    <m/>
    <n v="43.7"/>
    <n v="0"/>
    <n v="30"/>
    <n v="400"/>
    <n v="17480"/>
  </r>
  <r>
    <x v="0"/>
    <x v="0"/>
    <x v="0"/>
    <x v="0"/>
    <s v="а163оу777"/>
    <n v="43.7"/>
    <m/>
    <n v="43.7"/>
    <n v="0"/>
    <n v="30"/>
    <n v="400"/>
    <n v="17480"/>
  </r>
  <r>
    <x v="0"/>
    <x v="1"/>
    <x v="1"/>
    <x v="1"/>
    <n v="53642435"/>
    <n v="67.5"/>
    <m/>
    <n v="67.5"/>
    <n v="0"/>
    <m/>
    <m/>
    <n v="0"/>
  </r>
  <r>
    <x v="0"/>
    <x v="1"/>
    <x v="1"/>
    <x v="1"/>
    <n v="53688537"/>
    <n v="67.599999999999994"/>
    <m/>
    <n v="67.599999999999994"/>
    <n v="0"/>
    <m/>
    <m/>
    <n v="0"/>
  </r>
  <r>
    <x v="0"/>
    <x v="1"/>
    <x v="1"/>
    <x v="1"/>
    <n v="53684858"/>
    <n v="68.2"/>
    <m/>
    <n v="68.2"/>
    <n v="0"/>
    <m/>
    <m/>
    <n v="0"/>
  </r>
  <r>
    <x v="0"/>
    <x v="0"/>
    <x v="0"/>
    <x v="0"/>
    <s v="в394оу777"/>
    <n v="43.7"/>
    <m/>
    <n v="43.7"/>
    <n v="0"/>
    <m/>
    <n v="400"/>
    <n v="17480"/>
  </r>
  <r>
    <x v="0"/>
    <x v="0"/>
    <x v="0"/>
    <x v="0"/>
    <s v="а163оу777"/>
    <n v="43.7"/>
    <m/>
    <n v="43.7"/>
    <n v="0"/>
    <m/>
    <n v="400"/>
    <n v="17480"/>
  </r>
  <r>
    <x v="0"/>
    <x v="2"/>
    <x v="2"/>
    <x v="1"/>
    <n v="55813166"/>
    <n v="69.349999999999994"/>
    <m/>
    <n v="69.349999999999994"/>
    <n v="0"/>
    <m/>
    <m/>
    <n v="0"/>
  </r>
  <r>
    <x v="0"/>
    <x v="2"/>
    <x v="2"/>
    <x v="1"/>
    <n v="66495458"/>
    <n v="70.8"/>
    <m/>
    <n v="70.8"/>
    <n v="0"/>
    <m/>
    <m/>
    <n v="0"/>
  </r>
  <r>
    <x v="0"/>
    <x v="2"/>
    <x v="2"/>
    <x v="1"/>
    <n v="55361166"/>
    <n v="69.849999999999994"/>
    <m/>
    <n v="69.849999999999994"/>
    <n v="0"/>
    <m/>
    <m/>
    <n v="0"/>
  </r>
  <r>
    <x v="0"/>
    <x v="2"/>
    <x v="2"/>
    <x v="1"/>
    <n v="65131005"/>
    <n v="68.8"/>
    <m/>
    <n v="68.8"/>
    <n v="0"/>
    <m/>
    <m/>
    <n v="0"/>
  </r>
  <r>
    <x v="0"/>
    <x v="2"/>
    <x v="2"/>
    <x v="1"/>
    <n v="62589189"/>
    <n v="69.349999999999994"/>
    <m/>
    <n v="69.349999999999994"/>
    <n v="0"/>
    <m/>
    <m/>
    <n v="0"/>
  </r>
  <r>
    <x v="0"/>
    <x v="2"/>
    <x v="2"/>
    <x v="1"/>
    <n v="60208352"/>
    <n v="69.349999999999994"/>
    <m/>
    <n v="69.349999999999994"/>
    <n v="0"/>
    <m/>
    <m/>
    <n v="0"/>
  </r>
  <r>
    <x v="0"/>
    <x v="2"/>
    <x v="2"/>
    <x v="1"/>
    <n v="60287273"/>
    <n v="69.8"/>
    <m/>
    <n v="69.8"/>
    <n v="0"/>
    <m/>
    <m/>
    <n v="0"/>
  </r>
  <r>
    <x v="0"/>
    <x v="2"/>
    <x v="2"/>
    <x v="1"/>
    <n v="60282787"/>
    <n v="69.3"/>
    <m/>
    <n v="69.3"/>
    <n v="0"/>
    <m/>
    <m/>
    <n v="0"/>
  </r>
  <r>
    <x v="1"/>
    <x v="0"/>
    <x v="0"/>
    <x v="0"/>
    <s v="а163оу777"/>
    <n v="43.7"/>
    <m/>
    <n v="43.7"/>
    <n v="0"/>
    <m/>
    <n v="400"/>
    <n v="17480"/>
  </r>
  <r>
    <x v="2"/>
    <x v="0"/>
    <x v="0"/>
    <x v="0"/>
    <s v="а163оу777"/>
    <n v="43.7"/>
    <m/>
    <n v="43.7"/>
    <n v="0"/>
    <m/>
    <n v="400"/>
    <n v="17480"/>
  </r>
  <r>
    <x v="2"/>
    <x v="0"/>
    <x v="0"/>
    <x v="0"/>
    <s v="а219оу777"/>
    <n v="43.7"/>
    <m/>
    <n v="43.7"/>
    <n v="0"/>
    <m/>
    <n v="400"/>
    <n v="17480"/>
  </r>
  <r>
    <x v="3"/>
    <x v="0"/>
    <x v="0"/>
    <x v="0"/>
    <s v="а163оу777"/>
    <n v="43.7"/>
    <m/>
    <n v="43.7"/>
    <n v="0"/>
    <m/>
    <n v="400"/>
    <n v="17480"/>
  </r>
  <r>
    <x v="4"/>
    <x v="0"/>
    <x v="0"/>
    <x v="0"/>
    <s v="а219оу777"/>
    <n v="43.7"/>
    <m/>
    <n v="43.7"/>
    <n v="0"/>
    <m/>
    <n v="400"/>
    <n v="17480"/>
  </r>
  <r>
    <x v="4"/>
    <x v="0"/>
    <x v="0"/>
    <x v="0"/>
    <s v="в394оу777"/>
    <n v="43.7"/>
    <m/>
    <n v="43.7"/>
    <n v="0"/>
    <m/>
    <n v="400"/>
    <n v="17480"/>
  </r>
  <r>
    <x v="4"/>
    <x v="0"/>
    <x v="0"/>
    <x v="0"/>
    <s v="в394оу777"/>
    <n v="43.7"/>
    <m/>
    <n v="43.7"/>
    <n v="0"/>
    <m/>
    <n v="400"/>
    <n v="17480"/>
  </r>
  <r>
    <x v="4"/>
    <x v="0"/>
    <x v="0"/>
    <x v="0"/>
    <s v="а219оу777"/>
    <n v="43.7"/>
    <m/>
    <n v="43.7"/>
    <n v="0"/>
    <m/>
    <n v="400"/>
    <n v="17480"/>
  </r>
  <r>
    <x v="5"/>
    <x v="0"/>
    <x v="0"/>
    <x v="0"/>
    <s v="а219оу777"/>
    <n v="43.7"/>
    <m/>
    <n v="43.7"/>
    <n v="0"/>
    <m/>
    <n v="400"/>
    <n v="17480"/>
  </r>
  <r>
    <x v="5"/>
    <x v="0"/>
    <x v="0"/>
    <x v="0"/>
    <s v="а163оу777"/>
    <n v="43.7"/>
    <m/>
    <n v="43.7"/>
    <n v="0"/>
    <m/>
    <n v="400"/>
    <n v="17480"/>
  </r>
  <r>
    <x v="5"/>
    <x v="0"/>
    <x v="0"/>
    <x v="0"/>
    <s v="в394оу777"/>
    <n v="43.7"/>
    <m/>
    <n v="43.7"/>
    <n v="0"/>
    <m/>
    <n v="400"/>
    <n v="17480"/>
  </r>
  <r>
    <x v="6"/>
    <x v="0"/>
    <x v="0"/>
    <x v="0"/>
    <s v="в394оу777"/>
    <n v="43.7"/>
    <m/>
    <n v="43.7"/>
    <n v="0"/>
    <m/>
    <n v="400"/>
    <n v="17480"/>
  </r>
  <r>
    <x v="6"/>
    <x v="0"/>
    <x v="0"/>
    <x v="0"/>
    <s v="а163оу777"/>
    <n v="43.7"/>
    <m/>
    <n v="43.7"/>
    <n v="0"/>
    <m/>
    <n v="400"/>
    <n v="17480"/>
  </r>
  <r>
    <x v="6"/>
    <x v="0"/>
    <x v="0"/>
    <x v="0"/>
    <s v="а219оу777"/>
    <n v="43.7"/>
    <m/>
    <n v="43.7"/>
    <n v="0"/>
    <m/>
    <n v="400"/>
    <n v="17480"/>
  </r>
  <r>
    <x v="6"/>
    <x v="0"/>
    <x v="0"/>
    <x v="0"/>
    <s v="в394оу777"/>
    <n v="43.7"/>
    <m/>
    <n v="43.7"/>
    <n v="0"/>
    <m/>
    <n v="400"/>
    <n v="17480"/>
  </r>
  <r>
    <x v="6"/>
    <x v="0"/>
    <x v="0"/>
    <x v="0"/>
    <s v="а219оу777"/>
    <n v="43.7"/>
    <m/>
    <n v="43.7"/>
    <n v="0"/>
    <m/>
    <n v="400"/>
    <n v="17480"/>
  </r>
  <r>
    <x v="6"/>
    <x v="0"/>
    <x v="0"/>
    <x v="0"/>
    <s v="а163оу777"/>
    <n v="43.7"/>
    <m/>
    <n v="43.7"/>
    <n v="0"/>
    <m/>
    <n v="400"/>
    <n v="17480"/>
  </r>
  <r>
    <x v="7"/>
    <x v="0"/>
    <x v="0"/>
    <x v="0"/>
    <s v="а163оу777"/>
    <n v="43.7"/>
    <m/>
    <n v="43.7"/>
    <n v="0"/>
    <m/>
    <n v="400"/>
    <n v="17480"/>
  </r>
  <r>
    <x v="7"/>
    <x v="0"/>
    <x v="0"/>
    <x v="0"/>
    <s v="а219оу777"/>
    <n v="43.7"/>
    <m/>
    <n v="43.7"/>
    <n v="0"/>
    <m/>
    <n v="400"/>
    <n v="17480"/>
  </r>
  <r>
    <x v="7"/>
    <x v="0"/>
    <x v="0"/>
    <x v="0"/>
    <s v="в394оу777"/>
    <n v="43.7"/>
    <m/>
    <n v="43.7"/>
    <n v="0"/>
    <m/>
    <n v="400"/>
    <n v="17480"/>
  </r>
  <r>
    <x v="8"/>
    <x v="0"/>
    <x v="0"/>
    <x v="0"/>
    <s v="в394оу777"/>
    <n v="43.7"/>
    <m/>
    <n v="43.7"/>
    <n v="0"/>
    <m/>
    <n v="400"/>
    <n v="17480"/>
  </r>
  <r>
    <x v="8"/>
    <x v="0"/>
    <x v="0"/>
    <x v="0"/>
    <s v="а163оу777"/>
    <n v="43.7"/>
    <m/>
    <n v="43.7"/>
    <n v="0"/>
    <m/>
    <n v="400"/>
    <n v="17480"/>
  </r>
  <r>
    <x v="8"/>
    <x v="0"/>
    <x v="0"/>
    <x v="0"/>
    <s v="а219оу777"/>
    <n v="43.7"/>
    <m/>
    <n v="43.7"/>
    <n v="0"/>
    <m/>
    <n v="400"/>
    <n v="17480"/>
  </r>
  <r>
    <x v="9"/>
    <x v="2"/>
    <x v="3"/>
    <x v="1"/>
    <n v="53473476"/>
    <n v="68.45"/>
    <m/>
    <n v="68.45"/>
    <n v="0"/>
    <m/>
    <n v="855"/>
    <n v="58524.75"/>
  </r>
  <r>
    <x v="9"/>
    <x v="2"/>
    <x v="3"/>
    <x v="1"/>
    <n v="61615662"/>
    <n v="67.95"/>
    <m/>
    <n v="67.95"/>
    <n v="0"/>
    <m/>
    <n v="855"/>
    <n v="58097.25"/>
  </r>
  <r>
    <x v="9"/>
    <x v="2"/>
    <x v="3"/>
    <x v="1"/>
    <n v="62097183"/>
    <n v="68.650000000000006"/>
    <m/>
    <n v="68.650000000000006"/>
    <n v="0"/>
    <m/>
    <n v="855"/>
    <n v="58695.750000000007"/>
  </r>
  <r>
    <x v="9"/>
    <x v="2"/>
    <x v="3"/>
    <x v="1"/>
    <n v="54025259"/>
    <n v="67.55"/>
    <m/>
    <n v="67.55"/>
    <n v="0"/>
    <m/>
    <n v="855"/>
    <n v="57755.25"/>
  </r>
  <r>
    <x v="9"/>
    <x v="2"/>
    <x v="3"/>
    <x v="1"/>
    <n v="60328382"/>
    <n v="68.25"/>
    <m/>
    <n v="68.25"/>
    <n v="0"/>
    <m/>
    <n v="855"/>
    <n v="58353.75"/>
  </r>
  <r>
    <x v="10"/>
    <x v="3"/>
    <x v="3"/>
    <x v="1"/>
    <n v="61778023"/>
    <n v="67.727999999999994"/>
    <m/>
    <n v="67.727999999999994"/>
    <n v="0"/>
    <m/>
    <m/>
    <n v="0"/>
  </r>
  <r>
    <x v="10"/>
    <x v="3"/>
    <x v="3"/>
    <x v="1"/>
    <n v="51280817"/>
    <n v="67.010999999999996"/>
    <m/>
    <n v="67.010999999999996"/>
    <n v="0"/>
    <m/>
    <m/>
    <n v="0"/>
  </r>
  <r>
    <x v="10"/>
    <x v="3"/>
    <x v="3"/>
    <x v="1"/>
    <n v="52485380"/>
    <n v="66.731999999999999"/>
    <m/>
    <n v="66.731999999999999"/>
    <n v="0"/>
    <m/>
    <m/>
    <n v="0"/>
  </r>
  <r>
    <x v="10"/>
    <x v="3"/>
    <x v="3"/>
    <x v="1"/>
    <n v="56241433"/>
    <n v="67.504999999999995"/>
    <m/>
    <n v="67.504999999999995"/>
    <n v="0"/>
    <m/>
    <m/>
    <n v="0"/>
  </r>
  <r>
    <x v="11"/>
    <x v="4"/>
    <x v="1"/>
    <x v="1"/>
    <n v="53663530"/>
    <n v="68.5"/>
    <m/>
    <n v="68.5"/>
    <n v="0"/>
    <m/>
    <n v="3900"/>
    <n v="267150"/>
  </r>
  <r>
    <x v="12"/>
    <x v="0"/>
    <x v="0"/>
    <x v="0"/>
    <s v="в394оу777"/>
    <n v="46.35"/>
    <m/>
    <n v="46.35"/>
    <n v="0"/>
    <m/>
    <n v="400"/>
    <n v="18540"/>
  </r>
  <r>
    <x v="12"/>
    <x v="0"/>
    <x v="0"/>
    <x v="0"/>
    <s v="а219оу777"/>
    <n v="47.85"/>
    <m/>
    <n v="47.85"/>
    <n v="0"/>
    <m/>
    <n v="400"/>
    <n v="19140"/>
  </r>
  <r>
    <x v="12"/>
    <x v="4"/>
    <x v="1"/>
    <x v="1"/>
    <n v="93109098"/>
    <n v="71.45"/>
    <m/>
    <n v="71.45"/>
    <n v="0"/>
    <m/>
    <n v="3900"/>
    <n v="278655"/>
  </r>
  <r>
    <x v="12"/>
    <x v="5"/>
    <x v="1"/>
    <x v="2"/>
    <m/>
    <n v="30"/>
    <m/>
    <n v="30"/>
    <n v="0"/>
    <m/>
    <m/>
    <n v="0"/>
  </r>
  <r>
    <x v="12"/>
    <x v="5"/>
    <x v="0"/>
    <x v="2"/>
    <m/>
    <n v="200"/>
    <m/>
    <n v="200"/>
    <n v="0"/>
    <m/>
    <m/>
    <n v="0"/>
  </r>
  <r>
    <x v="12"/>
    <x v="5"/>
    <x v="3"/>
    <x v="2"/>
    <m/>
    <n v="250"/>
    <m/>
    <n v="250"/>
    <n v="0"/>
    <m/>
    <m/>
    <n v="0"/>
  </r>
  <r>
    <x v="12"/>
    <x v="5"/>
    <x v="4"/>
    <x v="2"/>
    <m/>
    <n v="4.5"/>
    <m/>
    <n v="4.5"/>
    <n v="0"/>
    <m/>
    <m/>
    <n v="0"/>
  </r>
  <r>
    <x v="12"/>
    <x v="0"/>
    <x v="0"/>
    <x v="0"/>
    <s v="в394оу777"/>
    <n v="48.95"/>
    <m/>
    <n v="48.95"/>
    <n v="0"/>
    <m/>
    <n v="400"/>
    <n v="19580"/>
  </r>
  <r>
    <x v="12"/>
    <x v="0"/>
    <x v="0"/>
    <x v="0"/>
    <s v="а219оу777"/>
    <n v="42.95"/>
    <m/>
    <n v="42.95"/>
    <n v="0"/>
    <m/>
    <n v="400"/>
    <n v="17180"/>
  </r>
  <r>
    <x v="12"/>
    <x v="6"/>
    <x v="5"/>
    <x v="0"/>
    <s v="т822еу777"/>
    <n v="24.8"/>
    <m/>
    <n v="24.8"/>
    <n v="0"/>
    <m/>
    <n v="685.5"/>
    <n v="17000.400000000001"/>
  </r>
  <r>
    <x v="12"/>
    <x v="6"/>
    <x v="5"/>
    <x v="0"/>
    <s v="о260хм197"/>
    <n v="24.8"/>
    <m/>
    <n v="24.8"/>
    <n v="0"/>
    <m/>
    <n v="685.5"/>
    <n v="17000.400000000001"/>
  </r>
  <r>
    <x v="12"/>
    <x v="6"/>
    <x v="5"/>
    <x v="0"/>
    <s v="т821еу"/>
    <n v="24.8"/>
    <m/>
    <n v="24.8"/>
    <n v="0"/>
    <m/>
    <n v="685.5"/>
    <n v="17000.400000000001"/>
  </r>
  <r>
    <x v="12"/>
    <x v="6"/>
    <x v="5"/>
    <x v="0"/>
    <s v="х085рр"/>
    <n v="24.8"/>
    <m/>
    <n v="24.8"/>
    <n v="0"/>
    <m/>
    <n v="685.5"/>
    <n v="17000.400000000001"/>
  </r>
  <r>
    <x v="12"/>
    <x v="6"/>
    <x v="5"/>
    <x v="0"/>
    <s v="у651нт197"/>
    <n v="24.8"/>
    <m/>
    <n v="24.8"/>
    <n v="0"/>
    <m/>
    <n v="685.5"/>
    <n v="17000.400000000001"/>
  </r>
  <r>
    <x v="12"/>
    <x v="6"/>
    <x v="5"/>
    <x v="0"/>
    <s v="е014ор"/>
    <n v="24.8"/>
    <m/>
    <n v="24.8"/>
    <n v="0"/>
    <m/>
    <n v="685.5"/>
    <n v="17000.400000000001"/>
  </r>
  <r>
    <x v="12"/>
    <x v="6"/>
    <x v="5"/>
    <x v="0"/>
    <s v="е045ор"/>
    <n v="24.8"/>
    <m/>
    <n v="24.8"/>
    <n v="0"/>
    <m/>
    <n v="685.5"/>
    <n v="17000.400000000001"/>
  </r>
  <r>
    <x v="13"/>
    <x v="6"/>
    <x v="5"/>
    <x v="0"/>
    <s v="р233ха77"/>
    <n v="24.8"/>
    <m/>
    <n v="24.8"/>
    <n v="0"/>
    <m/>
    <n v="685.5"/>
    <n v="17000.400000000001"/>
  </r>
  <r>
    <x v="13"/>
    <x v="3"/>
    <x v="3"/>
    <x v="1"/>
    <n v="56555402"/>
    <n v="67.462999999999994"/>
    <m/>
    <n v="67.462999999999994"/>
    <n v="0"/>
    <m/>
    <n v="950"/>
    <n v="64089.849999999991"/>
  </r>
  <r>
    <x v="13"/>
    <x v="3"/>
    <x v="3"/>
    <x v="1"/>
    <n v="58583725"/>
    <n v="66.731999999999999"/>
    <m/>
    <n v="66.731999999999999"/>
    <n v="0"/>
    <m/>
    <n v="950"/>
    <n v="63395.4"/>
  </r>
  <r>
    <x v="13"/>
    <x v="3"/>
    <x v="3"/>
    <x v="1"/>
    <n v="55681472"/>
    <n v="67.263999999999996"/>
    <m/>
    <n v="67.263999999999996"/>
    <n v="0"/>
    <m/>
    <n v="950"/>
    <n v="63900.799999999996"/>
  </r>
  <r>
    <x v="13"/>
    <x v="3"/>
    <x v="3"/>
    <x v="1"/>
    <n v="58579327"/>
    <n v="67.138999999999996"/>
    <m/>
    <n v="67.138999999999996"/>
    <n v="0"/>
    <m/>
    <n v="950"/>
    <n v="63782.049999999996"/>
  </r>
  <r>
    <x v="13"/>
    <x v="3"/>
    <x v="3"/>
    <x v="1"/>
    <n v="55547871"/>
    <n v="66.978999999999999"/>
    <m/>
    <n v="66.978999999999999"/>
    <n v="0"/>
    <m/>
    <n v="950"/>
    <n v="63630.049999999996"/>
  </r>
  <r>
    <x v="13"/>
    <x v="3"/>
    <x v="3"/>
    <x v="1"/>
    <n v="53445839"/>
    <n v="66.710999999999999"/>
    <m/>
    <n v="66.710999999999999"/>
    <n v="0"/>
    <m/>
    <n v="950"/>
    <n v="63375.45"/>
  </r>
  <r>
    <x v="14"/>
    <x v="0"/>
    <x v="0"/>
    <x v="0"/>
    <s v="а219оу777"/>
    <n v="49.3"/>
    <m/>
    <n v="49.3"/>
    <n v="0"/>
    <m/>
    <n v="400"/>
    <n v="19720"/>
  </r>
  <r>
    <x v="14"/>
    <x v="0"/>
    <x v="0"/>
    <x v="0"/>
    <s v="а163оу777"/>
    <n v="47.2"/>
    <m/>
    <n v="47.2"/>
    <n v="0"/>
    <m/>
    <n v="400"/>
    <n v="18880"/>
  </r>
  <r>
    <x v="14"/>
    <x v="0"/>
    <x v="0"/>
    <x v="0"/>
    <s v="в394оу777"/>
    <n v="45.1"/>
    <m/>
    <n v="45.1"/>
    <n v="0"/>
    <m/>
    <n v="400"/>
    <n v="18040"/>
  </r>
  <r>
    <x v="14"/>
    <x v="6"/>
    <x v="5"/>
    <x v="0"/>
    <s v="р233ха77"/>
    <n v="24.8"/>
    <m/>
    <n v="24.8"/>
    <n v="0"/>
    <m/>
    <n v="685.5"/>
    <n v="17000.400000000001"/>
  </r>
  <r>
    <x v="14"/>
    <x v="6"/>
    <x v="5"/>
    <x v="0"/>
    <s v="р233ха77"/>
    <n v="24.8"/>
    <m/>
    <n v="24.8"/>
    <n v="0"/>
    <m/>
    <n v="685.5"/>
    <n v="17000.400000000001"/>
  </r>
  <r>
    <x v="15"/>
    <x v="0"/>
    <x v="0"/>
    <x v="0"/>
    <s v="а163оу777"/>
    <n v="46.2"/>
    <m/>
    <n v="46.2"/>
    <n v="0"/>
    <m/>
    <n v="400"/>
    <n v="18480"/>
  </r>
  <r>
    <x v="15"/>
    <x v="0"/>
    <x v="0"/>
    <x v="0"/>
    <s v="в394оу777"/>
    <n v="47.05"/>
    <m/>
    <n v="47.05"/>
    <n v="0"/>
    <m/>
    <n v="400"/>
    <n v="18820"/>
  </r>
  <r>
    <x v="16"/>
    <x v="0"/>
    <x v="0"/>
    <x v="0"/>
    <s v="а219оу777"/>
    <n v="47.8"/>
    <m/>
    <n v="47.8"/>
    <n v="0"/>
    <m/>
    <n v="400"/>
    <n v="19120"/>
  </r>
  <r>
    <x v="16"/>
    <x v="0"/>
    <x v="0"/>
    <x v="0"/>
    <s v="а163оу777"/>
    <n v="48.72"/>
    <m/>
    <n v="48.72"/>
    <n v="0"/>
    <m/>
    <n v="400"/>
    <n v="19488"/>
  </r>
  <r>
    <x v="16"/>
    <x v="0"/>
    <x v="0"/>
    <x v="0"/>
    <s v="в394оу777"/>
    <n v="50"/>
    <m/>
    <n v="50"/>
    <n v="0"/>
    <m/>
    <n v="400"/>
    <n v="20000"/>
  </r>
  <r>
    <x v="16"/>
    <x v="0"/>
    <x v="0"/>
    <x v="0"/>
    <s v="в394оу777"/>
    <n v="46.9"/>
    <m/>
    <n v="46.9"/>
    <n v="0"/>
    <m/>
    <n v="400"/>
    <n v="18760"/>
  </r>
  <r>
    <x v="16"/>
    <x v="0"/>
    <x v="0"/>
    <x v="0"/>
    <s v="а163оу777"/>
    <n v="46.32"/>
    <m/>
    <n v="46.32"/>
    <n v="0"/>
    <m/>
    <n v="400"/>
    <n v="18528"/>
  </r>
  <r>
    <x v="17"/>
    <x v="0"/>
    <x v="0"/>
    <x v="0"/>
    <s v="в394оу777"/>
    <n v="47.2"/>
    <m/>
    <n v="47.2"/>
    <n v="0"/>
    <m/>
    <n v="400"/>
    <n v="18880"/>
  </r>
  <r>
    <x v="18"/>
    <x v="0"/>
    <x v="0"/>
    <x v="0"/>
    <s v="в394оу777"/>
    <n v="48.32"/>
    <m/>
    <n v="48.32"/>
    <n v="0"/>
    <m/>
    <n v="400"/>
    <n v="19328"/>
  </r>
  <r>
    <x v="18"/>
    <x v="0"/>
    <x v="0"/>
    <x v="0"/>
    <s v="а163оу777"/>
    <n v="47.2"/>
    <m/>
    <n v="47.2"/>
    <n v="0"/>
    <m/>
    <n v="400"/>
    <n v="18880"/>
  </r>
  <r>
    <x v="19"/>
    <x v="0"/>
    <x v="0"/>
    <x v="0"/>
    <s v="в394оу777"/>
    <n v="47.5"/>
    <m/>
    <n v="47.5"/>
    <n v="0"/>
    <m/>
    <n v="400"/>
    <n v="19000"/>
  </r>
  <r>
    <x v="19"/>
    <x v="0"/>
    <x v="0"/>
    <x v="0"/>
    <s v="а163оу777"/>
    <n v="47.2"/>
    <m/>
    <n v="47.2"/>
    <n v="0"/>
    <m/>
    <n v="400"/>
    <n v="18880"/>
  </r>
  <r>
    <x v="20"/>
    <x v="0"/>
    <x v="0"/>
    <x v="0"/>
    <s v="а163оу777"/>
    <n v="46.8"/>
    <m/>
    <n v="46.8"/>
    <n v="0"/>
    <m/>
    <n v="400"/>
    <n v="18720"/>
  </r>
  <r>
    <x v="20"/>
    <x v="0"/>
    <x v="0"/>
    <x v="0"/>
    <s v="в394оу777"/>
    <n v="50.02"/>
    <m/>
    <n v="50.02"/>
    <n v="0"/>
    <m/>
    <n v="400"/>
    <n v="20008"/>
  </r>
  <r>
    <x v="21"/>
    <x v="0"/>
    <x v="0"/>
    <x v="0"/>
    <s v="а163оу777"/>
    <n v="43.2"/>
    <m/>
    <n v="43.2"/>
    <n v="0"/>
    <m/>
    <n v="400"/>
    <n v="17280"/>
  </r>
  <r>
    <x v="21"/>
    <x v="0"/>
    <x v="0"/>
    <x v="0"/>
    <s v="в394оу777"/>
    <n v="47.3"/>
    <m/>
    <n v="47.3"/>
    <n v="0"/>
    <m/>
    <n v="400"/>
    <n v="18920"/>
  </r>
  <r>
    <x v="22"/>
    <x v="4"/>
    <x v="1"/>
    <x v="1"/>
    <n v="58970104"/>
    <n v="68"/>
    <m/>
    <n v="68"/>
    <n v="0"/>
    <m/>
    <n v="3900"/>
    <n v="265200"/>
  </r>
  <r>
    <x v="22"/>
    <x v="4"/>
    <x v="1"/>
    <x v="1"/>
    <n v="93165397"/>
    <n v="67.3"/>
    <m/>
    <n v="67.3"/>
    <n v="0"/>
    <m/>
    <n v="3900"/>
    <n v="262470"/>
  </r>
  <r>
    <x v="23"/>
    <x v="6"/>
    <x v="5"/>
    <x v="0"/>
    <s v="е014ор"/>
    <n v="24.8"/>
    <m/>
    <n v="24.8"/>
    <n v="0"/>
    <m/>
    <n v="685.5"/>
    <n v="17000.400000000001"/>
  </r>
  <r>
    <x v="23"/>
    <x v="6"/>
    <x v="5"/>
    <x v="0"/>
    <s v="т822еу777"/>
    <n v="24.8"/>
    <m/>
    <n v="24.8"/>
    <n v="0"/>
    <m/>
    <n v="685.5"/>
    <n v="17000.400000000001"/>
  </r>
  <r>
    <x v="23"/>
    <x v="6"/>
    <x v="5"/>
    <x v="0"/>
    <s v="р232ха 77"/>
    <n v="24.8"/>
    <m/>
    <n v="24.8"/>
    <n v="0"/>
    <m/>
    <n v="685.5"/>
    <n v="17000.400000000001"/>
  </r>
  <r>
    <x v="23"/>
    <x v="6"/>
    <x v="5"/>
    <x v="0"/>
    <s v="р233ха77"/>
    <n v="24.8"/>
    <m/>
    <n v="24.8"/>
    <n v="0"/>
    <m/>
    <n v="685.5"/>
    <n v="17000.400000000001"/>
  </r>
  <r>
    <x v="23"/>
    <x v="6"/>
    <x v="5"/>
    <x v="0"/>
    <s v="е045ор"/>
    <n v="24.8"/>
    <m/>
    <n v="24.8"/>
    <n v="0"/>
    <m/>
    <n v="685.5"/>
    <n v="17000.400000000001"/>
  </r>
  <r>
    <x v="23"/>
    <x v="2"/>
    <x v="3"/>
    <x v="1"/>
    <n v="60095940"/>
    <n v="67.45"/>
    <m/>
    <n v="67.45"/>
    <n v="0"/>
    <m/>
    <n v="870"/>
    <n v="58681.5"/>
  </r>
  <r>
    <x v="23"/>
    <x v="2"/>
    <x v="3"/>
    <x v="1"/>
    <n v="52901808"/>
    <n v="68.3"/>
    <m/>
    <n v="68.3"/>
    <n v="0"/>
    <m/>
    <n v="870"/>
    <n v="59421"/>
  </r>
  <r>
    <x v="23"/>
    <x v="2"/>
    <x v="3"/>
    <x v="1"/>
    <n v="52858297"/>
    <n v="67.55"/>
    <m/>
    <n v="67.55"/>
    <n v="0"/>
    <m/>
    <n v="870"/>
    <n v="58768.5"/>
  </r>
  <r>
    <x v="23"/>
    <x v="2"/>
    <x v="3"/>
    <x v="1"/>
    <n v="56929490"/>
    <n v="68.45"/>
    <m/>
    <n v="68.45"/>
    <n v="0"/>
    <m/>
    <n v="870"/>
    <n v="59551.5"/>
  </r>
  <r>
    <x v="23"/>
    <x v="2"/>
    <x v="3"/>
    <x v="1"/>
    <n v="64807381"/>
    <n v="66.95"/>
    <m/>
    <n v="66.95"/>
    <n v="0"/>
    <m/>
    <n v="870"/>
    <n v="58246.5"/>
  </r>
  <r>
    <x v="23"/>
    <x v="6"/>
    <x v="5"/>
    <x v="0"/>
    <s v="р232ха 77"/>
    <n v="24.8"/>
    <m/>
    <n v="24.8"/>
    <n v="0"/>
    <m/>
    <n v="685.5"/>
    <n v="17000.400000000001"/>
  </r>
  <r>
    <x v="23"/>
    <x v="6"/>
    <x v="5"/>
    <x v="0"/>
    <s v="е014ор"/>
    <n v="24.8"/>
    <m/>
    <n v="24.8"/>
    <n v="0"/>
    <m/>
    <n v="685.5"/>
    <n v="17000.400000000001"/>
  </r>
  <r>
    <x v="23"/>
    <x v="6"/>
    <x v="5"/>
    <x v="0"/>
    <s v="т822еу777"/>
    <n v="24.8"/>
    <m/>
    <n v="24.8"/>
    <n v="0"/>
    <m/>
    <n v="685.5"/>
    <n v="17000.400000000001"/>
  </r>
  <r>
    <x v="23"/>
    <x v="6"/>
    <x v="5"/>
    <x v="0"/>
    <s v="е045ор"/>
    <n v="24.8"/>
    <m/>
    <n v="24.8"/>
    <n v="0"/>
    <m/>
    <n v="685.5"/>
    <n v="17000.400000000001"/>
  </r>
  <r>
    <x v="23"/>
    <x v="6"/>
    <x v="5"/>
    <x v="0"/>
    <s v="р233ха77"/>
    <n v="24.8"/>
    <m/>
    <n v="24.8"/>
    <n v="0"/>
    <m/>
    <n v="685.5"/>
    <n v="17000.400000000001"/>
  </r>
  <r>
    <x v="23"/>
    <x v="4"/>
    <x v="1"/>
    <x v="1"/>
    <n v="58950080"/>
    <n v="68.7"/>
    <m/>
    <n v="68.7"/>
    <n v="0"/>
    <m/>
    <n v="3900"/>
    <n v="267930"/>
  </r>
  <r>
    <x v="24"/>
    <x v="4"/>
    <x v="1"/>
    <x v="1"/>
    <n v="59689117"/>
    <n v="69"/>
    <m/>
    <n v="69"/>
    <n v="0"/>
    <m/>
    <n v="3900"/>
    <n v="269100"/>
  </r>
  <r>
    <x v="24"/>
    <x v="6"/>
    <x v="5"/>
    <x v="0"/>
    <s v="о140ор"/>
    <n v="24.8"/>
    <m/>
    <n v="24.8"/>
    <n v="0"/>
    <m/>
    <n v="685.5"/>
    <n v="17000.400000000001"/>
  </r>
  <r>
    <x v="24"/>
    <x v="6"/>
    <x v="5"/>
    <x v="0"/>
    <s v="т822еу777"/>
    <n v="24.8"/>
    <m/>
    <n v="24.8"/>
    <n v="0"/>
    <m/>
    <n v="685.5"/>
    <n v="17000.400000000001"/>
  </r>
  <r>
    <x v="24"/>
    <x v="6"/>
    <x v="5"/>
    <x v="0"/>
    <s v="р223ха777"/>
    <n v="24.8"/>
    <m/>
    <n v="24.8"/>
    <n v="0"/>
    <m/>
    <n v="685.5"/>
    <n v="17000.400000000001"/>
  </r>
  <r>
    <x v="24"/>
    <x v="6"/>
    <x v="5"/>
    <x v="0"/>
    <s v="р232ха 77"/>
    <n v="24.8"/>
    <m/>
    <n v="24.8"/>
    <n v="0"/>
    <m/>
    <n v="685.5"/>
    <n v="17000.400000000001"/>
  </r>
  <r>
    <x v="24"/>
    <x v="6"/>
    <x v="5"/>
    <x v="0"/>
    <s v="т822еу777"/>
    <n v="24.8"/>
    <m/>
    <n v="24.8"/>
    <n v="0"/>
    <m/>
    <n v="685.5"/>
    <n v="17000.400000000001"/>
  </r>
  <r>
    <x v="24"/>
    <x v="6"/>
    <x v="5"/>
    <x v="0"/>
    <s v="х085рр"/>
    <n v="24.8"/>
    <m/>
    <n v="24.8"/>
    <n v="0"/>
    <m/>
    <n v="685.5"/>
    <n v="17000.400000000001"/>
  </r>
  <r>
    <x v="24"/>
    <x v="6"/>
    <x v="5"/>
    <x v="0"/>
    <s v="у651нт197"/>
    <n v="24.8"/>
    <m/>
    <n v="24.8"/>
    <n v="0"/>
    <m/>
    <n v="685.5"/>
    <n v="17000.400000000001"/>
  </r>
  <r>
    <x v="24"/>
    <x v="6"/>
    <x v="5"/>
    <x v="0"/>
    <s v="т821еу"/>
    <n v="24.8"/>
    <m/>
    <n v="24.8"/>
    <n v="0"/>
    <m/>
    <n v="685.5"/>
    <n v="17000.400000000001"/>
  </r>
  <r>
    <x v="24"/>
    <x v="6"/>
    <x v="5"/>
    <x v="0"/>
    <s v="р232ха 77"/>
    <n v="24.8"/>
    <m/>
    <n v="24.8"/>
    <n v="0"/>
    <m/>
    <n v="685.5"/>
    <n v="17000.400000000001"/>
  </r>
  <r>
    <x v="24"/>
    <x v="6"/>
    <x v="5"/>
    <x v="0"/>
    <s v="е045ор"/>
    <n v="24.8"/>
    <m/>
    <n v="24.8"/>
    <n v="0"/>
    <m/>
    <n v="685.5"/>
    <n v="17000.400000000001"/>
  </r>
  <r>
    <x v="24"/>
    <x v="6"/>
    <x v="5"/>
    <x v="0"/>
    <s v="т822еу777"/>
    <n v="24.8"/>
    <m/>
    <n v="24.8"/>
    <n v="0"/>
    <m/>
    <n v="685.5"/>
    <n v="17000.400000000001"/>
  </r>
  <r>
    <x v="24"/>
    <x v="6"/>
    <x v="5"/>
    <x v="0"/>
    <s v="р232ха 77"/>
    <n v="24.8"/>
    <m/>
    <n v="24.8"/>
    <n v="0"/>
    <m/>
    <n v="685.5"/>
    <n v="17000.400000000001"/>
  </r>
  <r>
    <x v="24"/>
    <x v="6"/>
    <x v="5"/>
    <x v="0"/>
    <s v="р233ха77"/>
    <n v="24.8"/>
    <m/>
    <n v="24.8"/>
    <n v="0"/>
    <m/>
    <n v="685.5"/>
    <n v="17000.400000000001"/>
  </r>
  <r>
    <x v="24"/>
    <x v="6"/>
    <x v="5"/>
    <x v="0"/>
    <s v="т821еу"/>
    <n v="24.8"/>
    <m/>
    <n v="24.8"/>
    <n v="0"/>
    <m/>
    <n v="685.5"/>
    <n v="17000.400000000001"/>
  </r>
  <r>
    <x v="24"/>
    <x v="6"/>
    <x v="5"/>
    <x v="0"/>
    <s v="р232ха 77"/>
    <n v="24.8"/>
    <m/>
    <n v="24.8"/>
    <n v="0"/>
    <m/>
    <n v="685.5"/>
    <n v="17000.400000000001"/>
  </r>
  <r>
    <x v="25"/>
    <x v="6"/>
    <x v="5"/>
    <x v="0"/>
    <s v="р233ха77"/>
    <n v="24.8"/>
    <m/>
    <n v="24.8"/>
    <n v="0"/>
    <m/>
    <n v="685.5"/>
    <n v="17000.400000000001"/>
  </r>
  <r>
    <x v="25"/>
    <x v="6"/>
    <x v="5"/>
    <x v="0"/>
    <s v="о085рр"/>
    <n v="24.8"/>
    <m/>
    <n v="24.8"/>
    <n v="0"/>
    <m/>
    <n v="685.5"/>
    <n v="17000.400000000001"/>
  </r>
  <r>
    <x v="25"/>
    <x v="6"/>
    <x v="5"/>
    <x v="0"/>
    <s v="т822еу777"/>
    <n v="24.8"/>
    <m/>
    <n v="24.8"/>
    <n v="0"/>
    <m/>
    <n v="685.5"/>
    <n v="17000.400000000001"/>
  </r>
  <r>
    <x v="25"/>
    <x v="6"/>
    <x v="5"/>
    <x v="0"/>
    <s v="у651нт197"/>
    <n v="24.8"/>
    <m/>
    <n v="24.8"/>
    <n v="0"/>
    <m/>
    <n v="685.5"/>
    <n v="17000.400000000001"/>
  </r>
  <r>
    <x v="25"/>
    <x v="6"/>
    <x v="5"/>
    <x v="0"/>
    <s v="р233ха77"/>
    <n v="24.8"/>
    <m/>
    <n v="24.8"/>
    <n v="0"/>
    <m/>
    <n v="685.5"/>
    <n v="17000.400000000001"/>
  </r>
  <r>
    <x v="25"/>
    <x v="0"/>
    <x v="0"/>
    <x v="0"/>
    <s v="а163оу777"/>
    <n v="48.6"/>
    <m/>
    <n v="48.6"/>
    <n v="0"/>
    <m/>
    <n v="400"/>
    <n v="19440"/>
  </r>
  <r>
    <x v="25"/>
    <x v="0"/>
    <x v="0"/>
    <x v="0"/>
    <s v="в394оу777"/>
    <n v="49.8"/>
    <m/>
    <n v="49.8"/>
    <n v="0"/>
    <m/>
    <n v="400"/>
    <n v="19920"/>
  </r>
  <r>
    <x v="26"/>
    <x v="2"/>
    <x v="3"/>
    <x v="1"/>
    <n v="58368515"/>
    <n v="67.8"/>
    <m/>
    <n v="67.8"/>
    <n v="0"/>
    <m/>
    <n v="1030"/>
    <n v="69834"/>
  </r>
  <r>
    <x v="26"/>
    <x v="2"/>
    <x v="3"/>
    <x v="1"/>
    <n v="61982203"/>
    <n v="68.349999999999994"/>
    <m/>
    <n v="68.349999999999994"/>
    <n v="0"/>
    <m/>
    <n v="1030"/>
    <n v="70400.5"/>
  </r>
  <r>
    <x v="26"/>
    <x v="2"/>
    <x v="3"/>
    <x v="1"/>
    <n v="61403663"/>
    <n v="68.400000000000006"/>
    <m/>
    <n v="68.400000000000006"/>
    <n v="0"/>
    <m/>
    <n v="1030"/>
    <n v="70452"/>
  </r>
  <r>
    <x v="26"/>
    <x v="2"/>
    <x v="3"/>
    <x v="1"/>
    <n v="60694528"/>
    <n v="67.099999999999994"/>
    <m/>
    <n v="67.099999999999994"/>
    <n v="0"/>
    <m/>
    <n v="1030"/>
    <n v="69113"/>
  </r>
  <r>
    <x v="26"/>
    <x v="2"/>
    <x v="3"/>
    <x v="1"/>
    <n v="53106142"/>
    <n v="67.8"/>
    <m/>
    <n v="67.8"/>
    <n v="0"/>
    <m/>
    <n v="1030"/>
    <n v="69834"/>
  </r>
  <r>
    <x v="26"/>
    <x v="6"/>
    <x v="5"/>
    <x v="0"/>
    <s v="м258ек 777"/>
    <n v="31"/>
    <m/>
    <n v="31"/>
    <n v="0"/>
    <m/>
    <n v="685.5"/>
    <n v="21250.5"/>
  </r>
  <r>
    <x v="26"/>
    <x v="6"/>
    <x v="5"/>
    <x v="0"/>
    <s v="м258ек 777"/>
    <n v="31"/>
    <m/>
    <n v="31"/>
    <n v="0"/>
    <m/>
    <n v="685.5"/>
    <n v="21250.5"/>
  </r>
  <r>
    <x v="26"/>
    <x v="6"/>
    <x v="5"/>
    <x v="0"/>
    <s v="м258ек 777"/>
    <n v="31"/>
    <m/>
    <n v="31"/>
    <n v="0"/>
    <m/>
    <n v="685.5"/>
    <n v="21250.5"/>
  </r>
  <r>
    <x v="26"/>
    <x v="6"/>
    <x v="5"/>
    <x v="0"/>
    <s v="м258ек 777"/>
    <n v="31"/>
    <m/>
    <n v="31"/>
    <n v="0"/>
    <m/>
    <n v="685.5"/>
    <n v="21250.5"/>
  </r>
  <r>
    <x v="27"/>
    <x v="3"/>
    <x v="3"/>
    <x v="1"/>
    <n v="57497828"/>
    <n v="67.772000000000006"/>
    <m/>
    <n v="67.772000000000006"/>
    <n v="0"/>
    <m/>
    <n v="950"/>
    <n v="64383.400000000009"/>
  </r>
  <r>
    <x v="27"/>
    <x v="3"/>
    <x v="3"/>
    <x v="1"/>
    <n v="62330618"/>
    <n v="67.125"/>
    <m/>
    <n v="67.125"/>
    <n v="0"/>
    <m/>
    <n v="950"/>
    <n v="63768.75"/>
  </r>
  <r>
    <x v="27"/>
    <x v="3"/>
    <x v="3"/>
    <x v="1"/>
    <n v="54171756"/>
    <n v="67.16"/>
    <m/>
    <n v="67.16"/>
    <n v="0"/>
    <m/>
    <n v="950"/>
    <n v="63802"/>
  </r>
  <r>
    <x v="27"/>
    <x v="3"/>
    <x v="3"/>
    <x v="1"/>
    <n v="59702902"/>
    <n v="67.67"/>
    <m/>
    <n v="67.67"/>
    <n v="0"/>
    <m/>
    <n v="950"/>
    <n v="64286.5"/>
  </r>
  <r>
    <x v="27"/>
    <x v="3"/>
    <x v="3"/>
    <x v="1"/>
    <n v="52718194"/>
    <n v="67.912999999999997"/>
    <m/>
    <n v="67.912999999999997"/>
    <n v="0"/>
    <m/>
    <n v="950"/>
    <n v="64517.35"/>
  </r>
  <r>
    <x v="28"/>
    <x v="7"/>
    <x v="6"/>
    <x v="0"/>
    <s v="р750ас 71"/>
    <n v="7.8"/>
    <m/>
    <n v="7.8"/>
    <n v="0"/>
    <m/>
    <n v="28250"/>
    <n v="220350"/>
  </r>
  <r>
    <x v="29"/>
    <x v="4"/>
    <x v="1"/>
    <x v="1"/>
    <n v="93232593"/>
    <n v="67.3"/>
    <m/>
    <n v="67.3"/>
    <n v="0"/>
    <m/>
    <n v="3900"/>
    <n v="262470"/>
  </r>
  <r>
    <x v="29"/>
    <x v="4"/>
    <x v="1"/>
    <x v="1"/>
    <n v="58962200"/>
    <n v="63.5"/>
    <m/>
    <n v="63.5"/>
    <n v="0"/>
    <m/>
    <n v="3900"/>
    <n v="247650"/>
  </r>
  <r>
    <x v="30"/>
    <x v="0"/>
    <x v="0"/>
    <x v="0"/>
    <s v="в394оу777"/>
    <n v="43.7"/>
    <m/>
    <n v="43.7"/>
    <n v="0"/>
    <m/>
    <n v="400"/>
    <n v="17480"/>
  </r>
  <r>
    <x v="30"/>
    <x v="0"/>
    <x v="0"/>
    <x v="0"/>
    <s v="а163оу777"/>
    <n v="46.4"/>
    <m/>
    <n v="46.4"/>
    <n v="0"/>
    <m/>
    <n v="400"/>
    <n v="18560"/>
  </r>
  <r>
    <x v="31"/>
    <x v="0"/>
    <x v="0"/>
    <x v="0"/>
    <s v="а219оу777"/>
    <n v="47.5"/>
    <m/>
    <n v="47.5"/>
    <n v="0"/>
    <m/>
    <n v="400"/>
    <n v="19000"/>
  </r>
  <r>
    <x v="32"/>
    <x v="0"/>
    <x v="0"/>
    <x v="0"/>
    <s v="а219оу777"/>
    <n v="47.86"/>
    <m/>
    <n v="47.86"/>
    <n v="0"/>
    <m/>
    <n v="400"/>
    <n v="19144"/>
  </r>
  <r>
    <x v="32"/>
    <x v="0"/>
    <x v="0"/>
    <x v="0"/>
    <s v="в394оу777"/>
    <n v="48.32"/>
    <m/>
    <n v="48.32"/>
    <n v="0"/>
    <m/>
    <n v="400"/>
    <n v="19328"/>
  </r>
  <r>
    <x v="32"/>
    <x v="0"/>
    <x v="0"/>
    <x v="0"/>
    <s v="а163оу777"/>
    <n v="48.4"/>
    <m/>
    <n v="48.4"/>
    <n v="0"/>
    <m/>
    <n v="400"/>
    <n v="19360"/>
  </r>
  <r>
    <x v="33"/>
    <x v="0"/>
    <x v="0"/>
    <x v="0"/>
    <s v="а219оу777"/>
    <n v="47.32"/>
    <m/>
    <n v="47.32"/>
    <n v="0"/>
    <m/>
    <n v="400"/>
    <n v="18928"/>
  </r>
  <r>
    <x v="33"/>
    <x v="0"/>
    <x v="0"/>
    <x v="0"/>
    <s v="в394оу777"/>
    <n v="48.52"/>
    <m/>
    <n v="48.52"/>
    <n v="0"/>
    <m/>
    <n v="400"/>
    <n v="19408"/>
  </r>
  <r>
    <x v="33"/>
    <x v="0"/>
    <x v="0"/>
    <x v="0"/>
    <s v="а163оу777"/>
    <n v="47.8"/>
    <m/>
    <n v="47.8"/>
    <n v="0"/>
    <m/>
    <n v="400"/>
    <n v="19120"/>
  </r>
  <r>
    <x v="34"/>
    <x v="4"/>
    <x v="1"/>
    <x v="1"/>
    <n v="58951930"/>
    <n v="68.3"/>
    <m/>
    <n v="68.3"/>
    <n v="0"/>
    <m/>
    <n v="3900"/>
    <n v="266370"/>
  </r>
  <r>
    <x v="34"/>
    <x v="0"/>
    <x v="0"/>
    <x v="0"/>
    <s v="в394оу777"/>
    <n v="48.79"/>
    <m/>
    <n v="48.79"/>
    <n v="0"/>
    <m/>
    <n v="400"/>
    <n v="19516"/>
  </r>
  <r>
    <x v="34"/>
    <x v="0"/>
    <x v="0"/>
    <x v="0"/>
    <s v="а163оу777"/>
    <n v="46.8"/>
    <m/>
    <n v="46.8"/>
    <n v="0"/>
    <m/>
    <n v="400"/>
    <n v="18720"/>
  </r>
  <r>
    <x v="34"/>
    <x v="0"/>
    <x v="0"/>
    <x v="0"/>
    <s v="а219оу777"/>
    <n v="48.52"/>
    <m/>
    <n v="48.52"/>
    <n v="0"/>
    <m/>
    <n v="400"/>
    <n v="19408"/>
  </r>
  <r>
    <x v="35"/>
    <x v="0"/>
    <x v="0"/>
    <x v="0"/>
    <s v="в394оу777"/>
    <n v="48.75"/>
    <m/>
    <n v="48.75"/>
    <n v="0"/>
    <m/>
    <n v="400"/>
    <n v="19500"/>
  </r>
  <r>
    <x v="35"/>
    <x v="0"/>
    <x v="0"/>
    <x v="0"/>
    <s v="а163оу777"/>
    <n v="47.2"/>
    <m/>
    <n v="47.2"/>
    <n v="0"/>
    <m/>
    <n v="400"/>
    <n v="18880"/>
  </r>
  <r>
    <x v="36"/>
    <x v="0"/>
    <x v="0"/>
    <x v="0"/>
    <s v="а163оу777"/>
    <n v="46.8"/>
    <m/>
    <n v="46.8"/>
    <n v="0"/>
    <m/>
    <n v="400"/>
    <n v="18720"/>
  </r>
  <r>
    <x v="36"/>
    <x v="0"/>
    <x v="0"/>
    <x v="0"/>
    <s v="в413оу 777"/>
    <n v="47.5"/>
    <m/>
    <n v="47.5"/>
    <n v="0"/>
    <m/>
    <n v="400"/>
    <n v="19000"/>
  </r>
  <r>
    <x v="37"/>
    <x v="4"/>
    <x v="1"/>
    <x v="1"/>
    <n v="58950262"/>
    <n v="68.599999999999994"/>
    <m/>
    <n v="68.599999999999994"/>
    <n v="0"/>
    <m/>
    <n v="3900"/>
    <n v="267540"/>
  </r>
  <r>
    <x v="38"/>
    <x v="0"/>
    <x v="0"/>
    <x v="0"/>
    <s v="а163оу777"/>
    <n v="48.6"/>
    <m/>
    <n v="48.6"/>
    <n v="0"/>
    <m/>
    <n v="400"/>
    <n v="19440"/>
  </r>
  <r>
    <x v="38"/>
    <x v="0"/>
    <x v="0"/>
    <x v="0"/>
    <s v="в394оу777"/>
    <n v="47.8"/>
    <m/>
    <n v="47.8"/>
    <n v="0"/>
    <m/>
    <n v="400"/>
    <n v="19120"/>
  </r>
  <r>
    <x v="38"/>
    <x v="8"/>
    <x v="3"/>
    <x v="0"/>
    <s v="в413оу 777"/>
    <n v="44.24"/>
    <m/>
    <n v="44.24"/>
    <n v="0"/>
    <m/>
    <n v="1000"/>
    <n v="44240"/>
  </r>
  <r>
    <x v="38"/>
    <x v="8"/>
    <x v="3"/>
    <x v="0"/>
    <s v="в413оу 777"/>
    <n v="42.87"/>
    <m/>
    <n v="42.87"/>
    <n v="0"/>
    <m/>
    <n v="1000"/>
    <n v="42870"/>
  </r>
  <r>
    <x v="38"/>
    <x v="8"/>
    <x v="3"/>
    <x v="0"/>
    <s v="в413оу 777"/>
    <n v="47.04"/>
    <m/>
    <n v="47.04"/>
    <n v="0"/>
    <m/>
    <n v="1000"/>
    <n v="47040"/>
  </r>
  <r>
    <x v="38"/>
    <x v="8"/>
    <x v="3"/>
    <x v="0"/>
    <s v="в413оу 777"/>
    <n v="52.19"/>
    <m/>
    <n v="52.19"/>
    <n v="0"/>
    <m/>
    <n v="1000"/>
    <n v="52190"/>
  </r>
  <r>
    <x v="38"/>
    <x v="8"/>
    <x v="3"/>
    <x v="0"/>
    <s v="в413оу 777"/>
    <n v="47.04"/>
    <m/>
    <n v="47.04"/>
    <n v="0"/>
    <m/>
    <n v="1000"/>
    <n v="47040"/>
  </r>
  <r>
    <x v="38"/>
    <x v="8"/>
    <x v="3"/>
    <x v="0"/>
    <s v="в394оу777"/>
    <n v="42.71"/>
    <m/>
    <n v="42.71"/>
    <n v="0"/>
    <m/>
    <n v="1000"/>
    <n v="42710"/>
  </r>
  <r>
    <x v="39"/>
    <x v="0"/>
    <x v="0"/>
    <x v="0"/>
    <s v="а163оу777"/>
    <n v="48.4"/>
    <m/>
    <n v="48.4"/>
    <n v="0"/>
    <m/>
    <n v="400"/>
    <n v="19360"/>
  </r>
  <r>
    <x v="39"/>
    <x v="0"/>
    <x v="0"/>
    <x v="0"/>
    <s v="в394оу777"/>
    <n v="48.93"/>
    <m/>
    <n v="48.93"/>
    <n v="0"/>
    <m/>
    <n v="400"/>
    <n v="19572"/>
  </r>
  <r>
    <x v="39"/>
    <x v="0"/>
    <x v="0"/>
    <x v="0"/>
    <s v="в413оу 777"/>
    <n v="48.9"/>
    <m/>
    <n v="48.9"/>
    <n v="0"/>
    <m/>
    <n v="400"/>
    <n v="19560"/>
  </r>
  <r>
    <x v="39"/>
    <x v="3"/>
    <x v="3"/>
    <x v="1"/>
    <n v="54620026"/>
    <n v="67.418999999999997"/>
    <m/>
    <n v="67.418999999999997"/>
    <n v="0"/>
    <m/>
    <n v="850"/>
    <n v="57306.149999999994"/>
  </r>
  <r>
    <x v="39"/>
    <x v="3"/>
    <x v="3"/>
    <x v="1"/>
    <n v="55041701"/>
    <n v="68.450999999999993"/>
    <m/>
    <n v="68.450999999999993"/>
    <n v="0"/>
    <m/>
    <n v="850"/>
    <n v="58183.349999999991"/>
  </r>
  <r>
    <x v="39"/>
    <x v="3"/>
    <x v="3"/>
    <x v="1"/>
    <n v="54009410"/>
    <n v="67.141000000000005"/>
    <m/>
    <n v="67.141000000000005"/>
    <n v="0"/>
    <m/>
    <n v="850"/>
    <n v="57069.850000000006"/>
  </r>
  <r>
    <x v="39"/>
    <x v="3"/>
    <x v="3"/>
    <x v="1"/>
    <n v="54904966"/>
    <n v="67.174000000000007"/>
    <m/>
    <n v="67.174000000000007"/>
    <n v="0"/>
    <m/>
    <n v="850"/>
    <n v="57097.900000000009"/>
  </r>
  <r>
    <x v="39"/>
    <x v="3"/>
    <x v="3"/>
    <x v="1"/>
    <n v="54748710"/>
    <n v="67.760999999999996"/>
    <m/>
    <n v="67.760999999999996"/>
    <n v="0"/>
    <m/>
    <n v="850"/>
    <n v="57596.85"/>
  </r>
  <r>
    <x v="40"/>
    <x v="0"/>
    <x v="0"/>
    <x v="0"/>
    <s v="в394оу777"/>
    <n v="48.7"/>
    <m/>
    <n v="48.7"/>
    <n v="0"/>
    <m/>
    <n v="400"/>
    <n v="19480"/>
  </r>
  <r>
    <x v="40"/>
    <x v="0"/>
    <x v="0"/>
    <x v="0"/>
    <s v="в413оу 777"/>
    <n v="49.8"/>
    <m/>
    <n v="49.8"/>
    <n v="0"/>
    <m/>
    <n v="400"/>
    <n v="19920"/>
  </r>
  <r>
    <x v="40"/>
    <x v="0"/>
    <x v="0"/>
    <x v="0"/>
    <s v="а163оу777"/>
    <n v="48.2"/>
    <m/>
    <n v="48.2"/>
    <n v="0"/>
    <m/>
    <n v="400"/>
    <n v="19280"/>
  </r>
  <r>
    <x v="41"/>
    <x v="0"/>
    <x v="0"/>
    <x v="0"/>
    <s v="а163оу777"/>
    <n v="47.2"/>
    <m/>
    <n v="47.2"/>
    <n v="0"/>
    <m/>
    <n v="400"/>
    <n v="18880"/>
  </r>
  <r>
    <x v="41"/>
    <x v="0"/>
    <x v="0"/>
    <x v="0"/>
    <s v="в413оу 777"/>
    <n v="49.95"/>
    <m/>
    <n v="49.95"/>
    <n v="0"/>
    <m/>
    <n v="400"/>
    <n v="19980"/>
  </r>
  <r>
    <x v="41"/>
    <x v="0"/>
    <x v="0"/>
    <x v="0"/>
    <s v="в394оу777"/>
    <n v="48.7"/>
    <m/>
    <n v="48.7"/>
    <n v="0"/>
    <m/>
    <n v="400"/>
    <n v="19480"/>
  </r>
  <r>
    <x v="41"/>
    <x v="4"/>
    <x v="1"/>
    <x v="0"/>
    <s v="е062нк190"/>
    <n v="23.8"/>
    <m/>
    <n v="23.8"/>
    <n v="0"/>
    <m/>
    <m/>
    <n v="0"/>
  </r>
  <r>
    <x v="41"/>
    <x v="9"/>
    <x v="3"/>
    <x v="1"/>
    <n v="55670624"/>
    <n v="68"/>
    <m/>
    <n v="68"/>
    <n v="0"/>
    <m/>
    <n v="1050"/>
    <n v="71400"/>
  </r>
  <r>
    <x v="41"/>
    <x v="9"/>
    <x v="3"/>
    <x v="1"/>
    <n v="54790787"/>
    <n v="67.849999999999994"/>
    <m/>
    <n v="67.849999999999994"/>
    <n v="0"/>
    <m/>
    <n v="1050"/>
    <n v="71242.5"/>
  </r>
  <r>
    <x v="42"/>
    <x v="2"/>
    <x v="3"/>
    <x v="1"/>
    <n v="61733036"/>
    <n v="67.150000000000006"/>
    <m/>
    <n v="67.150000000000006"/>
    <n v="0"/>
    <m/>
    <m/>
    <n v="0"/>
  </r>
  <r>
    <x v="42"/>
    <x v="2"/>
    <x v="3"/>
    <x v="1"/>
    <n v="62055025"/>
    <n v="67.2"/>
    <m/>
    <n v="67.2"/>
    <n v="0"/>
    <m/>
    <m/>
    <n v="0"/>
  </r>
  <r>
    <x v="42"/>
    <x v="2"/>
    <x v="3"/>
    <x v="1"/>
    <n v="61607131"/>
    <n v="68.45"/>
    <m/>
    <n v="68.45"/>
    <n v="0"/>
    <m/>
    <m/>
    <n v="0"/>
  </r>
  <r>
    <x v="42"/>
    <x v="2"/>
    <x v="3"/>
    <x v="1"/>
    <n v="61042073"/>
    <n v="67.75"/>
    <m/>
    <n v="67.75"/>
    <n v="0"/>
    <m/>
    <m/>
    <n v="0"/>
  </r>
  <r>
    <x v="42"/>
    <x v="2"/>
    <x v="3"/>
    <x v="1"/>
    <n v="63887467"/>
    <n v="67.400000000000006"/>
    <m/>
    <n v="67.400000000000006"/>
    <n v="0"/>
    <m/>
    <m/>
    <n v="0"/>
  </r>
  <r>
    <x v="42"/>
    <x v="9"/>
    <x v="3"/>
    <x v="1"/>
    <n v="54790571"/>
    <n v="67.7"/>
    <m/>
    <n v="67.7"/>
    <n v="0"/>
    <m/>
    <n v="1050"/>
    <n v="71085"/>
  </r>
  <r>
    <x v="42"/>
    <x v="9"/>
    <x v="3"/>
    <x v="1"/>
    <n v="61307740"/>
    <n v="68.349999999999994"/>
    <m/>
    <n v="68.349999999999994"/>
    <n v="0"/>
    <m/>
    <n v="1050"/>
    <n v="71767.5"/>
  </r>
  <r>
    <x v="42"/>
    <x v="4"/>
    <x v="1"/>
    <x v="2"/>
    <m/>
    <n v="222.69"/>
    <m/>
    <n v="222.69"/>
    <n v="0"/>
    <m/>
    <m/>
    <n v="0"/>
  </r>
  <r>
    <x v="42"/>
    <x v="0"/>
    <x v="0"/>
    <x v="0"/>
    <s v="в394оу777"/>
    <n v="49.3"/>
    <m/>
    <n v="49.3"/>
    <n v="0"/>
    <m/>
    <n v="400"/>
    <n v="19720"/>
  </r>
  <r>
    <x v="42"/>
    <x v="0"/>
    <x v="0"/>
    <x v="0"/>
    <s v="а163оу777"/>
    <n v="47.6"/>
    <m/>
    <n v="47.6"/>
    <n v="0"/>
    <m/>
    <n v="400"/>
    <n v="19040"/>
  </r>
  <r>
    <x v="42"/>
    <x v="0"/>
    <x v="0"/>
    <x v="0"/>
    <s v="в413оу 777"/>
    <n v="48.7"/>
    <m/>
    <n v="48.7"/>
    <n v="0"/>
    <m/>
    <n v="400"/>
    <n v="19480"/>
  </r>
  <r>
    <x v="43"/>
    <x v="4"/>
    <x v="1"/>
    <x v="1"/>
    <n v="58989104"/>
    <n v="68.8"/>
    <m/>
    <n v="68.8"/>
    <n v="0"/>
    <m/>
    <n v="3900"/>
    <n v="268320"/>
  </r>
  <r>
    <x v="43"/>
    <x v="9"/>
    <x v="3"/>
    <x v="1"/>
    <n v="55673081"/>
    <n v="68.2"/>
    <m/>
    <n v="68.2"/>
    <n v="0"/>
    <m/>
    <n v="1050"/>
    <n v="71610"/>
  </r>
  <r>
    <x v="44"/>
    <x v="4"/>
    <x v="1"/>
    <x v="1"/>
    <n v="58965658"/>
    <n v="68.7"/>
    <m/>
    <n v="68.7"/>
    <n v="0"/>
    <m/>
    <n v="3900"/>
    <n v="267930"/>
  </r>
  <r>
    <x v="45"/>
    <x v="3"/>
    <x v="3"/>
    <x v="1"/>
    <n v="53078705"/>
    <n v="66.183000000000007"/>
    <m/>
    <n v="66.183000000000007"/>
    <n v="0"/>
    <m/>
    <n v="1000"/>
    <n v="66183"/>
  </r>
  <r>
    <x v="45"/>
    <x v="3"/>
    <x v="3"/>
    <x v="1"/>
    <n v="53074357"/>
    <n v="67.245000000000005"/>
    <m/>
    <n v="67.245000000000005"/>
    <n v="0"/>
    <m/>
    <n v="1000"/>
    <n v="67245"/>
  </r>
  <r>
    <x v="45"/>
    <x v="3"/>
    <x v="3"/>
    <x v="1"/>
    <n v="54299862"/>
    <n v="68.744"/>
    <m/>
    <n v="68.744"/>
    <n v="0"/>
    <m/>
    <n v="1000"/>
    <n v="68744"/>
  </r>
  <r>
    <x v="45"/>
    <x v="3"/>
    <x v="3"/>
    <x v="1"/>
    <n v="59957050"/>
    <n v="66.108999999999995"/>
    <m/>
    <n v="66.108999999999995"/>
    <n v="0"/>
    <m/>
    <n v="1000"/>
    <n v="66109"/>
  </r>
  <r>
    <x v="45"/>
    <x v="3"/>
    <x v="3"/>
    <x v="1"/>
    <n v="56820137"/>
    <n v="66.093999999999994"/>
    <m/>
    <n v="66.093999999999994"/>
    <n v="0"/>
    <m/>
    <n v="1000"/>
    <n v="66094"/>
  </r>
  <r>
    <x v="46"/>
    <x v="3"/>
    <x v="3"/>
    <x v="1"/>
    <n v="56182439"/>
    <n v="66.850999999999999"/>
    <m/>
    <n v="66.850999999999999"/>
    <n v="0"/>
    <m/>
    <n v="1000"/>
    <n v="66851"/>
  </r>
  <r>
    <x v="46"/>
    <x v="3"/>
    <x v="3"/>
    <x v="1"/>
    <n v="65480600"/>
    <n v="66.447000000000003"/>
    <m/>
    <n v="66.447000000000003"/>
    <n v="0"/>
    <m/>
    <n v="1000"/>
    <n v="66447"/>
  </r>
  <r>
    <x v="46"/>
    <x v="3"/>
    <x v="3"/>
    <x v="1"/>
    <n v="59876284"/>
    <n v="68.076999999999998"/>
    <m/>
    <n v="68.076999999999998"/>
    <n v="0"/>
    <m/>
    <n v="1000"/>
    <n v="68077"/>
  </r>
  <r>
    <x v="46"/>
    <x v="3"/>
    <x v="3"/>
    <x v="1"/>
    <n v="53300778"/>
    <n v="66.539000000000001"/>
    <m/>
    <n v="66.539000000000001"/>
    <n v="0"/>
    <m/>
    <n v="1000"/>
    <n v="66539"/>
  </r>
  <r>
    <x v="46"/>
    <x v="3"/>
    <x v="3"/>
    <x v="1"/>
    <n v="60036852"/>
    <n v="67.436999999999998"/>
    <m/>
    <n v="67.436999999999998"/>
    <n v="0"/>
    <m/>
    <n v="1000"/>
    <n v="67437"/>
  </r>
  <r>
    <x v="47"/>
    <x v="4"/>
    <x v="1"/>
    <x v="1"/>
    <n v="97279889"/>
    <n v="68.2"/>
    <m/>
    <n v="68.2"/>
    <n v="0"/>
    <m/>
    <n v="3900"/>
    <n v="265980"/>
  </r>
  <r>
    <x v="47"/>
    <x v="4"/>
    <x v="1"/>
    <x v="1"/>
    <n v="58955857"/>
    <n v="68"/>
    <m/>
    <n v="68"/>
    <n v="0"/>
    <m/>
    <n v="3900"/>
    <n v="265200"/>
  </r>
  <r>
    <x v="47"/>
    <x v="0"/>
    <x v="0"/>
    <x v="0"/>
    <s v="а163оу777"/>
    <n v="48.3"/>
    <m/>
    <n v="48.3"/>
    <n v="0"/>
    <m/>
    <n v="400"/>
    <n v="19320"/>
  </r>
  <r>
    <x v="48"/>
    <x v="0"/>
    <x v="0"/>
    <x v="0"/>
    <s v="а163оу777"/>
    <n v="48.7"/>
    <m/>
    <n v="48.7"/>
    <n v="0"/>
    <m/>
    <n v="400"/>
    <n v="19480"/>
  </r>
  <r>
    <x v="48"/>
    <x v="0"/>
    <x v="0"/>
    <x v="0"/>
    <m/>
    <n v="49.2"/>
    <m/>
    <n v="49.2"/>
    <n v="0"/>
    <m/>
    <n v="400"/>
    <n v="19680"/>
  </r>
  <r>
    <x v="49"/>
    <x v="0"/>
    <x v="0"/>
    <x v="0"/>
    <s v="а163оу777"/>
    <n v="48.4"/>
    <m/>
    <n v="48.4"/>
    <n v="0"/>
    <m/>
    <n v="400"/>
    <n v="19360"/>
  </r>
  <r>
    <x v="49"/>
    <x v="0"/>
    <x v="0"/>
    <x v="0"/>
    <m/>
    <n v="49.2"/>
    <m/>
    <n v="49.2"/>
    <n v="0"/>
    <m/>
    <n v="400"/>
    <n v="19680"/>
  </r>
  <r>
    <x v="49"/>
    <x v="0"/>
    <x v="0"/>
    <x v="0"/>
    <s v="а163оу777"/>
    <n v="49.6"/>
    <m/>
    <n v="49.6"/>
    <n v="0"/>
    <m/>
    <n v="400"/>
    <n v="19840"/>
  </r>
  <r>
    <x v="49"/>
    <x v="0"/>
    <x v="0"/>
    <x v="0"/>
    <s v="а210оу"/>
    <n v="50.3"/>
    <m/>
    <n v="50.3"/>
    <n v="0"/>
    <m/>
    <n v="400"/>
    <n v="20120"/>
  </r>
  <r>
    <x v="50"/>
    <x v="0"/>
    <x v="0"/>
    <x v="0"/>
    <s v="а163оу777"/>
    <n v="48.6"/>
    <m/>
    <n v="48.6"/>
    <n v="0"/>
    <m/>
    <n v="400"/>
    <n v="19440"/>
  </r>
  <r>
    <x v="51"/>
    <x v="0"/>
    <x v="0"/>
    <x v="0"/>
    <s v="а163оу777"/>
    <n v="48.6"/>
    <m/>
    <n v="48.6"/>
    <n v="0"/>
    <m/>
    <n v="400"/>
    <n v="19440"/>
  </r>
  <r>
    <x v="51"/>
    <x v="4"/>
    <x v="1"/>
    <x v="1"/>
    <n v="59365726"/>
    <n v="64.900000000000006"/>
    <m/>
    <n v="64.900000000000006"/>
    <n v="0"/>
    <m/>
    <n v="3900"/>
    <n v="253110.00000000003"/>
  </r>
  <r>
    <x v="51"/>
    <x v="4"/>
    <x v="1"/>
    <x v="1"/>
    <n v="59689364"/>
    <n v="69"/>
    <m/>
    <n v="69"/>
    <n v="0"/>
    <m/>
    <n v="3900"/>
    <n v="269100"/>
  </r>
  <r>
    <x v="52"/>
    <x v="10"/>
    <x v="0"/>
    <x v="0"/>
    <s v="е996ем 190"/>
    <n v="9.4"/>
    <m/>
    <n v="9.4"/>
    <n v="0"/>
    <m/>
    <n v="500"/>
    <n v="4700"/>
  </r>
  <r>
    <x v="52"/>
    <x v="10"/>
    <x v="0"/>
    <x v="0"/>
    <m/>
    <n v="10.08"/>
    <m/>
    <n v="10.08"/>
    <n v="0"/>
    <m/>
    <n v="500"/>
    <n v="5040"/>
  </r>
  <r>
    <x v="52"/>
    <x v="10"/>
    <x v="0"/>
    <x v="0"/>
    <m/>
    <n v="10.26"/>
    <m/>
    <n v="10.26"/>
    <n v="0"/>
    <m/>
    <n v="500"/>
    <n v="5130"/>
  </r>
  <r>
    <x v="52"/>
    <x v="10"/>
    <x v="0"/>
    <x v="0"/>
    <m/>
    <n v="10.28"/>
    <m/>
    <n v="10.28"/>
    <n v="0"/>
    <m/>
    <n v="500"/>
    <n v="5140"/>
  </r>
  <r>
    <x v="53"/>
    <x v="10"/>
    <x v="0"/>
    <x v="0"/>
    <s v="т399ек 750"/>
    <n v="10.06"/>
    <m/>
    <n v="10.06"/>
    <n v="0"/>
    <m/>
    <n v="500"/>
    <n v="5030"/>
  </r>
  <r>
    <x v="53"/>
    <x v="10"/>
    <x v="0"/>
    <x v="0"/>
    <s v="т042ек 750"/>
    <n v="9.7200000000000006"/>
    <m/>
    <n v="9.7200000000000006"/>
    <n v="0"/>
    <m/>
    <n v="500"/>
    <n v="4860"/>
  </r>
  <r>
    <x v="53"/>
    <x v="10"/>
    <x v="0"/>
    <x v="0"/>
    <s v="е002кк 190"/>
    <n v="9.94"/>
    <m/>
    <n v="9.94"/>
    <n v="0"/>
    <m/>
    <n v="500"/>
    <n v="4970"/>
  </r>
  <r>
    <x v="53"/>
    <x v="10"/>
    <x v="0"/>
    <x v="0"/>
    <s v="е996ем 190"/>
    <n v="10.4"/>
    <m/>
    <n v="10.4"/>
    <n v="0"/>
    <m/>
    <n v="500"/>
    <n v="5200"/>
  </r>
  <r>
    <x v="53"/>
    <x v="10"/>
    <x v="0"/>
    <x v="0"/>
    <s v="о268вс 50"/>
    <n v="9.7799999999999994"/>
    <m/>
    <n v="9.7799999999999994"/>
    <n v="0"/>
    <m/>
    <n v="500"/>
    <n v="4890"/>
  </r>
  <r>
    <x v="54"/>
    <x v="10"/>
    <x v="0"/>
    <x v="0"/>
    <s v="о268вс 50"/>
    <n v="10.44"/>
    <m/>
    <n v="10.44"/>
    <n v="0"/>
    <m/>
    <n v="500"/>
    <n v="5220"/>
  </r>
  <r>
    <x v="54"/>
    <x v="10"/>
    <x v="0"/>
    <x v="0"/>
    <s v="е996ем 190"/>
    <n v="9.68"/>
    <m/>
    <n v="9.68"/>
    <n v="0"/>
    <m/>
    <n v="500"/>
    <n v="4840"/>
  </r>
  <r>
    <x v="54"/>
    <x v="10"/>
    <x v="0"/>
    <x v="0"/>
    <s v="е002кк 190"/>
    <n v="10.039999999999999"/>
    <m/>
    <n v="10.039999999999999"/>
    <n v="0"/>
    <m/>
    <n v="500"/>
    <n v="5020"/>
  </r>
  <r>
    <x v="54"/>
    <x v="10"/>
    <x v="0"/>
    <x v="0"/>
    <s v="х926вм 50"/>
    <n v="10.1"/>
    <m/>
    <n v="10.1"/>
    <n v="0"/>
    <m/>
    <n v="500"/>
    <n v="5050"/>
  </r>
  <r>
    <x v="54"/>
    <x v="10"/>
    <x v="0"/>
    <x v="0"/>
    <s v="о268вс 50"/>
    <n v="10.08"/>
    <m/>
    <n v="10.08"/>
    <n v="0"/>
    <m/>
    <n v="500"/>
    <n v="5040"/>
  </r>
  <r>
    <x v="54"/>
    <x v="10"/>
    <x v="0"/>
    <x v="0"/>
    <s v="е996ем 190"/>
    <n v="10.56"/>
    <m/>
    <n v="10.56"/>
    <n v="0"/>
    <m/>
    <n v="500"/>
    <n v="5280"/>
  </r>
  <r>
    <x v="54"/>
    <x v="10"/>
    <x v="0"/>
    <x v="0"/>
    <s v="е996ем 190"/>
    <n v="10.76"/>
    <m/>
    <n v="10.76"/>
    <n v="0"/>
    <m/>
    <n v="500"/>
    <n v="5380"/>
  </r>
  <r>
    <x v="54"/>
    <x v="10"/>
    <x v="0"/>
    <x v="0"/>
    <s v="х926вм 50"/>
    <n v="11.1"/>
    <m/>
    <n v="11.1"/>
    <n v="0"/>
    <m/>
    <n v="500"/>
    <n v="5550"/>
  </r>
  <r>
    <x v="54"/>
    <x v="10"/>
    <x v="0"/>
    <x v="0"/>
    <s v="о268вс 50"/>
    <n v="10.48"/>
    <m/>
    <n v="10.48"/>
    <n v="0"/>
    <m/>
    <n v="500"/>
    <n v="5240"/>
  </r>
  <r>
    <x v="54"/>
    <x v="10"/>
    <x v="0"/>
    <x v="0"/>
    <s v="в272от 190"/>
    <n v="10.18"/>
    <m/>
    <n v="10.18"/>
    <n v="0"/>
    <m/>
    <n v="500"/>
    <n v="5090"/>
  </r>
  <r>
    <x v="54"/>
    <x v="10"/>
    <x v="0"/>
    <x v="0"/>
    <s v="т399ек 750"/>
    <n v="10.32"/>
    <m/>
    <n v="10.32"/>
    <n v="0"/>
    <m/>
    <n v="500"/>
    <n v="5160"/>
  </r>
  <r>
    <x v="54"/>
    <x v="10"/>
    <x v="0"/>
    <x v="0"/>
    <s v="е002кк 190"/>
    <n v="9.76"/>
    <m/>
    <n v="9.76"/>
    <n v="0"/>
    <m/>
    <n v="500"/>
    <n v="4880"/>
  </r>
  <r>
    <x v="54"/>
    <x v="10"/>
    <x v="0"/>
    <x v="0"/>
    <s v="е996ем 190"/>
    <n v="9.92"/>
    <m/>
    <n v="9.92"/>
    <n v="0"/>
    <m/>
    <n v="500"/>
    <n v="4960"/>
  </r>
  <r>
    <x v="54"/>
    <x v="10"/>
    <x v="0"/>
    <x v="0"/>
    <s v="т042ек 750"/>
    <n v="9.66"/>
    <m/>
    <n v="9.66"/>
    <n v="0"/>
    <m/>
    <n v="500"/>
    <n v="4830"/>
  </r>
  <r>
    <x v="54"/>
    <x v="0"/>
    <x v="0"/>
    <x v="0"/>
    <s v="в413оу 777"/>
    <n v="48.9"/>
    <m/>
    <n v="48.9"/>
    <n v="0"/>
    <m/>
    <n v="400"/>
    <n v="19560"/>
  </r>
  <r>
    <x v="54"/>
    <x v="10"/>
    <x v="0"/>
    <x v="0"/>
    <s v="е996ем 190"/>
    <n v="6.96"/>
    <m/>
    <n v="6.96"/>
    <n v="0"/>
    <m/>
    <n v="500"/>
    <n v="3480"/>
  </r>
  <r>
    <x v="54"/>
    <x v="0"/>
    <x v="0"/>
    <x v="0"/>
    <s v="а163оу777"/>
    <n v="52.6"/>
    <m/>
    <n v="52.6"/>
    <n v="0"/>
    <m/>
    <n v="400"/>
    <n v="21040"/>
  </r>
  <r>
    <x v="54"/>
    <x v="0"/>
    <x v="0"/>
    <x v="0"/>
    <s v="в219оу 777"/>
    <n v="49.3"/>
    <m/>
    <n v="49.3"/>
    <n v="0"/>
    <m/>
    <n v="400"/>
    <n v="19720"/>
  </r>
  <r>
    <x v="55"/>
    <x v="11"/>
    <x v="0"/>
    <x v="0"/>
    <s v="а388нр 777"/>
    <n v="46.27"/>
    <m/>
    <n v="46.27"/>
    <n v="0"/>
    <m/>
    <n v="412"/>
    <n v="19063.240000000002"/>
  </r>
  <r>
    <x v="55"/>
    <x v="11"/>
    <x v="0"/>
    <x v="0"/>
    <s v="о449оа 777"/>
    <n v="41.14"/>
    <m/>
    <n v="41.14"/>
    <n v="0"/>
    <m/>
    <n v="412"/>
    <n v="16949.68"/>
  </r>
  <r>
    <x v="55"/>
    <x v="0"/>
    <x v="0"/>
    <x v="0"/>
    <s v="а163оу777"/>
    <n v="49.6"/>
    <m/>
    <n v="49.6"/>
    <n v="0"/>
    <m/>
    <n v="400"/>
    <n v="19840"/>
  </r>
  <r>
    <x v="55"/>
    <x v="0"/>
    <x v="0"/>
    <x v="0"/>
    <s v="в219оу 777"/>
    <n v="49.1"/>
    <m/>
    <n v="49.1"/>
    <n v="0"/>
    <m/>
    <n v="400"/>
    <n v="19640"/>
  </r>
  <r>
    <x v="55"/>
    <x v="0"/>
    <x v="0"/>
    <x v="0"/>
    <s v="в413оу 777"/>
    <n v="49.2"/>
    <m/>
    <n v="49.2"/>
    <n v="0"/>
    <m/>
    <n v="400"/>
    <n v="19680"/>
  </r>
  <r>
    <x v="55"/>
    <x v="11"/>
    <x v="0"/>
    <x v="0"/>
    <s v="а388нр 777"/>
    <n v="45.1"/>
    <m/>
    <n v="45.1"/>
    <n v="0"/>
    <m/>
    <n v="412"/>
    <n v="18581.2"/>
  </r>
  <r>
    <x v="55"/>
    <x v="0"/>
    <x v="0"/>
    <x v="0"/>
    <s v="в413оу 777"/>
    <n v="49.4"/>
    <m/>
    <n v="49.4"/>
    <n v="0"/>
    <m/>
    <n v="400"/>
    <n v="19760"/>
  </r>
  <r>
    <x v="55"/>
    <x v="0"/>
    <x v="0"/>
    <x v="0"/>
    <s v="а163оу777"/>
    <n v="51.3"/>
    <m/>
    <n v="51.3"/>
    <n v="0"/>
    <m/>
    <n v="400"/>
    <n v="20520"/>
  </r>
  <r>
    <x v="55"/>
    <x v="0"/>
    <x v="0"/>
    <x v="0"/>
    <s v="в219оу 777"/>
    <n v="49.6"/>
    <m/>
    <n v="49.6"/>
    <n v="0"/>
    <m/>
    <n v="400"/>
    <n v="19840"/>
  </r>
  <r>
    <x v="56"/>
    <x v="0"/>
    <x v="0"/>
    <x v="0"/>
    <s v="в413оу 777"/>
    <n v="48.5"/>
    <m/>
    <n v="48.5"/>
    <n v="0"/>
    <m/>
    <n v="400"/>
    <n v="19400"/>
  </r>
  <r>
    <x v="56"/>
    <x v="0"/>
    <x v="0"/>
    <x v="0"/>
    <s v="в219оу 777"/>
    <n v="49.4"/>
    <m/>
    <n v="49.4"/>
    <n v="0"/>
    <m/>
    <n v="400"/>
    <n v="19760"/>
  </r>
  <r>
    <x v="56"/>
    <x v="9"/>
    <x v="3"/>
    <x v="1"/>
    <n v="55779540"/>
    <n v="67.95"/>
    <m/>
    <n v="67.95"/>
    <n v="0"/>
    <m/>
    <n v="1050"/>
    <n v="71347.5"/>
  </r>
  <r>
    <x v="56"/>
    <x v="9"/>
    <x v="3"/>
    <x v="1"/>
    <n v="55789929"/>
    <n v="67.5"/>
    <m/>
    <n v="67.5"/>
    <n v="0"/>
    <m/>
    <n v="1050"/>
    <n v="70875"/>
  </r>
  <r>
    <x v="56"/>
    <x v="9"/>
    <x v="3"/>
    <x v="1"/>
    <n v="55778260"/>
    <n v="67.55"/>
    <m/>
    <n v="67.55"/>
    <n v="0"/>
    <m/>
    <n v="1050"/>
    <n v="70927.5"/>
  </r>
  <r>
    <x v="56"/>
    <x v="9"/>
    <x v="3"/>
    <x v="1"/>
    <n v="57543522"/>
    <n v="67.849999999999994"/>
    <m/>
    <n v="67.849999999999994"/>
    <n v="0"/>
    <m/>
    <n v="1050"/>
    <n v="71242.5"/>
  </r>
  <r>
    <x v="56"/>
    <x v="9"/>
    <x v="3"/>
    <x v="1"/>
    <n v="61307914"/>
    <n v="67.900000000000006"/>
    <m/>
    <n v="67.900000000000006"/>
    <n v="0"/>
    <m/>
    <n v="1050"/>
    <n v="71295"/>
  </r>
  <r>
    <x v="56"/>
    <x v="4"/>
    <x v="1"/>
    <x v="1"/>
    <n v="58954538"/>
    <n v="68.2"/>
    <m/>
    <n v="68.2"/>
    <n v="0"/>
    <m/>
    <n v="3900"/>
    <n v="265980"/>
  </r>
  <r>
    <x v="56"/>
    <x v="4"/>
    <x v="1"/>
    <x v="1"/>
    <n v="97280127"/>
    <n v="68.2"/>
    <m/>
    <n v="68.2"/>
    <n v="0"/>
    <m/>
    <n v="3900"/>
    <n v="265980"/>
  </r>
  <r>
    <x v="57"/>
    <x v="0"/>
    <x v="0"/>
    <x v="0"/>
    <s v="а219оу777"/>
    <n v="49.7"/>
    <m/>
    <n v="49.7"/>
    <n v="0"/>
    <m/>
    <n v="400"/>
    <n v="19880"/>
  </r>
  <r>
    <x v="57"/>
    <x v="0"/>
    <x v="0"/>
    <x v="0"/>
    <s v="в413оу 777"/>
    <n v="51.8"/>
    <m/>
    <n v="51.8"/>
    <n v="0"/>
    <m/>
    <n v="400"/>
    <n v="20720"/>
  </r>
  <r>
    <x v="57"/>
    <x v="8"/>
    <x v="3"/>
    <x v="0"/>
    <s v="а219оу777"/>
    <n v="46.72"/>
    <m/>
    <n v="46.72"/>
    <n v="0"/>
    <m/>
    <m/>
    <n v="0"/>
  </r>
  <r>
    <x v="57"/>
    <x v="8"/>
    <x v="3"/>
    <x v="0"/>
    <s v="в413оу 777"/>
    <n v="48.49"/>
    <m/>
    <n v="48.49"/>
    <n v="0"/>
    <m/>
    <m/>
    <n v="0"/>
  </r>
  <r>
    <x v="58"/>
    <x v="0"/>
    <x v="0"/>
    <x v="0"/>
    <s v="а163оу777"/>
    <n v="47.4"/>
    <m/>
    <n v="47.4"/>
    <n v="0"/>
    <m/>
    <n v="400"/>
    <n v="18960"/>
  </r>
  <r>
    <x v="58"/>
    <x v="0"/>
    <x v="0"/>
    <x v="0"/>
    <s v="а413оу"/>
    <n v="49.7"/>
    <m/>
    <n v="49.7"/>
    <n v="0"/>
    <m/>
    <n v="400"/>
    <n v="19880"/>
  </r>
  <r>
    <x v="58"/>
    <x v="0"/>
    <x v="0"/>
    <x v="0"/>
    <s v="а219оу777"/>
    <n v="48.7"/>
    <m/>
    <n v="48.7"/>
    <n v="0"/>
    <m/>
    <n v="400"/>
    <n v="19480"/>
  </r>
  <r>
    <x v="58"/>
    <x v="0"/>
    <x v="0"/>
    <x v="0"/>
    <s v="а163оу777"/>
    <n v="49.6"/>
    <m/>
    <n v="49.6"/>
    <n v="0"/>
    <m/>
    <n v="400"/>
    <n v="19840"/>
  </r>
  <r>
    <x v="58"/>
    <x v="0"/>
    <x v="0"/>
    <x v="0"/>
    <s v="а163оу777"/>
    <n v="46.5"/>
    <m/>
    <n v="46.5"/>
    <n v="0"/>
    <m/>
    <n v="400"/>
    <n v="18600"/>
  </r>
  <r>
    <x v="59"/>
    <x v="2"/>
    <x v="3"/>
    <x v="1"/>
    <n v="61276770"/>
    <n v="68.55"/>
    <m/>
    <n v="68.55"/>
    <n v="0"/>
    <m/>
    <m/>
    <n v="0"/>
  </r>
  <r>
    <x v="59"/>
    <x v="2"/>
    <x v="3"/>
    <x v="1"/>
    <n v="61573630"/>
    <n v="67.05"/>
    <m/>
    <n v="67.05"/>
    <n v="0"/>
    <m/>
    <m/>
    <n v="0"/>
  </r>
  <r>
    <x v="59"/>
    <x v="2"/>
    <x v="3"/>
    <x v="1"/>
    <n v="61488284"/>
    <n v="67.5"/>
    <m/>
    <n v="67.5"/>
    <n v="0"/>
    <m/>
    <m/>
    <n v="0"/>
  </r>
  <r>
    <x v="59"/>
    <x v="2"/>
    <x v="3"/>
    <x v="1"/>
    <n v="60386323"/>
    <n v="67.95"/>
    <m/>
    <n v="67.95"/>
    <n v="0"/>
    <m/>
    <m/>
    <n v="0"/>
  </r>
  <r>
    <x v="59"/>
    <x v="2"/>
    <x v="3"/>
    <x v="1"/>
    <n v="64311863"/>
    <n v="67.8"/>
    <m/>
    <n v="67.8"/>
    <n v="0"/>
    <m/>
    <m/>
    <n v="0"/>
  </r>
  <r>
    <x v="59"/>
    <x v="0"/>
    <x v="0"/>
    <x v="0"/>
    <s v="а219оу777"/>
    <n v="49.1"/>
    <m/>
    <n v="49.1"/>
    <n v="0"/>
    <m/>
    <n v="400"/>
    <n v="19640"/>
  </r>
  <r>
    <x v="59"/>
    <x v="0"/>
    <x v="0"/>
    <x v="0"/>
    <s v="в413оу 777"/>
    <n v="49.4"/>
    <m/>
    <n v="49.4"/>
    <n v="0"/>
    <m/>
    <n v="400"/>
    <n v="19760"/>
  </r>
  <r>
    <x v="59"/>
    <x v="4"/>
    <x v="1"/>
    <x v="0"/>
    <s v="к535нв 750"/>
    <n v="24.15"/>
    <m/>
    <n v="24.15"/>
    <n v="0"/>
    <m/>
    <n v="4580"/>
    <n v="110607"/>
  </r>
  <r>
    <x v="59"/>
    <x v="0"/>
    <x v="0"/>
    <x v="0"/>
    <s v="в413оу 777"/>
    <n v="49.8"/>
    <m/>
    <n v="49.8"/>
    <n v="0"/>
    <m/>
    <n v="400"/>
    <n v="19920"/>
  </r>
  <r>
    <x v="59"/>
    <x v="0"/>
    <x v="0"/>
    <x v="0"/>
    <s v="а219оу777"/>
    <n v="49.9"/>
    <m/>
    <n v="49.9"/>
    <n v="0"/>
    <m/>
    <n v="400"/>
    <n v="19960"/>
  </r>
  <r>
    <x v="60"/>
    <x v="0"/>
    <x v="0"/>
    <x v="0"/>
    <s v="в413оу 777"/>
    <n v="49.7"/>
    <m/>
    <n v="49.7"/>
    <n v="0"/>
    <m/>
    <n v="400"/>
    <n v="19880"/>
  </r>
  <r>
    <x v="60"/>
    <x v="0"/>
    <x v="0"/>
    <x v="0"/>
    <s v="а219оу777"/>
    <n v="49.4"/>
    <m/>
    <n v="49.4"/>
    <n v="0"/>
    <m/>
    <n v="400"/>
    <n v="19760"/>
  </r>
  <r>
    <x v="60"/>
    <x v="0"/>
    <x v="0"/>
    <x v="0"/>
    <s v="а163оу777"/>
    <n v="51.3"/>
    <m/>
    <n v="51.3"/>
    <n v="0"/>
    <m/>
    <n v="400"/>
    <n v="20520"/>
  </r>
  <r>
    <x v="60"/>
    <x v="0"/>
    <x v="0"/>
    <x v="0"/>
    <s v="в413оу 777"/>
    <n v="48.9"/>
    <m/>
    <n v="48.9"/>
    <n v="0"/>
    <m/>
    <n v="400"/>
    <n v="19560"/>
  </r>
  <r>
    <x v="60"/>
    <x v="0"/>
    <x v="0"/>
    <x v="0"/>
    <s v="а163оу777"/>
    <n v="48.9"/>
    <m/>
    <n v="48.9"/>
    <n v="0"/>
    <m/>
    <n v="400"/>
    <n v="19560"/>
  </r>
  <r>
    <x v="60"/>
    <x v="7"/>
    <x v="4"/>
    <x v="0"/>
    <s v="т060ес 777"/>
    <n v="6.8"/>
    <m/>
    <n v="6.8"/>
    <n v="0"/>
    <m/>
    <n v="16542.37"/>
    <n v="112488.11599999999"/>
  </r>
  <r>
    <x v="61"/>
    <x v="0"/>
    <x v="0"/>
    <x v="0"/>
    <s v="а163оу777"/>
    <n v="51.2"/>
    <m/>
    <n v="51.2"/>
    <n v="0"/>
    <m/>
    <n v="400"/>
    <n v="20480"/>
  </r>
  <r>
    <x v="61"/>
    <x v="0"/>
    <x v="0"/>
    <x v="0"/>
    <s v="в413оу 777"/>
    <n v="50.1"/>
    <m/>
    <n v="50.1"/>
    <n v="0"/>
    <m/>
    <n v="400"/>
    <n v="20040"/>
  </r>
  <r>
    <x v="62"/>
    <x v="12"/>
    <x v="1"/>
    <x v="0"/>
    <s v="а774хо199"/>
    <n v="23.8"/>
    <m/>
    <n v="23.8"/>
    <n v="0"/>
    <m/>
    <n v="4600"/>
    <n v="109480"/>
  </r>
  <r>
    <x v="62"/>
    <x v="4"/>
    <x v="1"/>
    <x v="0"/>
    <s v="е472нр67"/>
    <n v="24.38"/>
    <m/>
    <n v="24.38"/>
    <n v="0"/>
    <m/>
    <n v="4580"/>
    <n v="111660.4"/>
  </r>
  <r>
    <x v="62"/>
    <x v="0"/>
    <x v="0"/>
    <x v="0"/>
    <s v="в413оу 777"/>
    <n v="48.9"/>
    <m/>
    <n v="48.9"/>
    <n v="0"/>
    <m/>
    <n v="400"/>
    <n v="19560"/>
  </r>
  <r>
    <x v="62"/>
    <x v="0"/>
    <x v="0"/>
    <x v="0"/>
    <s v="а163оу777"/>
    <n v="46.8"/>
    <m/>
    <n v="46.8"/>
    <n v="0"/>
    <m/>
    <n v="400"/>
    <n v="18720"/>
  </r>
  <r>
    <x v="62"/>
    <x v="0"/>
    <x v="0"/>
    <x v="0"/>
    <s v="а219оу777"/>
    <n v="45"/>
    <m/>
    <n v="45"/>
    <n v="0"/>
    <m/>
    <n v="400"/>
    <n v="18000"/>
  </r>
  <r>
    <x v="63"/>
    <x v="0"/>
    <x v="0"/>
    <x v="0"/>
    <s v="в413оу 777"/>
    <n v="49.7"/>
    <m/>
    <n v="49.7"/>
    <n v="0"/>
    <m/>
    <n v="400"/>
    <n v="19880"/>
  </r>
  <r>
    <x v="63"/>
    <x v="0"/>
    <x v="0"/>
    <x v="0"/>
    <s v="а163оу777"/>
    <n v="48.7"/>
    <m/>
    <n v="48.7"/>
    <n v="0"/>
    <m/>
    <n v="400"/>
    <n v="19480"/>
  </r>
  <r>
    <x v="63"/>
    <x v="4"/>
    <x v="1"/>
    <x v="1"/>
    <n v="58966227"/>
    <n v="70.650000000000006"/>
    <m/>
    <n v="70.650000000000006"/>
    <n v="0"/>
    <m/>
    <n v="3900"/>
    <n v="275535"/>
  </r>
  <r>
    <x v="63"/>
    <x v="4"/>
    <x v="1"/>
    <x v="1"/>
    <n v="53670980"/>
    <n v="68.3"/>
    <m/>
    <n v="68.3"/>
    <n v="0"/>
    <m/>
    <n v="3900"/>
    <n v="266370"/>
  </r>
  <r>
    <x v="63"/>
    <x v="4"/>
    <x v="1"/>
    <x v="1"/>
    <n v="58989351"/>
    <n v="70.5"/>
    <m/>
    <n v="70.5"/>
    <n v="0"/>
    <m/>
    <n v="3900"/>
    <n v="274950"/>
  </r>
  <r>
    <x v="63"/>
    <x v="0"/>
    <x v="0"/>
    <x v="0"/>
    <s v="а219оу777"/>
    <n v="48.8"/>
    <m/>
    <n v="48.8"/>
    <n v="0"/>
    <m/>
    <n v="400"/>
    <n v="19520"/>
  </r>
  <r>
    <x v="64"/>
    <x v="13"/>
    <x v="3"/>
    <x v="1"/>
    <n v="59073932"/>
    <n v="69.150000000000006"/>
    <m/>
    <n v="69.150000000000006"/>
    <n v="0"/>
    <m/>
    <n v="975"/>
    <n v="67421.25"/>
  </r>
  <r>
    <x v="64"/>
    <x v="13"/>
    <x v="3"/>
    <x v="1"/>
    <n v="62232020"/>
    <n v="68.650000000000006"/>
    <m/>
    <n v="68.650000000000006"/>
    <n v="0"/>
    <m/>
    <n v="975"/>
    <n v="66933.75"/>
  </r>
  <r>
    <x v="64"/>
    <x v="13"/>
    <x v="3"/>
    <x v="1"/>
    <n v="52969342"/>
    <n v="69.05"/>
    <m/>
    <n v="69.05"/>
    <n v="0"/>
    <m/>
    <n v="975"/>
    <n v="67323.75"/>
  </r>
  <r>
    <x v="64"/>
    <x v="13"/>
    <x v="3"/>
    <x v="1"/>
    <n v="62582671"/>
    <n v="68.7"/>
    <m/>
    <n v="68.7"/>
    <n v="0"/>
    <m/>
    <n v="975"/>
    <n v="66982.5"/>
  </r>
  <r>
    <x v="64"/>
    <x v="13"/>
    <x v="3"/>
    <x v="1"/>
    <n v="62136577"/>
    <n v="68.599999999999994"/>
    <m/>
    <n v="68.599999999999994"/>
    <n v="0"/>
    <m/>
    <n v="975"/>
    <n v="66885"/>
  </r>
  <r>
    <x v="65"/>
    <x v="0"/>
    <x v="0"/>
    <x v="0"/>
    <s v="а219оу777"/>
    <n v="48.9"/>
    <m/>
    <n v="48.9"/>
    <n v="0"/>
    <m/>
    <n v="400"/>
    <n v="19560"/>
  </r>
  <r>
    <x v="65"/>
    <x v="0"/>
    <x v="0"/>
    <x v="0"/>
    <s v="а219оу777"/>
    <n v="48.6"/>
    <m/>
    <n v="48.6"/>
    <n v="0"/>
    <m/>
    <n v="400"/>
    <n v="19440"/>
  </r>
  <r>
    <x v="66"/>
    <x v="4"/>
    <x v="1"/>
    <x v="1"/>
    <n v="93417699"/>
    <n v="71.2"/>
    <m/>
    <n v="71.2"/>
    <n v="0"/>
    <m/>
    <n v="3900"/>
    <n v="277680"/>
  </r>
  <r>
    <x v="66"/>
    <x v="4"/>
    <x v="1"/>
    <x v="1"/>
    <n v="93418598"/>
    <n v="71.05"/>
    <m/>
    <n v="71.05"/>
    <n v="0"/>
    <m/>
    <n v="3900"/>
    <n v="277095"/>
  </r>
  <r>
    <x v="66"/>
    <x v="0"/>
    <x v="0"/>
    <x v="0"/>
    <s v="а219оу777"/>
    <n v="47.6"/>
    <m/>
    <n v="47.6"/>
    <n v="0"/>
    <m/>
    <n v="400"/>
    <n v="19040"/>
  </r>
  <r>
    <x v="67"/>
    <x v="2"/>
    <x v="3"/>
    <x v="1"/>
    <n v="62134606"/>
    <n v="67.25"/>
    <m/>
    <n v="67.25"/>
    <n v="0"/>
    <m/>
    <n v="1150"/>
    <n v="77337.5"/>
  </r>
  <r>
    <x v="67"/>
    <x v="2"/>
    <x v="3"/>
    <x v="1"/>
    <n v="63741607"/>
    <n v="68.5"/>
    <m/>
    <n v="68.5"/>
    <n v="0"/>
    <m/>
    <n v="1150"/>
    <n v="78775"/>
  </r>
  <r>
    <x v="67"/>
    <x v="2"/>
    <x v="3"/>
    <x v="1"/>
    <n v="59075150"/>
    <n v="68.75"/>
    <m/>
    <n v="68.75"/>
    <n v="0"/>
    <m/>
    <n v="1150"/>
    <n v="79062.5"/>
  </r>
  <r>
    <x v="67"/>
    <x v="2"/>
    <x v="3"/>
    <x v="1"/>
    <n v="56147622"/>
    <n v="67.7"/>
    <m/>
    <n v="67.7"/>
    <n v="0"/>
    <m/>
    <n v="1150"/>
    <n v="77855"/>
  </r>
  <r>
    <x v="67"/>
    <x v="2"/>
    <x v="3"/>
    <x v="1"/>
    <n v="61749859"/>
    <n v="68"/>
    <m/>
    <n v="68"/>
    <n v="0"/>
    <m/>
    <n v="1150"/>
    <n v="78200"/>
  </r>
  <r>
    <x v="67"/>
    <x v="3"/>
    <x v="3"/>
    <x v="1"/>
    <n v="55044002"/>
    <n v="66.763999999999996"/>
    <m/>
    <n v="66.763999999999996"/>
    <n v="0"/>
    <m/>
    <n v="1000"/>
    <n v="66764"/>
  </r>
  <r>
    <x v="67"/>
    <x v="3"/>
    <x v="3"/>
    <x v="1"/>
    <n v="59403840"/>
    <n v="67.337999999999994"/>
    <m/>
    <n v="67.337999999999994"/>
    <n v="0"/>
    <m/>
    <n v="1000"/>
    <n v="67338"/>
  </r>
  <r>
    <x v="67"/>
    <x v="3"/>
    <x v="3"/>
    <x v="1"/>
    <n v="58769134"/>
    <n v="67.266999999999996"/>
    <m/>
    <n v="67.266999999999996"/>
    <n v="0"/>
    <m/>
    <n v="1000"/>
    <n v="67267"/>
  </r>
  <r>
    <x v="68"/>
    <x v="0"/>
    <x v="0"/>
    <x v="0"/>
    <s v="а163оу777"/>
    <n v="48.6"/>
    <m/>
    <n v="48.6"/>
    <n v="0"/>
    <m/>
    <n v="400"/>
    <n v="19440"/>
  </r>
  <r>
    <x v="68"/>
    <x v="0"/>
    <x v="0"/>
    <x v="0"/>
    <s v="а163оу778"/>
    <n v="48.9"/>
    <m/>
    <n v="48.9"/>
    <n v="0"/>
    <m/>
    <n v="400"/>
    <n v="19560"/>
  </r>
  <r>
    <x v="68"/>
    <x v="0"/>
    <x v="0"/>
    <x v="0"/>
    <s v="в417оу 777"/>
    <n v="48.35"/>
    <m/>
    <n v="48.35"/>
    <n v="0"/>
    <m/>
    <n v="400"/>
    <n v="19340"/>
  </r>
  <r>
    <x v="69"/>
    <x v="11"/>
    <x v="0"/>
    <x v="0"/>
    <s v="о449оа 777"/>
    <n v="40.98"/>
    <m/>
    <n v="40.98"/>
    <n v="0"/>
    <m/>
    <n v="430"/>
    <n v="17621.399999999998"/>
  </r>
  <r>
    <x v="69"/>
    <x v="11"/>
    <x v="0"/>
    <x v="0"/>
    <s v="а338нр"/>
    <n v="42.3"/>
    <m/>
    <n v="42.3"/>
    <n v="0"/>
    <m/>
    <n v="430"/>
    <n v="18189"/>
  </r>
  <r>
    <x v="69"/>
    <x v="11"/>
    <x v="0"/>
    <x v="0"/>
    <s v="с937мт"/>
    <n v="42.22"/>
    <m/>
    <n v="42.22"/>
    <n v="0"/>
    <m/>
    <n v="430"/>
    <n v="18154.599999999999"/>
  </r>
  <r>
    <x v="69"/>
    <x v="11"/>
    <x v="0"/>
    <x v="0"/>
    <s v="а388нр 777"/>
    <n v="46.2"/>
    <m/>
    <n v="46.2"/>
    <n v="0"/>
    <m/>
    <n v="430"/>
    <n v="19866"/>
  </r>
  <r>
    <x v="69"/>
    <x v="11"/>
    <x v="0"/>
    <x v="0"/>
    <s v="о449оа 777"/>
    <n v="48.1"/>
    <m/>
    <n v="48.1"/>
    <n v="0"/>
    <m/>
    <n v="430"/>
    <n v="20683"/>
  </r>
  <r>
    <x v="69"/>
    <x v="0"/>
    <x v="0"/>
    <x v="0"/>
    <s v="в394оу777"/>
    <n v="48.52"/>
    <m/>
    <n v="48.52"/>
    <n v="0"/>
    <m/>
    <n v="400"/>
    <n v="19408"/>
  </r>
  <r>
    <x v="69"/>
    <x v="0"/>
    <x v="0"/>
    <x v="0"/>
    <s v="а163оу"/>
    <n v="47.8"/>
    <m/>
    <n v="47.8"/>
    <n v="0"/>
    <m/>
    <n v="400"/>
    <n v="19120"/>
  </r>
  <r>
    <x v="69"/>
    <x v="0"/>
    <x v="0"/>
    <x v="0"/>
    <s v="а219оу777"/>
    <n v="48.91"/>
    <m/>
    <n v="48.91"/>
    <n v="0"/>
    <m/>
    <n v="400"/>
    <n v="19564"/>
  </r>
  <r>
    <x v="69"/>
    <x v="11"/>
    <x v="0"/>
    <x v="0"/>
    <s v="с937нт 777"/>
    <n v="45.76"/>
    <m/>
    <n v="45.76"/>
    <n v="0"/>
    <m/>
    <n v="430"/>
    <n v="19676.8"/>
  </r>
  <r>
    <x v="69"/>
    <x v="11"/>
    <x v="0"/>
    <x v="0"/>
    <s v="б/н"/>
    <n v="42.4"/>
    <m/>
    <n v="42.4"/>
    <n v="0"/>
    <m/>
    <n v="430"/>
    <n v="18232"/>
  </r>
  <r>
    <x v="69"/>
    <x v="11"/>
    <x v="0"/>
    <x v="0"/>
    <s v="а388нр 777"/>
    <n v="42.67"/>
    <m/>
    <n v="42.67"/>
    <n v="0"/>
    <m/>
    <n v="430"/>
    <n v="18348.100000000002"/>
  </r>
  <r>
    <x v="70"/>
    <x v="0"/>
    <x v="0"/>
    <x v="0"/>
    <s v="а163оу 777"/>
    <n v="48.7"/>
    <m/>
    <n v="48.7"/>
    <n v="0"/>
    <m/>
    <n v="400"/>
    <n v="19480"/>
  </r>
  <r>
    <x v="70"/>
    <x v="0"/>
    <x v="0"/>
    <x v="0"/>
    <s v="а219оу777"/>
    <n v="48.78"/>
    <m/>
    <n v="48.78"/>
    <n v="0"/>
    <m/>
    <n v="400"/>
    <n v="19512"/>
  </r>
  <r>
    <x v="70"/>
    <x v="0"/>
    <x v="0"/>
    <x v="0"/>
    <s v="а394оу 777"/>
    <n v="48.75"/>
    <m/>
    <n v="48.75"/>
    <n v="0"/>
    <m/>
    <n v="400"/>
    <n v="19500"/>
  </r>
  <r>
    <x v="70"/>
    <x v="11"/>
    <x v="0"/>
    <x v="0"/>
    <s v="а388нр 777"/>
    <n v="43.32"/>
    <m/>
    <n v="43.32"/>
    <n v="0"/>
    <m/>
    <n v="430"/>
    <n v="18627.599999999999"/>
  </r>
  <r>
    <x v="70"/>
    <x v="11"/>
    <x v="0"/>
    <x v="0"/>
    <n v="449"/>
    <n v="43.02"/>
    <m/>
    <n v="43.02"/>
    <n v="0"/>
    <m/>
    <n v="430"/>
    <n v="18498.600000000002"/>
  </r>
  <r>
    <x v="70"/>
    <x v="11"/>
    <x v="0"/>
    <x v="0"/>
    <s v="с937нт 777"/>
    <n v="43.92"/>
    <m/>
    <n v="43.92"/>
    <n v="0"/>
    <m/>
    <n v="430"/>
    <n v="18885.600000000002"/>
  </r>
  <r>
    <x v="70"/>
    <x v="0"/>
    <x v="0"/>
    <x v="0"/>
    <s v="а163оу 777"/>
    <n v="47.8"/>
    <m/>
    <n v="47.8"/>
    <n v="0"/>
    <m/>
    <n v="400"/>
    <n v="19120"/>
  </r>
  <r>
    <x v="70"/>
    <x v="0"/>
    <x v="0"/>
    <x v="0"/>
    <s v="а219оу777"/>
    <n v="47.67"/>
    <m/>
    <n v="47.67"/>
    <n v="0"/>
    <m/>
    <n v="400"/>
    <n v="19068"/>
  </r>
  <r>
    <x v="70"/>
    <x v="0"/>
    <x v="0"/>
    <x v="0"/>
    <s v="а394оу 777"/>
    <n v="47.3"/>
    <m/>
    <n v="47.3"/>
    <n v="0"/>
    <m/>
    <n v="400"/>
    <n v="18920"/>
  </r>
  <r>
    <x v="70"/>
    <x v="11"/>
    <x v="0"/>
    <x v="0"/>
    <s v="с937нт 777"/>
    <n v="41.12"/>
    <m/>
    <n v="41.12"/>
    <n v="0"/>
    <m/>
    <n v="430"/>
    <n v="17681.599999999999"/>
  </r>
  <r>
    <x v="70"/>
    <x v="11"/>
    <x v="0"/>
    <x v="0"/>
    <s v="а388нр 777"/>
    <n v="45.119"/>
    <m/>
    <n v="45.119"/>
    <n v="0"/>
    <m/>
    <n v="430"/>
    <n v="19401.169999999998"/>
  </r>
  <r>
    <x v="70"/>
    <x v="11"/>
    <x v="0"/>
    <x v="0"/>
    <s v="о449оа 777"/>
    <n v="40.67"/>
    <m/>
    <n v="40.67"/>
    <n v="0"/>
    <m/>
    <n v="430"/>
    <n v="17488.100000000002"/>
  </r>
  <r>
    <x v="71"/>
    <x v="13"/>
    <x v="3"/>
    <x v="1"/>
    <n v="61482006"/>
    <n v="68.849999999999994"/>
    <m/>
    <n v="68.849999999999994"/>
    <n v="0"/>
    <m/>
    <n v="990"/>
    <n v="68161.5"/>
  </r>
  <r>
    <x v="71"/>
    <x v="13"/>
    <x v="3"/>
    <x v="1"/>
    <n v="61529376"/>
    <n v="69"/>
    <m/>
    <n v="69"/>
    <n v="0"/>
    <m/>
    <n v="990"/>
    <n v="68310"/>
  </r>
  <r>
    <x v="71"/>
    <x v="13"/>
    <x v="3"/>
    <x v="1"/>
    <n v="62524749"/>
    <n v="69.05"/>
    <m/>
    <n v="69.05"/>
    <n v="0"/>
    <m/>
    <n v="990"/>
    <n v="68359.5"/>
  </r>
  <r>
    <x v="71"/>
    <x v="13"/>
    <x v="3"/>
    <x v="1"/>
    <n v="61738241"/>
    <n v="68.900000000000006"/>
    <m/>
    <n v="68.900000000000006"/>
    <n v="0"/>
    <m/>
    <n v="990"/>
    <n v="68211"/>
  </r>
  <r>
    <x v="71"/>
    <x v="13"/>
    <x v="3"/>
    <x v="1"/>
    <n v="56280050"/>
    <n v="68.650000000000006"/>
    <m/>
    <n v="68.650000000000006"/>
    <n v="0"/>
    <m/>
    <n v="990"/>
    <n v="67963.5"/>
  </r>
  <r>
    <x v="71"/>
    <x v="0"/>
    <x v="0"/>
    <x v="0"/>
    <s v="а219оу777"/>
    <n v="46.4"/>
    <m/>
    <n v="46.4"/>
    <n v="0"/>
    <m/>
    <n v="400"/>
    <n v="18560"/>
  </r>
  <r>
    <x v="71"/>
    <x v="0"/>
    <x v="0"/>
    <x v="0"/>
    <s v="в394оу777"/>
    <n v="47.93"/>
    <m/>
    <n v="47.93"/>
    <n v="0"/>
    <m/>
    <n v="400"/>
    <n v="19172"/>
  </r>
  <r>
    <x v="71"/>
    <x v="0"/>
    <x v="0"/>
    <x v="0"/>
    <s v="а163оу"/>
    <n v="47.2"/>
    <m/>
    <n v="47.2"/>
    <n v="0"/>
    <m/>
    <n v="400"/>
    <n v="18880"/>
  </r>
  <r>
    <x v="71"/>
    <x v="0"/>
    <x v="0"/>
    <x v="0"/>
    <s v="а163оу"/>
    <n v="46.7"/>
    <m/>
    <n v="46.7"/>
    <n v="0"/>
    <m/>
    <n v="400"/>
    <n v="18680"/>
  </r>
  <r>
    <x v="71"/>
    <x v="0"/>
    <x v="0"/>
    <x v="0"/>
    <s v="а219оу777"/>
    <n v="46.28"/>
    <m/>
    <n v="46.28"/>
    <n v="0"/>
    <m/>
    <n v="400"/>
    <n v="18512"/>
  </r>
  <r>
    <x v="71"/>
    <x v="0"/>
    <x v="0"/>
    <x v="0"/>
    <s v="в394оу777"/>
    <n v="46.8"/>
    <m/>
    <n v="46.8"/>
    <n v="0"/>
    <m/>
    <n v="400"/>
    <n v="18720"/>
  </r>
  <r>
    <x v="72"/>
    <x v="0"/>
    <x v="0"/>
    <x v="0"/>
    <s v="в394оу777"/>
    <n v="44"/>
    <m/>
    <n v="44"/>
    <n v="0"/>
    <m/>
    <n v="400"/>
    <n v="17600"/>
  </r>
  <r>
    <x v="72"/>
    <x v="0"/>
    <x v="0"/>
    <x v="0"/>
    <s v="а163оу"/>
    <n v="46.8"/>
    <m/>
    <n v="46.8"/>
    <n v="0"/>
    <m/>
    <n v="400"/>
    <n v="18720"/>
  </r>
  <r>
    <x v="72"/>
    <x v="0"/>
    <x v="0"/>
    <x v="0"/>
    <s v="а219оу777"/>
    <n v="44"/>
    <m/>
    <n v="44"/>
    <n v="0"/>
    <m/>
    <n v="400"/>
    <n v="17600"/>
  </r>
  <r>
    <x v="72"/>
    <x v="2"/>
    <x v="2"/>
    <x v="1"/>
    <n v="53164687"/>
    <n v="69.900000000000006"/>
    <m/>
    <n v="69.900000000000006"/>
    <n v="0"/>
    <m/>
    <n v="1460"/>
    <n v="102054.00000000001"/>
  </r>
  <r>
    <x v="72"/>
    <x v="2"/>
    <x v="2"/>
    <x v="1"/>
    <n v="61351102"/>
    <n v="69.3"/>
    <m/>
    <n v="69.3"/>
    <n v="0"/>
    <m/>
    <n v="1460"/>
    <n v="101178"/>
  </r>
  <r>
    <x v="72"/>
    <x v="2"/>
    <x v="2"/>
    <x v="1"/>
    <n v="62236922"/>
    <n v="69.349999999999994"/>
    <m/>
    <n v="69.349999999999994"/>
    <n v="0"/>
    <m/>
    <n v="1460"/>
    <n v="101250.99999999999"/>
  </r>
  <r>
    <x v="72"/>
    <x v="2"/>
    <x v="2"/>
    <x v="1"/>
    <n v="56186257"/>
    <n v="68.75"/>
    <m/>
    <n v="68.75"/>
    <n v="0"/>
    <m/>
    <n v="1460"/>
    <n v="100375"/>
  </r>
  <r>
    <x v="72"/>
    <x v="2"/>
    <x v="2"/>
    <x v="1"/>
    <n v="60326428"/>
    <n v="69.349999999999994"/>
    <m/>
    <n v="69.349999999999994"/>
    <n v="0"/>
    <m/>
    <n v="1460"/>
    <n v="101250.99999999999"/>
  </r>
  <r>
    <x v="72"/>
    <x v="2"/>
    <x v="2"/>
    <x v="1"/>
    <n v="53092433"/>
    <n v="69.849999999999994"/>
    <m/>
    <n v="69.849999999999994"/>
    <n v="0"/>
    <m/>
    <n v="1460"/>
    <n v="101980.99999999999"/>
  </r>
  <r>
    <x v="72"/>
    <x v="9"/>
    <x v="3"/>
    <x v="1"/>
    <n v="55673073"/>
    <n v="69"/>
    <m/>
    <n v="69"/>
    <n v="0"/>
    <m/>
    <n v="1050"/>
    <n v="72450"/>
  </r>
  <r>
    <x v="72"/>
    <x v="9"/>
    <x v="3"/>
    <x v="1"/>
    <n v="59958389"/>
    <n v="69.05"/>
    <m/>
    <n v="69.05"/>
    <n v="0"/>
    <m/>
    <n v="1050"/>
    <n v="72502.5"/>
  </r>
  <r>
    <x v="72"/>
    <x v="9"/>
    <x v="3"/>
    <x v="1"/>
    <n v="54790555"/>
    <n v="69.099999999999994"/>
    <m/>
    <n v="69.099999999999994"/>
    <n v="0"/>
    <m/>
    <n v="1050"/>
    <n v="72555"/>
  </r>
  <r>
    <x v="72"/>
    <x v="9"/>
    <x v="3"/>
    <x v="1"/>
    <n v="57550147"/>
    <n v="69.45"/>
    <m/>
    <n v="69.45"/>
    <n v="0"/>
    <m/>
    <n v="1050"/>
    <n v="72922.5"/>
  </r>
  <r>
    <x v="72"/>
    <x v="9"/>
    <x v="3"/>
    <x v="1"/>
    <n v="546495553"/>
    <n v="69.55"/>
    <m/>
    <n v="69.55"/>
    <n v="0"/>
    <m/>
    <n v="1050"/>
    <n v="73027.5"/>
  </r>
  <r>
    <x v="73"/>
    <x v="0"/>
    <x v="0"/>
    <x v="0"/>
    <s v="а163оу 777"/>
    <n v="46.7"/>
    <m/>
    <n v="46.7"/>
    <n v="0"/>
    <m/>
    <n v="400"/>
    <n v="18680"/>
  </r>
  <r>
    <x v="73"/>
    <x v="0"/>
    <x v="0"/>
    <x v="0"/>
    <s v="в394оу777"/>
    <n v="47"/>
    <m/>
    <n v="47"/>
    <n v="0"/>
    <m/>
    <n v="400"/>
    <n v="18800"/>
  </r>
  <r>
    <x v="73"/>
    <x v="0"/>
    <x v="0"/>
    <x v="0"/>
    <s v="а219оу777"/>
    <n v="45.57"/>
    <m/>
    <n v="45.57"/>
    <n v="0"/>
    <m/>
    <n v="400"/>
    <n v="18228"/>
  </r>
  <r>
    <x v="73"/>
    <x v="0"/>
    <x v="0"/>
    <x v="0"/>
    <s v="в394оу777"/>
    <n v="47.5"/>
    <m/>
    <n v="47.5"/>
    <n v="0"/>
    <m/>
    <n v="400"/>
    <n v="1900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4"/>
    <x v="14"/>
    <x v="7"/>
    <x v="2"/>
    <m/>
    <m/>
    <m/>
    <n v="0"/>
    <n v="0"/>
    <m/>
    <m/>
    <n v="0"/>
  </r>
  <r>
    <x v="75"/>
    <x v="14"/>
    <x v="7"/>
    <x v="2"/>
    <m/>
    <m/>
    <m/>
    <n v="19305.333999999999"/>
    <m/>
    <m/>
    <m/>
    <n v="16758337.9059999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0" applyNumberFormats="0" applyBorderFormats="0" applyFontFormats="0" applyPatternFormats="0" applyAlignmentFormats="0" applyWidthHeightFormats="1" dataCaption="Значения" updatedVersion="3" minRefreshableVersion="3" useAutoFormatting="1" itemPrintTitles="1" createdVersion="5" indent="0" outline="1" outlineData="1" multipleFieldFilters="0" chartFormat="4">
  <location ref="A4:C12" firstHeaderRow="1" firstDataRow="2" firstDataCol="1" rowPageCount="2" colPageCount="1"/>
  <pivotFields count="12">
    <pivotField axis="axisPage" showAll="0" defaultSubtotal="0">
      <items count="76">
        <item x="7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</items>
    </pivotField>
    <pivotField axis="axisRow" showAll="0">
      <items count="16">
        <item x="0"/>
        <item x="2"/>
        <item x="12"/>
        <item x="13"/>
        <item x="4"/>
        <item x="11"/>
        <item x="9"/>
        <item x="10"/>
        <item x="1"/>
        <item x="7"/>
        <item x="8"/>
        <item x="3"/>
        <item x="6"/>
        <item x="5"/>
        <item x="14"/>
        <item t="default"/>
      </items>
    </pivotField>
    <pivotField axis="axisPage" showAll="0">
      <items count="9">
        <item x="3"/>
        <item x="2"/>
        <item x="6"/>
        <item x="0"/>
        <item x="4"/>
        <item x="1"/>
        <item x="5"/>
        <item x="7"/>
        <item t="default"/>
      </items>
    </pivotField>
    <pivotField dataField="1" showAll="0">
      <items count="4">
        <item x="1"/>
        <item x="0"/>
        <item x="2"/>
        <item t="default"/>
      </items>
    </pivotField>
    <pivotField showAll="0"/>
    <pivotField showAll="0"/>
    <pivotField showAll="0"/>
    <pivotField dataField="1" numFmtId="164" showAll="0"/>
    <pivotField showAll="0"/>
    <pivotField showAll="0"/>
    <pivotField showAll="0"/>
    <pivotField numFmtId="165" showAll="0"/>
  </pivotFields>
  <rowFields count="1">
    <field x="1"/>
  </rowFields>
  <rowItems count="7">
    <i>
      <x v="1"/>
    </i>
    <i>
      <x v="3"/>
    </i>
    <i>
      <x v="6"/>
    </i>
    <i>
      <x v="10"/>
    </i>
    <i>
      <x v="11"/>
    </i>
    <i>
      <x v="13"/>
    </i>
    <i t="grand">
      <x/>
    </i>
  </rowItems>
  <colFields count="1">
    <field x="-2"/>
  </colFields>
  <colItems count="2">
    <i>
      <x/>
    </i>
    <i i="1">
      <x v="1"/>
    </i>
  </colItems>
  <pageFields count="2">
    <pageField fld="0" hier="-1"/>
    <pageField fld="2" item="0" hier="-1"/>
  </pageFields>
  <dataFields count="2">
    <dataField name="Сумма по полю Вес материала на весовой, (тонн)" fld="7" baseField="1" baseItem="0"/>
    <dataField name="Количество по полю Вид поставки" fld="3" subtotal="count" baseField="0" baseItem="0"/>
  </dataFields>
  <chartFormats count="2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Таблица2" displayName="Таблица2" ref="A4:L9" totalsRowShown="0" headerRowDxfId="27" dataDxfId="25" headerRowBorderDxfId="26" tableBorderDxfId="24" headerRowCellStyle="Обычный 2" dataCellStyle="Обычный 2">
  <autoFilter ref="A4:L9">
    <filterColumn colId="0"/>
    <filterColumn colId="2"/>
    <filterColumn colId="8"/>
  </autoFilter>
  <tableColumns count="12">
    <tableColumn id="1" name="Дата" dataDxfId="23" totalsRowDxfId="22" dataCellStyle="Обычный 2"/>
    <tableColumn id="2" name="Поставщик" dataDxfId="21" totalsRowDxfId="20" dataCellStyle="Обычный 2"/>
    <tableColumn id="3" name="Материал" dataDxfId="19" totalsRowDxfId="18" dataCellStyle="Обычный 2"/>
    <tableColumn id="4" name="Вид поставки" dataDxfId="17" totalsRowDxfId="16" dataCellStyle="Обычный 2"/>
    <tableColumn id="5" name="№ТС/вагона" dataDxfId="15" totalsRowDxfId="14" dataCellStyle="Обычный 2"/>
    <tableColumn id="6" name="Брутто, (т)" dataDxfId="13" totalsRowDxfId="12" dataCellStyle="Обычный 2"/>
    <tableColumn id="10" name="Тара, (т)" dataDxfId="11" totalsRowDxfId="10" dataCellStyle="Обычный 2"/>
    <tableColumn id="11" name="Нетто, (т)" dataDxfId="9" totalsRowDxfId="8" dataCellStyle="Хороший">
      <calculatedColumnFormula>F5-G5</calculatedColumnFormula>
    </tableColumn>
    <tableColumn id="13" name="Нетто по накладным, (т)" dataDxfId="7" totalsRowDxfId="6" dataCellStyle="Обычный 2"/>
    <tableColumn id="12" name="Отклонения при взвешивании, (т). Недостача (-)/Излишки (+)" dataDxfId="5" totalsRowDxfId="4" dataCellStyle="Вычисление">
      <calculatedColumnFormula>IFERROR(Таблица2[[#This Row],[Нетто, (т)]]-Таблица2[[#This Row],[Нетто по накладным, (т)]],"")</calculatedColumnFormula>
    </tableColumn>
    <tableColumn id="8" name="Цена" dataDxfId="3" totalsRowDxfId="2" dataCellStyle="Обычный 2"/>
    <tableColumn id="9" name="Сумма" dataDxfId="1" totalsRowDxfId="0" dataCellStyle="Хороший">
      <calculatedColumnFormula>IF(Таблица2[[#This Row],[Цена]]="",,Таблица2[[#This Row],[Брутто, (т)]]*Таблица2[[#This Row],[Цена]])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9"/>
  </sheetPr>
  <dimension ref="A1:M9"/>
  <sheetViews>
    <sheetView tabSelected="1" zoomScale="80" zoomScaleNormal="80" workbookViewId="0">
      <pane ySplit="4" topLeftCell="A5" activePane="bottomLeft" state="frozen"/>
      <selection pane="bottomLeft" activeCell="D472" sqref="D472"/>
    </sheetView>
  </sheetViews>
  <sheetFormatPr defaultColWidth="12" defaultRowHeight="12.75"/>
  <cols>
    <col min="1" max="1" width="12" style="2"/>
    <col min="2" max="2" width="24.42578125" style="1" customWidth="1"/>
    <col min="3" max="3" width="18.85546875" style="2" customWidth="1"/>
    <col min="4" max="4" width="12" style="2"/>
    <col min="5" max="5" width="15.5703125" style="2" customWidth="1"/>
    <col min="6" max="6" width="15.28515625" style="27" bestFit="1" customWidth="1"/>
    <col min="7" max="7" width="14.7109375" style="25" bestFit="1" customWidth="1"/>
    <col min="8" max="8" width="16.42578125" style="32" bestFit="1" customWidth="1"/>
    <col min="9" max="9" width="18" style="41" customWidth="1"/>
    <col min="10" max="10" width="21" style="35" customWidth="1"/>
    <col min="11" max="11" width="19.28515625" style="26" customWidth="1"/>
    <col min="12" max="12" width="20.5703125" style="38" bestFit="1" customWidth="1"/>
    <col min="13" max="16384" width="12" style="2"/>
  </cols>
  <sheetData>
    <row r="1" spans="1:13">
      <c r="A1" s="13"/>
      <c r="B1" s="14"/>
      <c r="C1" s="15"/>
      <c r="D1" s="15"/>
      <c r="E1" s="15"/>
      <c r="F1" s="15"/>
      <c r="G1" s="15"/>
      <c r="H1" s="29"/>
      <c r="I1" s="39"/>
      <c r="J1" s="29"/>
      <c r="K1" s="15"/>
      <c r="L1" s="29"/>
    </row>
    <row r="2" spans="1:13">
      <c r="A2" s="15"/>
      <c r="B2" s="14"/>
      <c r="C2" s="15"/>
      <c r="D2" s="15"/>
      <c r="E2" s="15"/>
      <c r="F2" s="15"/>
      <c r="G2" s="15"/>
      <c r="H2" s="29"/>
      <c r="I2" s="39"/>
      <c r="J2" s="29"/>
      <c r="K2" s="15"/>
      <c r="L2" s="29"/>
    </row>
    <row r="3" spans="1:13" ht="34.5" customHeight="1">
      <c r="A3" s="15"/>
      <c r="B3" s="14"/>
      <c r="C3" s="15"/>
      <c r="D3" s="15"/>
      <c r="E3" s="15"/>
      <c r="F3" s="15"/>
      <c r="G3" s="15"/>
      <c r="H3" s="29"/>
      <c r="I3" s="39"/>
      <c r="J3" s="29"/>
      <c r="K3" s="15"/>
      <c r="L3" s="29"/>
    </row>
    <row r="4" spans="1:13" s="4" customFormat="1" ht="79.5" customHeight="1">
      <c r="A4" s="9" t="s">
        <v>27</v>
      </c>
      <c r="B4" s="9" t="s">
        <v>26</v>
      </c>
      <c r="C4" s="10" t="s">
        <v>29</v>
      </c>
      <c r="D4" s="10" t="s">
        <v>25</v>
      </c>
      <c r="E4" s="10" t="s">
        <v>24</v>
      </c>
      <c r="F4" s="10" t="s">
        <v>38</v>
      </c>
      <c r="G4" s="10" t="s">
        <v>39</v>
      </c>
      <c r="H4" s="30" t="s">
        <v>40</v>
      </c>
      <c r="I4" s="24" t="s">
        <v>41</v>
      </c>
      <c r="J4" s="33" t="s">
        <v>37</v>
      </c>
      <c r="K4" s="9" t="s">
        <v>23</v>
      </c>
      <c r="L4" s="36" t="s">
        <v>22</v>
      </c>
      <c r="M4" s="3"/>
    </row>
    <row r="5" spans="1:13">
      <c r="A5" s="5">
        <v>42741</v>
      </c>
      <c r="B5" s="12" t="s">
        <v>3</v>
      </c>
      <c r="C5" s="20" t="s">
        <v>2</v>
      </c>
      <c r="D5" s="6" t="s">
        <v>1</v>
      </c>
      <c r="E5" s="6" t="s">
        <v>0</v>
      </c>
      <c r="F5" s="7">
        <v>43.7</v>
      </c>
      <c r="G5" s="28"/>
      <c r="H5" s="31">
        <f t="shared" ref="H5:H8" si="0">F5-G5</f>
        <v>43.7</v>
      </c>
      <c r="I5" s="40">
        <v>43.7</v>
      </c>
      <c r="J5" s="34">
        <f>IFERROR(Таблица2[[#This Row],[Нетто, (т)]]-Таблица2[[#This Row],[Нетто по накладным, (т)]],"")</f>
        <v>0</v>
      </c>
      <c r="K5" s="8">
        <v>400</v>
      </c>
      <c r="L5" s="37">
        <f>IF(Таблица2[[#This Row],[Цена]]="",,Таблица2[[#This Row],[Брутто, (т)]]*Таблица2[[#This Row],[Цена]])</f>
        <v>17480</v>
      </c>
    </row>
    <row r="6" spans="1:13">
      <c r="A6" s="5">
        <v>42741</v>
      </c>
      <c r="B6" s="12" t="s">
        <v>3</v>
      </c>
      <c r="C6" s="20" t="s">
        <v>2</v>
      </c>
      <c r="D6" s="6" t="s">
        <v>1</v>
      </c>
      <c r="E6" s="6" t="s">
        <v>11</v>
      </c>
      <c r="F6" s="7">
        <v>43.7</v>
      </c>
      <c r="G6" s="28"/>
      <c r="H6" s="31">
        <f t="shared" si="0"/>
        <v>43.7</v>
      </c>
      <c r="I6" s="40">
        <v>43.7</v>
      </c>
      <c r="J6" s="34">
        <f>IFERROR(Таблица2[[#This Row],[Нетто, (т)]]-Таблица2[[#This Row],[Нетто по накладным, (т)]],"")</f>
        <v>0</v>
      </c>
      <c r="K6" s="8">
        <v>400</v>
      </c>
      <c r="L6" s="37">
        <f>IF(Таблица2[[#This Row],[Цена]]="",,Таблица2[[#This Row],[Брутто, (т)]]*Таблица2[[#This Row],[Цена]])</f>
        <v>17480</v>
      </c>
    </row>
    <row r="7" spans="1:13">
      <c r="A7" s="5">
        <v>42741</v>
      </c>
      <c r="B7" s="12" t="s">
        <v>21</v>
      </c>
      <c r="C7" s="20" t="s">
        <v>13</v>
      </c>
      <c r="D7" s="6" t="s">
        <v>4</v>
      </c>
      <c r="E7" s="6">
        <v>53642435</v>
      </c>
      <c r="F7" s="7">
        <v>67.5</v>
      </c>
      <c r="G7" s="28"/>
      <c r="H7" s="31">
        <f t="shared" si="0"/>
        <v>67.5</v>
      </c>
      <c r="I7" s="40">
        <v>67.5</v>
      </c>
      <c r="J7" s="34">
        <f>IFERROR(Таблица2[[#This Row],[Нетто, (т)]]-Таблица2[[#This Row],[Нетто по накладным, (т)]],"")</f>
        <v>0</v>
      </c>
      <c r="K7" s="8"/>
      <c r="L7" s="37">
        <f>IF(Таблица2[[#This Row],[Цена]]="",,Таблица2[[#This Row],[Брутто, (т)]]*Таблица2[[#This Row],[Цена]])</f>
        <v>0</v>
      </c>
    </row>
    <row r="8" spans="1:13">
      <c r="A8" s="5">
        <v>42741</v>
      </c>
      <c r="B8" s="12" t="s">
        <v>21</v>
      </c>
      <c r="C8" s="20" t="s">
        <v>13</v>
      </c>
      <c r="D8" s="6" t="s">
        <v>4</v>
      </c>
      <c r="E8" s="6">
        <v>53688537</v>
      </c>
      <c r="F8" s="7">
        <v>67.599999999999994</v>
      </c>
      <c r="G8" s="28"/>
      <c r="H8" s="31">
        <f t="shared" si="0"/>
        <v>67.599999999999994</v>
      </c>
      <c r="I8" s="40">
        <v>67.599999999999994</v>
      </c>
      <c r="J8" s="34">
        <f>IFERROR(Таблица2[[#This Row],[Нетто, (т)]]-Таблица2[[#This Row],[Нетто по накладным, (т)]],"")</f>
        <v>0</v>
      </c>
      <c r="K8" s="8"/>
      <c r="L8" s="37">
        <f>IF(Таблица2[[#This Row],[Цена]]="",,Таблица2[[#This Row],[Брутто, (т)]]*Таблица2[[#This Row],[Цена]])</f>
        <v>0</v>
      </c>
    </row>
    <row r="9" spans="1:13">
      <c r="A9" s="43" t="s">
        <v>44</v>
      </c>
      <c r="B9" s="44" t="s">
        <v>32</v>
      </c>
      <c r="C9" s="44" t="s">
        <v>18</v>
      </c>
      <c r="D9" s="43" t="s">
        <v>1</v>
      </c>
      <c r="E9" s="43" t="s">
        <v>45</v>
      </c>
      <c r="F9" s="45">
        <v>34100</v>
      </c>
      <c r="G9" s="46">
        <v>21454</v>
      </c>
      <c r="H9" s="47">
        <f>F9-G9</f>
        <v>12646</v>
      </c>
      <c r="I9" s="42">
        <v>34500</v>
      </c>
      <c r="J9" s="48">
        <f>IFERROR(Таблица2[[#This Row],[Нетто, (т)]]-Таблица2[[#This Row],[Нетто по накладным, (т)]],"")</f>
        <v>-21854</v>
      </c>
      <c r="K9" s="49">
        <v>600</v>
      </c>
      <c r="L9" s="50">
        <f>IF(Таблица2[[#This Row],[Цена]]="",,Таблица2[[#This Row],[Брутто, (т)]]*Таблица2[[#This Row],[Цена]])</f>
        <v>20460000</v>
      </c>
    </row>
  </sheetData>
  <dataValidations count="3">
    <dataValidation type="list" allowBlank="1" showInputMessage="1" showErrorMessage="1" sqref="D5:D8">
      <formula1>Поставка</formula1>
    </dataValidation>
    <dataValidation type="list" allowBlank="1" sqref="B5:B9">
      <formula1>Поставщик</formula1>
    </dataValidation>
    <dataValidation type="list" allowBlank="1" sqref="C5:C9">
      <formula1>Материал</formula1>
    </dataValidation>
  </dataValidations>
  <pageMargins left="0.7" right="0.7" top="0.75" bottom="0.75" header="0.3" footer="0.3"/>
  <pageSetup paperSize="9" orientation="portrait" r:id="rId1"/>
  <legacyDrawing r:id="rId2"/>
  <controls>
    <control shapeId="1025" r:id="rId3" name="CommandButton1"/>
    <control shapeId="1026" r:id="rId4" name="CommandButton2"/>
  </controls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7" tint="0.39997558519241921"/>
  </sheetPr>
  <dimension ref="A1:C12"/>
  <sheetViews>
    <sheetView workbookViewId="0">
      <selection activeCell="C19" sqref="C19"/>
    </sheetView>
  </sheetViews>
  <sheetFormatPr defaultRowHeight="15"/>
  <cols>
    <col min="1" max="1" width="25" bestFit="1" customWidth="1"/>
    <col min="2" max="2" width="19.42578125" customWidth="1"/>
    <col min="3" max="3" width="17.42578125" customWidth="1"/>
    <col min="4" max="4" width="10" bestFit="1" customWidth="1"/>
    <col min="5" max="5" width="11.85546875" bestFit="1" customWidth="1"/>
  </cols>
  <sheetData>
    <row r="1" spans="1:3">
      <c r="A1" s="21" t="s">
        <v>27</v>
      </c>
      <c r="B1" t="s">
        <v>36</v>
      </c>
    </row>
    <row r="2" spans="1:3">
      <c r="A2" s="21" t="s">
        <v>29</v>
      </c>
      <c r="B2" t="s">
        <v>5</v>
      </c>
    </row>
    <row r="4" spans="1:3">
      <c r="B4" s="21" t="s">
        <v>42</v>
      </c>
    </row>
    <row r="5" spans="1:3">
      <c r="A5" s="21" t="s">
        <v>33</v>
      </c>
      <c r="B5" t="s">
        <v>35</v>
      </c>
      <c r="C5" t="s">
        <v>43</v>
      </c>
    </row>
    <row r="6" spans="1:3">
      <c r="A6" s="22" t="s">
        <v>8</v>
      </c>
      <c r="B6" s="23">
        <v>2036</v>
      </c>
      <c r="C6" s="23">
        <v>30</v>
      </c>
    </row>
    <row r="7" spans="1:3">
      <c r="A7" s="22" t="s">
        <v>9</v>
      </c>
      <c r="B7" s="23">
        <v>688.6</v>
      </c>
      <c r="C7" s="23">
        <v>10</v>
      </c>
    </row>
    <row r="8" spans="1:3">
      <c r="A8" s="22" t="s">
        <v>6</v>
      </c>
      <c r="B8" s="23">
        <v>1025</v>
      </c>
      <c r="C8" s="23">
        <v>15</v>
      </c>
    </row>
    <row r="9" spans="1:3">
      <c r="A9" s="22" t="s">
        <v>16</v>
      </c>
      <c r="B9" s="23">
        <v>371.3</v>
      </c>
      <c r="C9" s="23">
        <v>8</v>
      </c>
    </row>
    <row r="10" spans="1:3">
      <c r="A10" s="22" t="s">
        <v>12</v>
      </c>
      <c r="B10" s="23">
        <v>2217.9449999999997</v>
      </c>
      <c r="C10" s="23">
        <v>33</v>
      </c>
    </row>
    <row r="11" spans="1:3">
      <c r="A11" s="22" t="s">
        <v>20</v>
      </c>
      <c r="B11" s="23">
        <v>250</v>
      </c>
      <c r="C11" s="23"/>
    </row>
    <row r="12" spans="1:3">
      <c r="A12" s="22" t="s">
        <v>34</v>
      </c>
      <c r="B12" s="23">
        <v>6588.8449999999993</v>
      </c>
      <c r="C12" s="23">
        <v>96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rgb="FFFF0000"/>
  </sheetPr>
  <dimension ref="B1:F32"/>
  <sheetViews>
    <sheetView workbookViewId="0">
      <selection activeCell="F12" sqref="F12:F13"/>
    </sheetView>
  </sheetViews>
  <sheetFormatPr defaultRowHeight="15"/>
  <cols>
    <col min="2" max="2" width="33.85546875" customWidth="1"/>
    <col min="6" max="6" width="60.85546875" customWidth="1"/>
  </cols>
  <sheetData>
    <row r="1" spans="2:6">
      <c r="B1" s="19" t="s">
        <v>26</v>
      </c>
    </row>
    <row r="2" spans="2:6">
      <c r="B2" s="18" t="s">
        <v>3</v>
      </c>
    </row>
    <row r="3" spans="2:6">
      <c r="B3" s="18" t="s">
        <v>8</v>
      </c>
    </row>
    <row r="4" spans="2:6">
      <c r="B4" s="18" t="s">
        <v>32</v>
      </c>
      <c r="F4" s="11"/>
    </row>
    <row r="5" spans="2:6">
      <c r="B5" s="18" t="s">
        <v>9</v>
      </c>
    </row>
    <row r="6" spans="2:6">
      <c r="B6" s="18" t="s">
        <v>14</v>
      </c>
    </row>
    <row r="7" spans="2:6">
      <c r="B7" s="18" t="s">
        <v>10</v>
      </c>
    </row>
    <row r="8" spans="2:6">
      <c r="B8" s="18" t="s">
        <v>6</v>
      </c>
    </row>
    <row r="9" spans="2:6">
      <c r="B9" s="18" t="s">
        <v>17</v>
      </c>
    </row>
    <row r="10" spans="2:6">
      <c r="B10" s="18" t="s">
        <v>21</v>
      </c>
    </row>
    <row r="11" spans="2:6">
      <c r="B11" s="18" t="s">
        <v>15</v>
      </c>
    </row>
    <row r="12" spans="2:6">
      <c r="B12" s="18" t="s">
        <v>16</v>
      </c>
    </row>
    <row r="13" spans="2:6">
      <c r="B13" s="18" t="s">
        <v>12</v>
      </c>
    </row>
    <row r="14" spans="2:6">
      <c r="B14" s="18" t="s">
        <v>19</v>
      </c>
    </row>
    <row r="15" spans="2:6">
      <c r="B15" s="18" t="s">
        <v>20</v>
      </c>
    </row>
    <row r="16" spans="2:6">
      <c r="B16" s="18"/>
    </row>
    <row r="17" spans="2:2">
      <c r="B17" s="18"/>
    </row>
    <row r="18" spans="2:2">
      <c r="B18" s="18"/>
    </row>
    <row r="19" spans="2:2">
      <c r="B19" s="18"/>
    </row>
    <row r="20" spans="2:2">
      <c r="B20" s="18"/>
    </row>
    <row r="21" spans="2:2">
      <c r="B21" s="18"/>
    </row>
    <row r="22" spans="2:2">
      <c r="B22" s="18"/>
    </row>
    <row r="23" spans="2:2">
      <c r="B23" s="18"/>
    </row>
    <row r="24" spans="2:2">
      <c r="B24" s="18"/>
    </row>
    <row r="25" spans="2:2">
      <c r="B25" s="18"/>
    </row>
    <row r="26" spans="2:2">
      <c r="B26" s="18"/>
    </row>
    <row r="27" spans="2:2">
      <c r="B27" s="18"/>
    </row>
    <row r="28" spans="2:2">
      <c r="B28" s="18"/>
    </row>
    <row r="29" spans="2:2">
      <c r="B29" s="18"/>
    </row>
    <row r="30" spans="2:2">
      <c r="B30" s="18"/>
    </row>
    <row r="31" spans="2:2">
      <c r="B31" s="18"/>
    </row>
    <row r="32" spans="2:2">
      <c r="B32" s="18"/>
    </row>
  </sheetData>
  <sortState ref="B2:B32">
    <sortCondition ref="B2"/>
  </sortState>
  <dataValidations count="1">
    <dataValidation type="list" errorStyle="information" allowBlank="1" sqref="F7">
      <formula1>Поставщик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rgb="FFFF0000"/>
  </sheetPr>
  <dimension ref="B1:F33"/>
  <sheetViews>
    <sheetView workbookViewId="0">
      <selection activeCell="F12" sqref="F12:F13"/>
    </sheetView>
  </sheetViews>
  <sheetFormatPr defaultRowHeight="15"/>
  <cols>
    <col min="2" max="2" width="33.85546875" customWidth="1"/>
    <col min="6" max="6" width="60.85546875" customWidth="1"/>
  </cols>
  <sheetData>
    <row r="1" spans="2:6">
      <c r="B1" s="16" t="s">
        <v>28</v>
      </c>
    </row>
    <row r="2" spans="2:6">
      <c r="B2" s="17" t="s">
        <v>1</v>
      </c>
    </row>
    <row r="3" spans="2:6">
      <c r="B3" s="17" t="s">
        <v>4</v>
      </c>
    </row>
    <row r="4" spans="2:6">
      <c r="B4" s="18"/>
    </row>
    <row r="5" spans="2:6">
      <c r="B5" s="18"/>
      <c r="F5" s="11"/>
    </row>
    <row r="6" spans="2:6">
      <c r="B6" s="18"/>
    </row>
    <row r="7" spans="2:6">
      <c r="B7" s="18"/>
    </row>
    <row r="8" spans="2:6">
      <c r="B8" s="18"/>
    </row>
    <row r="9" spans="2:6">
      <c r="B9" s="18"/>
    </row>
    <row r="10" spans="2:6">
      <c r="B10" s="18"/>
    </row>
    <row r="11" spans="2:6">
      <c r="B11" s="18"/>
    </row>
    <row r="12" spans="2:6">
      <c r="B12" s="18"/>
    </row>
    <row r="13" spans="2:6">
      <c r="B13" s="18"/>
    </row>
    <row r="14" spans="2:6">
      <c r="B14" s="18"/>
    </row>
    <row r="15" spans="2:6">
      <c r="B15" s="18"/>
    </row>
    <row r="16" spans="2:6">
      <c r="B16" s="18"/>
    </row>
    <row r="17" spans="2:2">
      <c r="B17" s="18"/>
    </row>
    <row r="18" spans="2:2">
      <c r="B18" s="18"/>
    </row>
    <row r="19" spans="2:2">
      <c r="B19" s="18"/>
    </row>
    <row r="20" spans="2:2">
      <c r="B20" s="18"/>
    </row>
    <row r="21" spans="2:2">
      <c r="B21" s="18"/>
    </row>
    <row r="22" spans="2:2">
      <c r="B22" s="18"/>
    </row>
    <row r="23" spans="2:2">
      <c r="B23" s="18"/>
    </row>
    <row r="24" spans="2:2">
      <c r="B24" s="18"/>
    </row>
    <row r="25" spans="2:2">
      <c r="B25" s="18"/>
    </row>
    <row r="26" spans="2:2">
      <c r="B26" s="18"/>
    </row>
    <row r="27" spans="2:2">
      <c r="B27" s="18"/>
    </row>
    <row r="28" spans="2:2">
      <c r="B28" s="18"/>
    </row>
    <row r="29" spans="2:2">
      <c r="B29" s="18"/>
    </row>
    <row r="30" spans="2:2">
      <c r="B30" s="18"/>
    </row>
    <row r="31" spans="2:2">
      <c r="B31" s="18"/>
    </row>
    <row r="32" spans="2:2">
      <c r="B32" s="18"/>
    </row>
    <row r="33" spans="2:2">
      <c r="B33" s="18"/>
    </row>
  </sheetData>
  <dataValidations count="1">
    <dataValidation type="list" errorStyle="information" allowBlank="1" sqref="F8">
      <formula1>Поставщик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tabColor rgb="FFFF0000"/>
  </sheetPr>
  <dimension ref="B1:B9"/>
  <sheetViews>
    <sheetView workbookViewId="0">
      <selection activeCell="F12" sqref="F12:F13"/>
    </sheetView>
  </sheetViews>
  <sheetFormatPr defaultRowHeight="15"/>
  <cols>
    <col min="2" max="2" width="18.85546875" bestFit="1" customWidth="1"/>
  </cols>
  <sheetData>
    <row r="1" spans="2:2">
      <c r="B1" s="16" t="s">
        <v>29</v>
      </c>
    </row>
    <row r="2" spans="2:2">
      <c r="B2" s="17" t="s">
        <v>5</v>
      </c>
    </row>
    <row r="3" spans="2:2">
      <c r="B3" s="17" t="s">
        <v>7</v>
      </c>
    </row>
    <row r="4" spans="2:2">
      <c r="B4" s="17" t="s">
        <v>18</v>
      </c>
    </row>
    <row r="5" spans="2:2">
      <c r="B5" s="17" t="s">
        <v>2</v>
      </c>
    </row>
    <row r="6" spans="2:2">
      <c r="B6" s="17" t="s">
        <v>31</v>
      </c>
    </row>
    <row r="7" spans="2:2">
      <c r="B7" s="17" t="s">
        <v>13</v>
      </c>
    </row>
    <row r="8" spans="2:2">
      <c r="B8" s="17" t="s">
        <v>30</v>
      </c>
    </row>
    <row r="9" spans="2:2">
      <c r="B9" s="17"/>
    </row>
  </sheetData>
  <sortState ref="B2:B9">
    <sortCondition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ВЕСОВАЯ приход</vt:lpstr>
      <vt:lpstr>Сводная диаграмма</vt:lpstr>
      <vt:lpstr>Поставщик</vt:lpstr>
      <vt:lpstr>Поставка</vt:lpstr>
      <vt:lpstr>Материал</vt:lpstr>
      <vt:lpstr>Поставка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Админ</cp:lastModifiedBy>
  <dcterms:created xsi:type="dcterms:W3CDTF">2017-04-20T18:32:46Z</dcterms:created>
  <dcterms:modified xsi:type="dcterms:W3CDTF">2017-05-05T13:07:14Z</dcterms:modified>
</cp:coreProperties>
</file>