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95" windowHeight="5640"/>
  </bookViews>
  <sheets>
    <sheet name="14РФильтр" sheetId="1" r:id="rId1"/>
  </sheets>
  <definedNames>
    <definedName name="_xlnm._FilterDatabase" localSheetId="0" hidden="1">'14РФильтр'!$A$9:$G$39</definedName>
    <definedName name="_xlnm.Extract" localSheetId="0">'14РФильтр'!$A$118:$G$118</definedName>
    <definedName name="Капуста" localSheetId="0">'14РФильтр'!$X$48:$X$51</definedName>
    <definedName name="_xlnm.Criteria" localSheetId="0">'14РФильтр'!$I$117:$P$118</definedName>
    <definedName name="Летуновская" localSheetId="0">'14РФильтр'!$W$48:$W$52</definedName>
  </definedNames>
  <calcPr calcId="145621"/>
</workbook>
</file>

<file path=xl/calcChain.xml><?xml version="1.0" encoding="utf-8"?>
<calcChain xmlns="http://schemas.openxmlformats.org/spreadsheetml/2006/main">
  <c r="P118" i="1" l="1"/>
  <c r="N111" i="1"/>
  <c r="N107" i="1"/>
  <c r="P99" i="1"/>
  <c r="P98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O108" i="1" s="1"/>
  <c r="O112" i="1" l="1"/>
</calcChain>
</file>

<file path=xl/sharedStrings.xml><?xml version="1.0" encoding="utf-8"?>
<sst xmlns="http://schemas.openxmlformats.org/spreadsheetml/2006/main" count="391" uniqueCount="48">
  <si>
    <t>Клиенты</t>
  </si>
  <si>
    <t>Товары</t>
  </si>
  <si>
    <t>Цена
Закупочная</t>
  </si>
  <si>
    <t>Отчетный
период</t>
  </si>
  <si>
    <t>Торбин</t>
  </si>
  <si>
    <t>Картофель</t>
  </si>
  <si>
    <t>Кукин</t>
  </si>
  <si>
    <t>Огурцы</t>
  </si>
  <si>
    <t>Оптов</t>
  </si>
  <si>
    <t>Капуста</t>
  </si>
  <si>
    <t>Бистров</t>
  </si>
  <si>
    <t>Помидоры</t>
  </si>
  <si>
    <t>Новых</t>
  </si>
  <si>
    <t>Учет продаж по торговой точке 
/Летуновская М./</t>
  </si>
  <si>
    <t>№</t>
  </si>
  <si>
    <t>Клиент</t>
  </si>
  <si>
    <t>Дата</t>
  </si>
  <si>
    <t>Товар</t>
  </si>
  <si>
    <t xml:space="preserve">Цена </t>
  </si>
  <si>
    <t>Количество</t>
  </si>
  <si>
    <t>Выручка</t>
  </si>
  <si>
    <t>РФ1 Все продажи весом до 2 кг и все продажы выручкой до 30 руб.</t>
  </si>
  <si>
    <t>&lt;2000</t>
  </si>
  <si>
    <t>&lt;30</t>
  </si>
  <si>
    <t>Летуновская</t>
  </si>
  <si>
    <t>РФ2 Все продажи картофеля за последнюю неделю 
и все покупки Оптова за последнюю неделю</t>
  </si>
  <si>
    <t>&gt;=27.12.2004</t>
  </si>
  <si>
    <t>РФ3 Крупные продажи огурцов весом от 5 кг до 10 кг за весь месяц
И все продажи помидор на последней неделе</t>
  </si>
  <si>
    <t>&gt;=5000</t>
  </si>
  <si>
    <t>&lt;=10000</t>
  </si>
  <si>
    <t>РФ4 Крупные продажи огурцов весом более 5 кг и картофеля более 10 кг</t>
  </si>
  <si>
    <t>&gt;5000</t>
  </si>
  <si>
    <t>&gt;10000</t>
  </si>
  <si>
    <t>РФ5 Продажи капусты и картофеля с 5 по 15 декабря, исключая 13 число</t>
  </si>
  <si>
    <t>&gt;05.12.2004</t>
  </si>
  <si>
    <t>&lt;15.12.2004</t>
  </si>
  <si>
    <t>&lt;&gt;13.12.2004</t>
  </si>
  <si>
    <t>РФ6 Все продажи по понедельникам за отчетный период</t>
  </si>
  <si>
    <t>РФ7 Список продаж по ценам меньше закупочных</t>
  </si>
  <si>
    <t>&lt;10</t>
  </si>
  <si>
    <t>&lt;35</t>
  </si>
  <si>
    <t>&lt;15</t>
  </si>
  <si>
    <t>&lt;38</t>
  </si>
  <si>
    <t>РФ8 Список продаж картофеля и огурцов, по цене больше закупочных на 2р.</t>
  </si>
  <si>
    <t>условие</t>
  </si>
  <si>
    <t>РФ9 Данные о самой большой продаже в киллограммах
и самой дорогой продаже в рублях</t>
  </si>
  <si>
    <t>РФ10 Данные о наименьшей по весу и наименьшей по выручке продажах</t>
  </si>
  <si>
    <t>РФ11 Все продажи картофеля, прибыль
от реализации которых составила меньше 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</si>
</sst>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"/>
    <numFmt numFmtId="165" formatCode="[$-419]d\ mmmm;@"/>
    <numFmt numFmtId="166" formatCode="0.000,&quot; кг&quot;"/>
    <numFmt numFmtId="167" formatCode="#,##0.000&quot;р.&quot;"/>
  </numFmts>
  <fonts count="4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6" borderId="0" xfId="1" applyFont="1" applyFill="1" applyAlignment="1">
      <alignment horizontal="center" vertical="center" wrapText="1"/>
    </xf>
    <xf numFmtId="0" fontId="2" fillId="6" borderId="0" xfId="1" applyFont="1" applyFill="1" applyAlignment="1">
      <alignment horizontal="center" vertic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tabSelected="1" topLeftCell="A91" workbookViewId="0">
      <selection activeCell="P118" sqref="P118"/>
    </sheetView>
  </sheetViews>
  <sheetFormatPr defaultRowHeight="15" x14ac:dyDescent="0.25"/>
  <cols>
    <col min="1" max="1" width="5" customWidth="1"/>
    <col min="2" max="2" width="12.42578125" bestFit="1" customWidth="1"/>
    <col min="3" max="3" width="16.28515625" bestFit="1" customWidth="1"/>
    <col min="4" max="4" width="10.85546875" bestFit="1" customWidth="1"/>
    <col min="5" max="5" width="11.5703125" customWidth="1"/>
    <col min="6" max="6" width="12.5703125" bestFit="1" customWidth="1"/>
    <col min="7" max="7" width="11.28515625" bestFit="1" customWidth="1"/>
    <col min="9" max="9" width="11.5703125" bestFit="1" customWidth="1"/>
    <col min="10" max="10" width="8.7109375" bestFit="1" customWidth="1"/>
    <col min="11" max="11" width="12.140625" bestFit="1" customWidth="1"/>
    <col min="12" max="12" width="10.85546875" bestFit="1" customWidth="1"/>
    <col min="14" max="14" width="12.5703125" bestFit="1" customWidth="1"/>
    <col min="15" max="15" width="9.7109375" bestFit="1" customWidth="1"/>
    <col min="16" max="16" width="28.7109375" bestFit="1" customWidth="1"/>
    <col min="17" max="17" width="43.42578125" bestFit="1" customWidth="1"/>
  </cols>
  <sheetData>
    <row r="1" spans="1:15" ht="30" customHeight="1" x14ac:dyDescent="0.25">
      <c r="B1" s="1" t="s">
        <v>0</v>
      </c>
      <c r="D1" s="2" t="s">
        <v>1</v>
      </c>
      <c r="E1" s="3" t="s">
        <v>2</v>
      </c>
      <c r="G1" s="4" t="s">
        <v>3</v>
      </c>
    </row>
    <row r="2" spans="1:15" x14ac:dyDescent="0.25">
      <c r="A2">
        <v>1</v>
      </c>
      <c r="B2" t="s">
        <v>4</v>
      </c>
      <c r="D2" t="s">
        <v>5</v>
      </c>
      <c r="E2" s="5">
        <v>10</v>
      </c>
      <c r="G2" s="6">
        <v>38322</v>
      </c>
    </row>
    <row r="3" spans="1:15" x14ac:dyDescent="0.25">
      <c r="A3">
        <v>2</v>
      </c>
      <c r="B3" t="s">
        <v>6</v>
      </c>
      <c r="D3" t="s">
        <v>7</v>
      </c>
      <c r="E3" s="5">
        <v>35</v>
      </c>
      <c r="G3" s="6">
        <v>38352</v>
      </c>
    </row>
    <row r="4" spans="1:15" x14ac:dyDescent="0.25">
      <c r="A4">
        <v>3</v>
      </c>
      <c r="B4" t="s">
        <v>8</v>
      </c>
      <c r="D4" t="s">
        <v>9</v>
      </c>
      <c r="E4" s="5">
        <v>15</v>
      </c>
    </row>
    <row r="5" spans="1:15" x14ac:dyDescent="0.25">
      <c r="A5">
        <v>4</v>
      </c>
      <c r="B5" t="s">
        <v>10</v>
      </c>
      <c r="D5" t="s">
        <v>11</v>
      </c>
      <c r="E5" s="5">
        <v>38</v>
      </c>
    </row>
    <row r="6" spans="1:15" x14ac:dyDescent="0.25">
      <c r="A6">
        <v>5</v>
      </c>
      <c r="B6" t="s">
        <v>12</v>
      </c>
    </row>
    <row r="8" spans="1:15" ht="31.5" customHeight="1" x14ac:dyDescent="0.25">
      <c r="A8" s="17" t="s">
        <v>13</v>
      </c>
      <c r="B8" s="18"/>
      <c r="C8" s="18"/>
      <c r="D8" s="18"/>
      <c r="E8" s="18"/>
      <c r="F8" s="18"/>
      <c r="G8" s="18"/>
    </row>
    <row r="9" spans="1:15" ht="15.75" x14ac:dyDescent="0.25">
      <c r="A9" s="7" t="s">
        <v>14</v>
      </c>
      <c r="B9" s="7" t="s">
        <v>15</v>
      </c>
      <c r="C9" s="7" t="s">
        <v>16</v>
      </c>
      <c r="D9" s="7" t="s">
        <v>17</v>
      </c>
      <c r="E9" s="7" t="s">
        <v>18</v>
      </c>
      <c r="F9" s="7" t="s">
        <v>19</v>
      </c>
      <c r="G9" s="7" t="s">
        <v>20</v>
      </c>
    </row>
    <row r="10" spans="1:15" x14ac:dyDescent="0.25">
      <c r="A10" s="8">
        <v>1</v>
      </c>
      <c r="B10" t="s">
        <v>10</v>
      </c>
      <c r="C10" s="9">
        <v>38322</v>
      </c>
      <c r="D10" t="s">
        <v>9</v>
      </c>
      <c r="E10" s="5">
        <v>18</v>
      </c>
      <c r="F10" s="10">
        <v>2500</v>
      </c>
      <c r="G10" s="11">
        <f t="shared" ref="G10:G39" si="0">E10*F10/1000</f>
        <v>45</v>
      </c>
    </row>
    <row r="11" spans="1:15" x14ac:dyDescent="0.25">
      <c r="A11" s="8">
        <v>2</v>
      </c>
      <c r="B11" t="s">
        <v>6</v>
      </c>
      <c r="C11" s="9">
        <v>38323</v>
      </c>
      <c r="D11" t="s">
        <v>11</v>
      </c>
      <c r="E11" s="5">
        <v>37.5</v>
      </c>
      <c r="F11" s="10">
        <v>3500</v>
      </c>
      <c r="G11" s="11">
        <f t="shared" si="0"/>
        <v>131.25</v>
      </c>
    </row>
    <row r="12" spans="1:15" x14ac:dyDescent="0.25">
      <c r="A12" s="8">
        <v>3</v>
      </c>
      <c r="B12" t="s">
        <v>8</v>
      </c>
      <c r="C12" s="9">
        <v>38324</v>
      </c>
      <c r="D12" t="s">
        <v>5</v>
      </c>
      <c r="E12" s="5">
        <v>10</v>
      </c>
      <c r="F12" s="10">
        <v>10000</v>
      </c>
      <c r="G12" s="11">
        <f t="shared" si="0"/>
        <v>100</v>
      </c>
    </row>
    <row r="13" spans="1:15" x14ac:dyDescent="0.25">
      <c r="A13" s="8">
        <v>4</v>
      </c>
      <c r="B13" t="s">
        <v>4</v>
      </c>
      <c r="C13" s="9">
        <v>38327</v>
      </c>
      <c r="D13" t="s">
        <v>9</v>
      </c>
      <c r="E13" s="5">
        <v>14</v>
      </c>
      <c r="F13" s="10">
        <v>8500</v>
      </c>
      <c r="G13" s="11">
        <f t="shared" si="0"/>
        <v>119</v>
      </c>
    </row>
    <row r="14" spans="1:15" x14ac:dyDescent="0.25">
      <c r="A14" s="8">
        <v>5</v>
      </c>
      <c r="B14" t="s">
        <v>6</v>
      </c>
      <c r="C14" s="9">
        <v>38328</v>
      </c>
      <c r="D14" t="s">
        <v>9</v>
      </c>
      <c r="E14" s="5">
        <v>15</v>
      </c>
      <c r="F14" s="10">
        <v>2000</v>
      </c>
      <c r="G14" s="11">
        <f t="shared" si="0"/>
        <v>30</v>
      </c>
    </row>
    <row r="15" spans="1:15" x14ac:dyDescent="0.25">
      <c r="A15" s="8">
        <v>6</v>
      </c>
      <c r="B15" t="s">
        <v>10</v>
      </c>
      <c r="C15" s="9">
        <v>38330</v>
      </c>
      <c r="D15" t="s">
        <v>7</v>
      </c>
      <c r="E15" s="5">
        <v>38</v>
      </c>
      <c r="F15" s="10">
        <v>4500</v>
      </c>
      <c r="G15" s="11">
        <f t="shared" si="0"/>
        <v>171</v>
      </c>
    </row>
    <row r="16" spans="1:15" ht="15.75" x14ac:dyDescent="0.25">
      <c r="A16" s="8">
        <v>7</v>
      </c>
      <c r="B16" t="s">
        <v>6</v>
      </c>
      <c r="C16" s="9">
        <v>38330</v>
      </c>
      <c r="D16" t="s">
        <v>5</v>
      </c>
      <c r="E16" s="5">
        <v>11</v>
      </c>
      <c r="F16" s="10">
        <v>3500</v>
      </c>
      <c r="G16" s="11">
        <f t="shared" si="0"/>
        <v>38.5</v>
      </c>
      <c r="I16" s="7"/>
      <c r="J16" s="7"/>
      <c r="K16" s="7"/>
      <c r="L16" s="7"/>
      <c r="M16" s="7"/>
      <c r="N16" s="7"/>
      <c r="O16" s="7"/>
    </row>
    <row r="17" spans="1:15" x14ac:dyDescent="0.25">
      <c r="A17" s="8">
        <v>8</v>
      </c>
      <c r="B17" t="s">
        <v>8</v>
      </c>
      <c r="C17" s="9">
        <v>38331</v>
      </c>
      <c r="D17" t="s">
        <v>7</v>
      </c>
      <c r="E17" s="5">
        <v>34.5</v>
      </c>
      <c r="F17" s="10">
        <v>7000</v>
      </c>
      <c r="G17" s="11">
        <f t="shared" si="0"/>
        <v>241.5</v>
      </c>
      <c r="I17" s="8"/>
      <c r="K17" s="9"/>
      <c r="M17" s="5"/>
      <c r="N17" s="10"/>
      <c r="O17" s="11"/>
    </row>
    <row r="18" spans="1:15" x14ac:dyDescent="0.25">
      <c r="A18" s="8">
        <v>9</v>
      </c>
      <c r="B18" t="s">
        <v>4</v>
      </c>
      <c r="C18" s="9">
        <v>38334</v>
      </c>
      <c r="D18" t="s">
        <v>5</v>
      </c>
      <c r="E18" s="5">
        <v>11</v>
      </c>
      <c r="F18" s="10">
        <v>10000</v>
      </c>
      <c r="G18" s="11">
        <f t="shared" si="0"/>
        <v>110</v>
      </c>
      <c r="I18" s="8"/>
      <c r="K18" s="9"/>
      <c r="M18" s="5"/>
      <c r="N18" s="10"/>
      <c r="O18" s="11"/>
    </row>
    <row r="19" spans="1:15" x14ac:dyDescent="0.25">
      <c r="A19" s="8">
        <v>10</v>
      </c>
      <c r="B19" t="s">
        <v>6</v>
      </c>
      <c r="C19" s="9">
        <v>38335</v>
      </c>
      <c r="D19" t="s">
        <v>7</v>
      </c>
      <c r="E19" s="5">
        <v>35</v>
      </c>
      <c r="F19" s="10">
        <v>1500</v>
      </c>
      <c r="G19" s="11">
        <f t="shared" si="0"/>
        <v>52.5</v>
      </c>
      <c r="I19" s="8"/>
      <c r="K19" s="9"/>
      <c r="M19" s="5"/>
      <c r="N19" s="10"/>
      <c r="O19" s="11"/>
    </row>
    <row r="20" spans="1:15" x14ac:dyDescent="0.25">
      <c r="A20" s="8">
        <v>11</v>
      </c>
      <c r="B20" t="s">
        <v>10</v>
      </c>
      <c r="C20" s="9">
        <v>38335</v>
      </c>
      <c r="D20" t="s">
        <v>5</v>
      </c>
      <c r="E20" s="5">
        <v>13</v>
      </c>
      <c r="F20" s="10">
        <v>3500</v>
      </c>
      <c r="G20" s="11">
        <f t="shared" si="0"/>
        <v>45.5</v>
      </c>
      <c r="I20" s="8"/>
      <c r="K20" s="9"/>
      <c r="M20" s="5"/>
      <c r="N20" s="10"/>
      <c r="O20" s="11"/>
    </row>
    <row r="21" spans="1:15" x14ac:dyDescent="0.25">
      <c r="A21" s="8">
        <v>12</v>
      </c>
      <c r="B21" t="s">
        <v>6</v>
      </c>
      <c r="C21" s="9">
        <v>38337</v>
      </c>
      <c r="D21" t="s">
        <v>9</v>
      </c>
      <c r="E21" s="5">
        <v>14.5</v>
      </c>
      <c r="F21" s="10">
        <v>2000</v>
      </c>
      <c r="G21" s="11">
        <f t="shared" si="0"/>
        <v>29</v>
      </c>
      <c r="I21" s="8"/>
      <c r="K21" s="9"/>
      <c r="M21" s="5"/>
      <c r="N21" s="10"/>
      <c r="O21" s="11"/>
    </row>
    <row r="22" spans="1:15" x14ac:dyDescent="0.25">
      <c r="A22" s="8">
        <v>13</v>
      </c>
      <c r="B22" t="s">
        <v>8</v>
      </c>
      <c r="C22" s="9">
        <v>38338</v>
      </c>
      <c r="D22" t="s">
        <v>9</v>
      </c>
      <c r="E22" s="5">
        <v>15</v>
      </c>
      <c r="F22" s="10">
        <v>9500</v>
      </c>
      <c r="G22" s="11">
        <f t="shared" si="0"/>
        <v>142.5</v>
      </c>
      <c r="I22" s="8"/>
      <c r="K22" s="9"/>
      <c r="M22" s="5"/>
      <c r="N22" s="10"/>
      <c r="O22" s="11"/>
    </row>
    <row r="23" spans="1:15" x14ac:dyDescent="0.25">
      <c r="A23" s="8">
        <v>14</v>
      </c>
      <c r="B23" t="s">
        <v>4</v>
      </c>
      <c r="C23" s="9">
        <v>38341</v>
      </c>
      <c r="D23" t="s">
        <v>11</v>
      </c>
      <c r="E23" s="5">
        <v>38</v>
      </c>
      <c r="F23" s="10">
        <v>4800</v>
      </c>
      <c r="G23" s="11">
        <f t="shared" si="0"/>
        <v>182.4</v>
      </c>
      <c r="I23" s="8"/>
      <c r="K23" s="9"/>
      <c r="M23" s="5"/>
      <c r="N23" s="10"/>
      <c r="O23" s="11"/>
    </row>
    <row r="24" spans="1:15" x14ac:dyDescent="0.25">
      <c r="A24" s="8">
        <v>15</v>
      </c>
      <c r="B24" t="s">
        <v>6</v>
      </c>
      <c r="C24" s="9">
        <v>38342</v>
      </c>
      <c r="D24" t="s">
        <v>5</v>
      </c>
      <c r="E24" s="5">
        <v>11</v>
      </c>
      <c r="F24" s="10">
        <v>2500</v>
      </c>
      <c r="G24" s="11">
        <f t="shared" si="0"/>
        <v>27.5</v>
      </c>
      <c r="I24" s="8"/>
      <c r="K24" s="9"/>
      <c r="M24" s="5"/>
      <c r="N24" s="10"/>
      <c r="O24" s="11"/>
    </row>
    <row r="25" spans="1:15" x14ac:dyDescent="0.25">
      <c r="A25" s="8">
        <v>16</v>
      </c>
      <c r="B25" t="s">
        <v>10</v>
      </c>
      <c r="C25" s="9">
        <v>38342</v>
      </c>
      <c r="D25" t="s">
        <v>11</v>
      </c>
      <c r="E25" s="5">
        <v>41.5</v>
      </c>
      <c r="F25" s="10">
        <v>1500</v>
      </c>
      <c r="G25" s="11">
        <f t="shared" si="0"/>
        <v>62.25</v>
      </c>
      <c r="I25" s="8"/>
      <c r="K25" s="9"/>
      <c r="M25" s="5"/>
      <c r="N25" s="10"/>
      <c r="O25" s="11"/>
    </row>
    <row r="26" spans="1:15" x14ac:dyDescent="0.25">
      <c r="A26" s="8">
        <v>17</v>
      </c>
      <c r="B26" t="s">
        <v>6</v>
      </c>
      <c r="C26" s="9">
        <v>38344</v>
      </c>
      <c r="D26" t="s">
        <v>7</v>
      </c>
      <c r="E26" s="5">
        <v>36.5</v>
      </c>
      <c r="F26" s="10">
        <v>4000</v>
      </c>
      <c r="G26" s="11">
        <f t="shared" si="0"/>
        <v>146</v>
      </c>
      <c r="I26" s="8"/>
      <c r="K26" s="9"/>
      <c r="M26" s="5"/>
      <c r="N26" s="10"/>
      <c r="O26" s="11"/>
    </row>
    <row r="27" spans="1:15" x14ac:dyDescent="0.25">
      <c r="A27" s="8">
        <v>18</v>
      </c>
      <c r="B27" t="s">
        <v>8</v>
      </c>
      <c r="C27" s="9">
        <v>38345</v>
      </c>
      <c r="D27" t="s">
        <v>9</v>
      </c>
      <c r="E27" s="5">
        <v>15</v>
      </c>
      <c r="F27" s="10">
        <v>10000</v>
      </c>
      <c r="G27" s="11">
        <f t="shared" si="0"/>
        <v>150</v>
      </c>
      <c r="I27" s="8"/>
      <c r="K27" s="9"/>
      <c r="M27" s="5"/>
      <c r="N27" s="10"/>
      <c r="O27" s="11"/>
    </row>
    <row r="28" spans="1:15" x14ac:dyDescent="0.25">
      <c r="A28" s="8">
        <v>19</v>
      </c>
      <c r="B28" t="s">
        <v>10</v>
      </c>
      <c r="C28" s="9">
        <v>38345</v>
      </c>
      <c r="D28" t="s">
        <v>5</v>
      </c>
      <c r="E28" s="5">
        <v>13</v>
      </c>
      <c r="F28" s="10">
        <v>3000</v>
      </c>
      <c r="G28" s="11">
        <f t="shared" si="0"/>
        <v>39</v>
      </c>
      <c r="I28" s="8"/>
      <c r="K28" s="9"/>
      <c r="M28" s="5"/>
      <c r="N28" s="10"/>
      <c r="O28" s="11"/>
    </row>
    <row r="29" spans="1:15" x14ac:dyDescent="0.25">
      <c r="A29" s="8">
        <v>20</v>
      </c>
      <c r="B29" t="s">
        <v>4</v>
      </c>
      <c r="C29" s="9">
        <v>38345</v>
      </c>
      <c r="D29" t="s">
        <v>7</v>
      </c>
      <c r="E29" s="5">
        <v>37</v>
      </c>
      <c r="F29" s="10">
        <v>8000</v>
      </c>
      <c r="G29" s="11">
        <f t="shared" si="0"/>
        <v>296</v>
      </c>
      <c r="I29" s="8"/>
      <c r="K29" s="9"/>
      <c r="M29" s="5"/>
      <c r="N29" s="10"/>
      <c r="O29" s="11"/>
    </row>
    <row r="30" spans="1:15" x14ac:dyDescent="0.25">
      <c r="A30" s="8">
        <v>21</v>
      </c>
      <c r="B30" t="s">
        <v>8</v>
      </c>
      <c r="C30" s="9">
        <v>38348</v>
      </c>
      <c r="D30" t="s">
        <v>11</v>
      </c>
      <c r="E30" s="5">
        <v>39</v>
      </c>
      <c r="F30" s="10">
        <v>8000</v>
      </c>
      <c r="G30" s="11">
        <f t="shared" si="0"/>
        <v>312</v>
      </c>
      <c r="I30" s="8"/>
      <c r="K30" s="9"/>
      <c r="M30" s="5"/>
      <c r="N30" s="10"/>
      <c r="O30" s="11"/>
    </row>
    <row r="31" spans="1:15" x14ac:dyDescent="0.25">
      <c r="A31" s="8">
        <v>22</v>
      </c>
      <c r="B31" t="s">
        <v>4</v>
      </c>
      <c r="C31" s="9">
        <v>38348</v>
      </c>
      <c r="D31" t="s">
        <v>5</v>
      </c>
      <c r="E31" s="5">
        <v>11.5</v>
      </c>
      <c r="F31" s="10">
        <v>10000</v>
      </c>
      <c r="G31" s="11">
        <f t="shared" si="0"/>
        <v>115</v>
      </c>
      <c r="I31" s="8"/>
      <c r="K31" s="9"/>
      <c r="M31" s="5"/>
      <c r="N31" s="10"/>
      <c r="O31" s="11"/>
    </row>
    <row r="32" spans="1:15" x14ac:dyDescent="0.25">
      <c r="A32" s="8">
        <v>23</v>
      </c>
      <c r="B32" t="s">
        <v>6</v>
      </c>
      <c r="C32" s="9">
        <v>38348</v>
      </c>
      <c r="D32" t="s">
        <v>11</v>
      </c>
      <c r="E32" s="5">
        <v>40</v>
      </c>
      <c r="F32" s="10">
        <v>2000</v>
      </c>
      <c r="G32" s="11">
        <f t="shared" si="0"/>
        <v>80</v>
      </c>
      <c r="I32" s="8"/>
      <c r="K32" s="9"/>
      <c r="M32" s="5"/>
      <c r="N32" s="10"/>
      <c r="O32" s="11"/>
    </row>
    <row r="33" spans="1:24" x14ac:dyDescent="0.25">
      <c r="A33" s="8">
        <v>24</v>
      </c>
      <c r="B33" t="s">
        <v>12</v>
      </c>
      <c r="C33" s="9">
        <v>38348</v>
      </c>
      <c r="D33" t="s">
        <v>5</v>
      </c>
      <c r="E33" s="5">
        <v>13</v>
      </c>
      <c r="F33" s="10">
        <v>2500</v>
      </c>
      <c r="G33" s="11">
        <f t="shared" si="0"/>
        <v>32.5</v>
      </c>
      <c r="I33" s="8"/>
      <c r="K33" s="9"/>
      <c r="M33" s="5"/>
      <c r="N33" s="10"/>
      <c r="O33" s="11"/>
    </row>
    <row r="34" spans="1:24" x14ac:dyDescent="0.25">
      <c r="A34" s="8">
        <v>25</v>
      </c>
      <c r="B34" t="s">
        <v>12</v>
      </c>
      <c r="C34" s="9">
        <v>38349</v>
      </c>
      <c r="D34" t="s">
        <v>11</v>
      </c>
      <c r="E34" s="5">
        <v>41</v>
      </c>
      <c r="F34" s="10">
        <v>1500</v>
      </c>
      <c r="G34" s="11">
        <f t="shared" si="0"/>
        <v>61.5</v>
      </c>
      <c r="I34" s="8"/>
      <c r="K34" s="9"/>
      <c r="M34" s="5"/>
      <c r="N34" s="10"/>
      <c r="O34" s="11"/>
    </row>
    <row r="35" spans="1:24" x14ac:dyDescent="0.25">
      <c r="A35" s="8">
        <v>26</v>
      </c>
      <c r="B35" t="s">
        <v>8</v>
      </c>
      <c r="C35" s="9">
        <v>38350</v>
      </c>
      <c r="D35" t="s">
        <v>5</v>
      </c>
      <c r="E35" s="5">
        <v>12</v>
      </c>
      <c r="F35" s="10">
        <v>14000</v>
      </c>
      <c r="G35" s="11">
        <f t="shared" si="0"/>
        <v>168</v>
      </c>
      <c r="I35" s="8"/>
      <c r="K35" s="9"/>
      <c r="M35" s="5"/>
      <c r="N35" s="10"/>
      <c r="O35" s="11"/>
    </row>
    <row r="36" spans="1:24" x14ac:dyDescent="0.25">
      <c r="A36" s="8">
        <v>27</v>
      </c>
      <c r="B36" t="s">
        <v>12</v>
      </c>
      <c r="C36" s="9">
        <v>38350</v>
      </c>
      <c r="D36" t="s">
        <v>7</v>
      </c>
      <c r="E36" s="5">
        <v>40</v>
      </c>
      <c r="F36" s="10">
        <v>2000</v>
      </c>
      <c r="G36" s="11">
        <f t="shared" si="0"/>
        <v>80</v>
      </c>
      <c r="I36" s="8"/>
      <c r="K36" s="9"/>
      <c r="M36" s="5"/>
      <c r="N36" s="10"/>
      <c r="O36" s="11"/>
    </row>
    <row r="37" spans="1:24" x14ac:dyDescent="0.25">
      <c r="A37" s="8">
        <v>28</v>
      </c>
      <c r="B37" t="s">
        <v>10</v>
      </c>
      <c r="C37" s="9">
        <v>38350</v>
      </c>
      <c r="D37" t="s">
        <v>7</v>
      </c>
      <c r="E37" s="5">
        <v>39</v>
      </c>
      <c r="F37" s="10">
        <v>15000</v>
      </c>
      <c r="G37" s="11">
        <f t="shared" si="0"/>
        <v>585</v>
      </c>
      <c r="I37" s="8"/>
      <c r="K37" s="9"/>
      <c r="M37" s="5"/>
      <c r="N37" s="10"/>
      <c r="O37" s="11"/>
    </row>
    <row r="38" spans="1:24" x14ac:dyDescent="0.25">
      <c r="A38" s="8">
        <v>29</v>
      </c>
      <c r="B38" t="s">
        <v>12</v>
      </c>
      <c r="C38" s="9">
        <v>38351</v>
      </c>
      <c r="D38" t="s">
        <v>9</v>
      </c>
      <c r="E38" s="5">
        <v>18</v>
      </c>
      <c r="F38" s="10">
        <v>3000</v>
      </c>
      <c r="G38" s="11">
        <f t="shared" si="0"/>
        <v>54</v>
      </c>
      <c r="I38" s="8"/>
      <c r="K38" s="9"/>
      <c r="M38" s="5"/>
      <c r="N38" s="10"/>
      <c r="O38" s="11"/>
    </row>
    <row r="39" spans="1:24" x14ac:dyDescent="0.25">
      <c r="A39" s="8">
        <v>30</v>
      </c>
      <c r="B39" t="s">
        <v>6</v>
      </c>
      <c r="C39" s="9">
        <v>38351</v>
      </c>
      <c r="D39" t="s">
        <v>5</v>
      </c>
      <c r="E39" s="5">
        <v>12</v>
      </c>
      <c r="F39" s="10">
        <v>12000</v>
      </c>
      <c r="G39" s="11">
        <f t="shared" si="0"/>
        <v>144</v>
      </c>
      <c r="I39" s="8"/>
      <c r="K39" s="9"/>
      <c r="M39" s="5"/>
      <c r="N39" s="10"/>
      <c r="O39" s="11"/>
    </row>
    <row r="40" spans="1:24" x14ac:dyDescent="0.25">
      <c r="I40" s="8"/>
      <c r="K40" s="9"/>
      <c r="M40" s="5"/>
      <c r="N40" s="10"/>
      <c r="O40" s="11"/>
    </row>
    <row r="41" spans="1:24" ht="15.75" x14ac:dyDescent="0.25">
      <c r="A41" s="15" t="s">
        <v>21</v>
      </c>
      <c r="B41" s="15"/>
      <c r="C41" s="15"/>
      <c r="D41" s="15"/>
      <c r="E41" s="15"/>
      <c r="F41" s="15"/>
      <c r="G41" s="15"/>
      <c r="I41" s="7" t="s">
        <v>14</v>
      </c>
      <c r="J41" s="7" t="s">
        <v>15</v>
      </c>
      <c r="K41" s="7" t="s">
        <v>16</v>
      </c>
      <c r="L41" s="7" t="s">
        <v>17</v>
      </c>
      <c r="M41" s="7" t="s">
        <v>18</v>
      </c>
      <c r="N41" s="7" t="s">
        <v>19</v>
      </c>
      <c r="O41" s="7" t="s">
        <v>20</v>
      </c>
    </row>
    <row r="42" spans="1:24" ht="15.75" x14ac:dyDescent="0.25">
      <c r="A42" s="7" t="s">
        <v>14</v>
      </c>
      <c r="B42" s="7" t="s">
        <v>15</v>
      </c>
      <c r="C42" s="7" t="s">
        <v>16</v>
      </c>
      <c r="D42" s="7" t="s">
        <v>17</v>
      </c>
      <c r="E42" s="7" t="s">
        <v>18</v>
      </c>
      <c r="F42" s="7" t="s">
        <v>19</v>
      </c>
      <c r="G42" s="7" t="s">
        <v>20</v>
      </c>
      <c r="I42" s="8"/>
      <c r="K42" s="9"/>
      <c r="M42" s="5"/>
      <c r="N42" s="10" t="s">
        <v>22</v>
      </c>
      <c r="O42" s="11"/>
    </row>
    <row r="43" spans="1:24" x14ac:dyDescent="0.25">
      <c r="A43" s="8">
        <v>10</v>
      </c>
      <c r="B43" t="s">
        <v>6</v>
      </c>
      <c r="C43" s="9">
        <v>38335</v>
      </c>
      <c r="D43" t="s">
        <v>7</v>
      </c>
      <c r="E43" s="5">
        <v>35</v>
      </c>
      <c r="F43" s="10">
        <v>1500</v>
      </c>
      <c r="G43" s="11">
        <v>52.5</v>
      </c>
      <c r="I43" s="8"/>
      <c r="K43" s="9"/>
      <c r="M43" s="5"/>
      <c r="N43" s="10"/>
      <c r="O43" s="11" t="s">
        <v>23</v>
      </c>
    </row>
    <row r="44" spans="1:24" x14ac:dyDescent="0.25">
      <c r="A44" s="8">
        <v>12</v>
      </c>
      <c r="B44" t="s">
        <v>6</v>
      </c>
      <c r="C44" s="9">
        <v>38337</v>
      </c>
      <c r="D44" t="s">
        <v>9</v>
      </c>
      <c r="E44" s="5">
        <v>14.5</v>
      </c>
      <c r="F44" s="10">
        <v>2000</v>
      </c>
      <c r="G44" s="11">
        <v>29</v>
      </c>
      <c r="I44" s="8"/>
      <c r="K44" s="9"/>
      <c r="M44" s="5"/>
      <c r="N44" s="10"/>
      <c r="O44" s="11"/>
    </row>
    <row r="45" spans="1:24" x14ac:dyDescent="0.25">
      <c r="A45" s="8">
        <v>15</v>
      </c>
      <c r="B45" t="s">
        <v>6</v>
      </c>
      <c r="C45" s="9">
        <v>38342</v>
      </c>
      <c r="D45" t="s">
        <v>5</v>
      </c>
      <c r="E45" s="5">
        <v>11</v>
      </c>
      <c r="F45" s="10">
        <v>2500</v>
      </c>
      <c r="G45" s="11">
        <v>27.5</v>
      </c>
      <c r="I45" s="8"/>
      <c r="K45" s="9"/>
      <c r="M45" s="5"/>
      <c r="N45" s="10"/>
      <c r="O45" s="11"/>
    </row>
    <row r="46" spans="1:24" x14ac:dyDescent="0.25">
      <c r="A46" s="8">
        <v>16</v>
      </c>
      <c r="B46" t="s">
        <v>10</v>
      </c>
      <c r="C46" s="9">
        <v>38342</v>
      </c>
      <c r="D46" t="s">
        <v>11</v>
      </c>
      <c r="E46" s="5">
        <v>41.5</v>
      </c>
      <c r="F46" s="10">
        <v>1500</v>
      </c>
      <c r="G46" s="11">
        <v>62.25</v>
      </c>
      <c r="I46" s="8"/>
      <c r="K46" s="9"/>
      <c r="M46" s="5"/>
      <c r="N46" s="10"/>
      <c r="O46" s="11"/>
    </row>
    <row r="47" spans="1:24" x14ac:dyDescent="0.25">
      <c r="A47" s="8">
        <v>25</v>
      </c>
      <c r="B47" t="s">
        <v>12</v>
      </c>
      <c r="C47" s="9">
        <v>38349</v>
      </c>
      <c r="D47" t="s">
        <v>11</v>
      </c>
      <c r="E47" s="5">
        <v>41</v>
      </c>
      <c r="F47" s="10">
        <v>1500</v>
      </c>
      <c r="G47" s="11">
        <v>61.5</v>
      </c>
    </row>
    <row r="48" spans="1:24" x14ac:dyDescent="0.25">
      <c r="A48" s="8"/>
      <c r="C48" s="9"/>
      <c r="E48" s="5"/>
      <c r="F48" s="10"/>
      <c r="G48" s="11"/>
      <c r="W48" t="s">
        <v>24</v>
      </c>
      <c r="X48" t="s">
        <v>9</v>
      </c>
    </row>
    <row r="49" spans="1:24" ht="30" customHeight="1" x14ac:dyDescent="0.25">
      <c r="A49" s="16" t="s">
        <v>25</v>
      </c>
      <c r="B49" s="15"/>
      <c r="C49" s="15"/>
      <c r="D49" s="15"/>
      <c r="E49" s="15"/>
      <c r="F49" s="15"/>
      <c r="G49" s="15"/>
      <c r="I49" s="7" t="s">
        <v>14</v>
      </c>
      <c r="J49" s="7" t="s">
        <v>15</v>
      </c>
      <c r="K49" s="7" t="s">
        <v>16</v>
      </c>
      <c r="L49" s="7" t="s">
        <v>17</v>
      </c>
      <c r="M49" s="7" t="s">
        <v>18</v>
      </c>
      <c r="N49" s="7" t="s">
        <v>19</v>
      </c>
      <c r="O49" s="7" t="s">
        <v>20</v>
      </c>
      <c r="W49" t="s">
        <v>10</v>
      </c>
      <c r="X49" t="s">
        <v>7</v>
      </c>
    </row>
    <row r="50" spans="1:24" ht="15.75" x14ac:dyDescent="0.25">
      <c r="A50" s="7" t="s">
        <v>14</v>
      </c>
      <c r="B50" s="7" t="s">
        <v>15</v>
      </c>
      <c r="C50" s="7" t="s">
        <v>16</v>
      </c>
      <c r="D50" s="7" t="s">
        <v>17</v>
      </c>
      <c r="E50" s="7" t="s">
        <v>18</v>
      </c>
      <c r="F50" s="7" t="s">
        <v>19</v>
      </c>
      <c r="G50" s="7" t="s">
        <v>20</v>
      </c>
      <c r="K50" t="s">
        <v>26</v>
      </c>
      <c r="L50" t="s">
        <v>5</v>
      </c>
      <c r="W50" t="s">
        <v>6</v>
      </c>
      <c r="X50" t="s">
        <v>11</v>
      </c>
    </row>
    <row r="51" spans="1:24" x14ac:dyDescent="0.25">
      <c r="A51" s="8">
        <v>21</v>
      </c>
      <c r="B51" t="s">
        <v>8</v>
      </c>
      <c r="C51" s="9">
        <v>38348</v>
      </c>
      <c r="D51" t="s">
        <v>11</v>
      </c>
      <c r="E51" s="5">
        <v>39</v>
      </c>
      <c r="F51" s="10">
        <v>8000</v>
      </c>
      <c r="G51" s="11">
        <v>312</v>
      </c>
      <c r="J51" t="s">
        <v>8</v>
      </c>
      <c r="K51" t="s">
        <v>26</v>
      </c>
      <c r="W51" t="s">
        <v>8</v>
      </c>
      <c r="X51" t="s">
        <v>5</v>
      </c>
    </row>
    <row r="52" spans="1:24" x14ac:dyDescent="0.25">
      <c r="A52" s="8">
        <v>22</v>
      </c>
      <c r="B52" t="s">
        <v>4</v>
      </c>
      <c r="C52" s="9">
        <v>38348</v>
      </c>
      <c r="D52" t="s">
        <v>5</v>
      </c>
      <c r="E52" s="5">
        <v>11.5</v>
      </c>
      <c r="F52" s="10">
        <v>10000</v>
      </c>
      <c r="G52" s="11">
        <v>115</v>
      </c>
      <c r="W52" t="s">
        <v>4</v>
      </c>
    </row>
    <row r="53" spans="1:24" x14ac:dyDescent="0.25">
      <c r="A53" s="8">
        <v>24</v>
      </c>
      <c r="B53" t="s">
        <v>12</v>
      </c>
      <c r="C53" s="9">
        <v>38348</v>
      </c>
      <c r="D53" t="s">
        <v>5</v>
      </c>
      <c r="E53" s="5">
        <v>13</v>
      </c>
      <c r="F53" s="10">
        <v>2500</v>
      </c>
      <c r="G53" s="11">
        <v>32.5</v>
      </c>
    </row>
    <row r="54" spans="1:24" x14ac:dyDescent="0.25">
      <c r="A54" s="8">
        <v>26</v>
      </c>
      <c r="B54" t="s">
        <v>8</v>
      </c>
      <c r="C54" s="9">
        <v>38350</v>
      </c>
      <c r="D54" t="s">
        <v>5</v>
      </c>
      <c r="E54" s="5">
        <v>12</v>
      </c>
      <c r="F54" s="10">
        <v>14000</v>
      </c>
      <c r="G54" s="11">
        <v>168</v>
      </c>
    </row>
    <row r="55" spans="1:24" x14ac:dyDescent="0.25">
      <c r="A55" s="8">
        <v>30</v>
      </c>
      <c r="B55" t="s">
        <v>6</v>
      </c>
      <c r="C55" s="9">
        <v>38351</v>
      </c>
      <c r="D55" t="s">
        <v>5</v>
      </c>
      <c r="E55" s="5">
        <v>12</v>
      </c>
      <c r="F55" s="10">
        <v>12000</v>
      </c>
      <c r="G55" s="11">
        <v>144</v>
      </c>
    </row>
    <row r="57" spans="1:24" ht="30" customHeight="1" x14ac:dyDescent="0.25">
      <c r="A57" s="16" t="s">
        <v>27</v>
      </c>
      <c r="B57" s="15"/>
      <c r="C57" s="15"/>
      <c r="D57" s="15"/>
      <c r="E57" s="15"/>
      <c r="F57" s="15"/>
      <c r="G57" s="15"/>
      <c r="I57" s="7" t="s">
        <v>14</v>
      </c>
      <c r="J57" s="7" t="s">
        <v>15</v>
      </c>
      <c r="K57" s="7" t="s">
        <v>16</v>
      </c>
      <c r="L57" s="7" t="s">
        <v>17</v>
      </c>
      <c r="M57" s="7" t="s">
        <v>18</v>
      </c>
      <c r="N57" s="7" t="s">
        <v>19</v>
      </c>
      <c r="O57" s="7" t="s">
        <v>20</v>
      </c>
      <c r="P57" s="7" t="s">
        <v>19</v>
      </c>
      <c r="Q57" s="7"/>
    </row>
    <row r="58" spans="1:24" ht="15.75" x14ac:dyDescent="0.25">
      <c r="A58" s="7" t="s">
        <v>14</v>
      </c>
      <c r="B58" s="7" t="s">
        <v>15</v>
      </c>
      <c r="C58" s="7" t="s">
        <v>16</v>
      </c>
      <c r="D58" s="7" t="s">
        <v>17</v>
      </c>
      <c r="E58" s="7" t="s">
        <v>18</v>
      </c>
      <c r="F58" s="7" t="s">
        <v>19</v>
      </c>
      <c r="G58" s="7" t="s">
        <v>20</v>
      </c>
      <c r="L58" t="s">
        <v>7</v>
      </c>
      <c r="N58" t="s">
        <v>28</v>
      </c>
      <c r="P58" t="s">
        <v>29</v>
      </c>
    </row>
    <row r="59" spans="1:24" x14ac:dyDescent="0.25">
      <c r="A59" s="8">
        <v>8</v>
      </c>
      <c r="B59" t="s">
        <v>8</v>
      </c>
      <c r="C59" s="9">
        <v>38331</v>
      </c>
      <c r="D59" t="s">
        <v>7</v>
      </c>
      <c r="E59" s="5">
        <v>34.5</v>
      </c>
      <c r="F59" s="10">
        <v>7000</v>
      </c>
      <c r="G59" s="11">
        <v>241.5</v>
      </c>
      <c r="K59" t="s">
        <v>26</v>
      </c>
      <c r="L59" t="s">
        <v>11</v>
      </c>
    </row>
    <row r="60" spans="1:24" x14ac:dyDescent="0.25">
      <c r="A60" s="8">
        <v>20</v>
      </c>
      <c r="B60" t="s">
        <v>4</v>
      </c>
      <c r="C60" s="9">
        <v>38345</v>
      </c>
      <c r="D60" t="s">
        <v>7</v>
      </c>
      <c r="E60" s="5">
        <v>37</v>
      </c>
      <c r="F60" s="10">
        <v>8000</v>
      </c>
      <c r="G60" s="11">
        <v>296</v>
      </c>
    </row>
    <row r="61" spans="1:24" x14ac:dyDescent="0.25">
      <c r="A61" s="8">
        <v>21</v>
      </c>
      <c r="B61" t="s">
        <v>8</v>
      </c>
      <c r="C61" s="9">
        <v>38348</v>
      </c>
      <c r="D61" t="s">
        <v>11</v>
      </c>
      <c r="E61" s="5">
        <v>39</v>
      </c>
      <c r="F61" s="10">
        <v>8000</v>
      </c>
      <c r="G61" s="11">
        <v>312</v>
      </c>
    </row>
    <row r="62" spans="1:24" x14ac:dyDescent="0.25">
      <c r="A62" s="8">
        <v>23</v>
      </c>
      <c r="B62" t="s">
        <v>6</v>
      </c>
      <c r="C62" s="9">
        <v>38348</v>
      </c>
      <c r="D62" t="s">
        <v>11</v>
      </c>
      <c r="E62" s="5">
        <v>40</v>
      </c>
      <c r="F62" s="10">
        <v>2000</v>
      </c>
      <c r="G62" s="11">
        <v>80</v>
      </c>
    </row>
    <row r="63" spans="1:24" x14ac:dyDescent="0.25">
      <c r="A63" s="8">
        <v>25</v>
      </c>
      <c r="B63" t="s">
        <v>12</v>
      </c>
      <c r="C63" s="9">
        <v>38349</v>
      </c>
      <c r="D63" t="s">
        <v>11</v>
      </c>
      <c r="E63" s="5">
        <v>41</v>
      </c>
      <c r="F63" s="10">
        <v>1500</v>
      </c>
      <c r="G63" s="11">
        <v>61.5</v>
      </c>
    </row>
    <row r="64" spans="1:24" x14ac:dyDescent="0.25">
      <c r="A64" s="8"/>
      <c r="C64" s="9"/>
      <c r="E64" s="5"/>
      <c r="F64" s="10"/>
      <c r="G64" s="11"/>
    </row>
    <row r="65" spans="1:17" ht="15.75" x14ac:dyDescent="0.25">
      <c r="A65" s="16" t="s">
        <v>30</v>
      </c>
      <c r="B65" s="15"/>
      <c r="C65" s="15"/>
      <c r="D65" s="15"/>
      <c r="E65" s="15"/>
      <c r="F65" s="15"/>
      <c r="G65" s="15"/>
      <c r="I65" s="7" t="s">
        <v>14</v>
      </c>
      <c r="J65" s="7" t="s">
        <v>15</v>
      </c>
      <c r="K65" s="7" t="s">
        <v>16</v>
      </c>
      <c r="L65" s="7" t="s">
        <v>17</v>
      </c>
      <c r="M65" s="7" t="s">
        <v>18</v>
      </c>
      <c r="N65" s="7" t="s">
        <v>19</v>
      </c>
      <c r="O65" s="7" t="s">
        <v>20</v>
      </c>
      <c r="P65" s="7"/>
    </row>
    <row r="66" spans="1:17" ht="15.75" x14ac:dyDescent="0.25">
      <c r="A66" s="7" t="s">
        <v>14</v>
      </c>
      <c r="B66" s="7" t="s">
        <v>15</v>
      </c>
      <c r="C66" s="7" t="s">
        <v>16</v>
      </c>
      <c r="D66" s="7" t="s">
        <v>17</v>
      </c>
      <c r="E66" s="7" t="s">
        <v>18</v>
      </c>
      <c r="F66" s="7" t="s">
        <v>19</v>
      </c>
      <c r="G66" s="7" t="s">
        <v>20</v>
      </c>
      <c r="L66" t="s">
        <v>7</v>
      </c>
      <c r="N66" t="s">
        <v>31</v>
      </c>
    </row>
    <row r="67" spans="1:17" x14ac:dyDescent="0.25">
      <c r="A67" s="8">
        <v>8</v>
      </c>
      <c r="B67" t="s">
        <v>8</v>
      </c>
      <c r="C67" s="9">
        <v>38331</v>
      </c>
      <c r="D67" t="s">
        <v>7</v>
      </c>
      <c r="E67" s="5">
        <v>34.5</v>
      </c>
      <c r="F67" s="10">
        <v>7000</v>
      </c>
      <c r="G67" s="11">
        <v>241.5</v>
      </c>
      <c r="L67" t="s">
        <v>5</v>
      </c>
      <c r="N67" t="s">
        <v>32</v>
      </c>
    </row>
    <row r="68" spans="1:17" x14ac:dyDescent="0.25">
      <c r="A68" s="8">
        <v>20</v>
      </c>
      <c r="B68" t="s">
        <v>4</v>
      </c>
      <c r="C68" s="9">
        <v>38345</v>
      </c>
      <c r="D68" t="s">
        <v>7</v>
      </c>
      <c r="E68" s="5">
        <v>37</v>
      </c>
      <c r="F68" s="10">
        <v>8000</v>
      </c>
      <c r="G68" s="11">
        <v>296</v>
      </c>
    </row>
    <row r="69" spans="1:17" x14ac:dyDescent="0.25">
      <c r="A69" s="8">
        <v>26</v>
      </c>
      <c r="B69" t="s">
        <v>8</v>
      </c>
      <c r="C69" s="9">
        <v>38350</v>
      </c>
      <c r="D69" t="s">
        <v>5</v>
      </c>
      <c r="E69" s="5">
        <v>12</v>
      </c>
      <c r="F69" s="10">
        <v>14000</v>
      </c>
      <c r="G69" s="11">
        <v>168</v>
      </c>
    </row>
    <row r="70" spans="1:17" x14ac:dyDescent="0.25">
      <c r="A70" s="8">
        <v>28</v>
      </c>
      <c r="B70" t="s">
        <v>10</v>
      </c>
      <c r="C70" s="9">
        <v>38350</v>
      </c>
      <c r="D70" t="s">
        <v>7</v>
      </c>
      <c r="E70" s="5">
        <v>39</v>
      </c>
      <c r="F70" s="10">
        <v>15000</v>
      </c>
      <c r="G70" s="11">
        <v>585</v>
      </c>
    </row>
    <row r="71" spans="1:17" x14ac:dyDescent="0.25">
      <c r="A71" s="8">
        <v>30</v>
      </c>
      <c r="B71" t="s">
        <v>6</v>
      </c>
      <c r="C71" s="9">
        <v>38351</v>
      </c>
      <c r="D71" t="s">
        <v>5</v>
      </c>
      <c r="E71" s="5">
        <v>12</v>
      </c>
      <c r="F71" s="10">
        <v>12000</v>
      </c>
      <c r="G71" s="11">
        <v>144</v>
      </c>
    </row>
    <row r="72" spans="1:17" x14ac:dyDescent="0.25">
      <c r="A72" s="8"/>
      <c r="C72" s="9"/>
      <c r="E72" s="5"/>
      <c r="F72" s="10"/>
      <c r="G72" s="11"/>
    </row>
    <row r="73" spans="1:17" ht="15.75" x14ac:dyDescent="0.25">
      <c r="A73" s="15" t="s">
        <v>33</v>
      </c>
      <c r="B73" s="15"/>
      <c r="C73" s="15"/>
      <c r="D73" s="15"/>
      <c r="E73" s="15"/>
      <c r="F73" s="15"/>
      <c r="G73" s="15"/>
      <c r="I73" s="7" t="s">
        <v>14</v>
      </c>
      <c r="J73" s="7" t="s">
        <v>15</v>
      </c>
      <c r="K73" s="7" t="s">
        <v>16</v>
      </c>
      <c r="L73" s="7" t="s">
        <v>17</v>
      </c>
      <c r="M73" s="7" t="s">
        <v>18</v>
      </c>
      <c r="N73" s="7" t="s">
        <v>19</v>
      </c>
      <c r="O73" s="7" t="s">
        <v>20</v>
      </c>
      <c r="P73" s="7" t="s">
        <v>16</v>
      </c>
      <c r="Q73" s="7" t="s">
        <v>16</v>
      </c>
    </row>
    <row r="74" spans="1:17" ht="15.75" x14ac:dyDescent="0.25">
      <c r="A74" s="7" t="s">
        <v>14</v>
      </c>
      <c r="B74" s="7" t="s">
        <v>15</v>
      </c>
      <c r="C74" s="7" t="s">
        <v>16</v>
      </c>
      <c r="D74" s="7" t="s">
        <v>17</v>
      </c>
      <c r="E74" s="7" t="s">
        <v>18</v>
      </c>
      <c r="F74" s="7" t="s">
        <v>19</v>
      </c>
      <c r="G74" s="7" t="s">
        <v>20</v>
      </c>
      <c r="K74" t="s">
        <v>34</v>
      </c>
      <c r="L74" t="s">
        <v>9</v>
      </c>
      <c r="P74" t="s">
        <v>35</v>
      </c>
      <c r="Q74" t="s">
        <v>36</v>
      </c>
    </row>
    <row r="75" spans="1:17" x14ac:dyDescent="0.25">
      <c r="A75" s="8">
        <v>4</v>
      </c>
      <c r="B75" t="s">
        <v>4</v>
      </c>
      <c r="C75" s="9">
        <v>38327</v>
      </c>
      <c r="D75" t="s">
        <v>9</v>
      </c>
      <c r="E75" s="5">
        <v>14</v>
      </c>
      <c r="F75" s="10">
        <v>8500</v>
      </c>
      <c r="G75" s="11">
        <v>119</v>
      </c>
      <c r="K75" t="s">
        <v>34</v>
      </c>
      <c r="L75" t="s">
        <v>5</v>
      </c>
      <c r="P75" t="s">
        <v>35</v>
      </c>
      <c r="Q75" t="s">
        <v>36</v>
      </c>
    </row>
    <row r="76" spans="1:17" x14ac:dyDescent="0.25">
      <c r="A76" s="8">
        <v>5</v>
      </c>
      <c r="B76" t="s">
        <v>6</v>
      </c>
      <c r="C76" s="9">
        <v>38328</v>
      </c>
      <c r="D76" t="s">
        <v>9</v>
      </c>
      <c r="E76" s="5">
        <v>15</v>
      </c>
      <c r="F76" s="10">
        <v>2000</v>
      </c>
      <c r="G76" s="11">
        <v>30</v>
      </c>
    </row>
    <row r="77" spans="1:17" x14ac:dyDescent="0.25">
      <c r="A77" s="8">
        <v>7</v>
      </c>
      <c r="B77" t="s">
        <v>6</v>
      </c>
      <c r="C77" s="9">
        <v>38330</v>
      </c>
      <c r="D77" t="s">
        <v>5</v>
      </c>
      <c r="E77" s="5">
        <v>11</v>
      </c>
      <c r="F77" s="10">
        <v>3500</v>
      </c>
      <c r="G77" s="11">
        <v>38.5</v>
      </c>
    </row>
    <row r="78" spans="1:17" x14ac:dyDescent="0.25">
      <c r="A78" s="8">
        <v>11</v>
      </c>
      <c r="B78" t="s">
        <v>10</v>
      </c>
      <c r="C78" s="9">
        <v>38335</v>
      </c>
      <c r="D78" t="s">
        <v>5</v>
      </c>
      <c r="E78" s="5">
        <v>13</v>
      </c>
      <c r="F78" s="10">
        <v>3500</v>
      </c>
      <c r="G78" s="11">
        <v>45.5</v>
      </c>
    </row>
    <row r="79" spans="1:17" x14ac:dyDescent="0.25">
      <c r="A79" s="8"/>
      <c r="C79" s="9"/>
      <c r="E79" s="5"/>
      <c r="F79" s="10"/>
      <c r="G79" s="11"/>
    </row>
    <row r="80" spans="1:17" ht="15.75" x14ac:dyDescent="0.25">
      <c r="A80" s="15" t="s">
        <v>37</v>
      </c>
      <c r="B80" s="15"/>
      <c r="C80" s="15"/>
      <c r="D80" s="15"/>
      <c r="E80" s="15"/>
      <c r="F80" s="15"/>
      <c r="G80" s="15"/>
      <c r="I80" s="7" t="s">
        <v>14</v>
      </c>
      <c r="J80" s="7" t="s">
        <v>15</v>
      </c>
      <c r="K80" s="7" t="s">
        <v>16</v>
      </c>
      <c r="L80" s="7" t="s">
        <v>17</v>
      </c>
      <c r="M80" s="7" t="s">
        <v>18</v>
      </c>
      <c r="N80" s="7" t="s">
        <v>19</v>
      </c>
      <c r="O80" s="7" t="s">
        <v>20</v>
      </c>
    </row>
    <row r="81" spans="1:15" ht="15.75" x14ac:dyDescent="0.25">
      <c r="A81" s="7" t="s">
        <v>14</v>
      </c>
      <c r="B81" s="7" t="s">
        <v>15</v>
      </c>
      <c r="C81" s="7" t="s">
        <v>16</v>
      </c>
      <c r="D81" s="7" t="s">
        <v>17</v>
      </c>
      <c r="E81" s="7" t="s">
        <v>18</v>
      </c>
      <c r="F81" s="7" t="s">
        <v>19</v>
      </c>
      <c r="G81" s="7" t="s">
        <v>20</v>
      </c>
      <c r="K81" s="13">
        <v>38327</v>
      </c>
    </row>
    <row r="82" spans="1:15" x14ac:dyDescent="0.25">
      <c r="A82" s="8">
        <v>4</v>
      </c>
      <c r="B82" t="s">
        <v>4</v>
      </c>
      <c r="C82" s="9">
        <v>38327</v>
      </c>
      <c r="D82" t="s">
        <v>9</v>
      </c>
      <c r="E82" s="5">
        <v>14</v>
      </c>
      <c r="F82" s="10">
        <v>8500</v>
      </c>
      <c r="G82" s="11">
        <v>119</v>
      </c>
      <c r="K82" s="13">
        <v>38334</v>
      </c>
    </row>
    <row r="83" spans="1:15" x14ac:dyDescent="0.25">
      <c r="A83" s="8">
        <v>9</v>
      </c>
      <c r="B83" t="s">
        <v>4</v>
      </c>
      <c r="C83" s="9">
        <v>38334</v>
      </c>
      <c r="D83" t="s">
        <v>5</v>
      </c>
      <c r="E83" s="5">
        <v>11</v>
      </c>
      <c r="F83" s="10">
        <v>10000</v>
      </c>
      <c r="G83" s="11">
        <v>110</v>
      </c>
      <c r="K83" s="13">
        <v>38341</v>
      </c>
    </row>
    <row r="84" spans="1:15" x14ac:dyDescent="0.25">
      <c r="A84" s="8">
        <v>14</v>
      </c>
      <c r="B84" t="s">
        <v>4</v>
      </c>
      <c r="C84" s="9">
        <v>38341</v>
      </c>
      <c r="D84" t="s">
        <v>11</v>
      </c>
      <c r="E84" s="5">
        <v>38</v>
      </c>
      <c r="F84" s="10">
        <v>4800</v>
      </c>
      <c r="G84" s="11">
        <v>182.4</v>
      </c>
      <c r="K84" s="13">
        <v>38348</v>
      </c>
    </row>
    <row r="85" spans="1:15" x14ac:dyDescent="0.25">
      <c r="A85" s="8">
        <v>21</v>
      </c>
      <c r="B85" t="s">
        <v>8</v>
      </c>
      <c r="C85" s="9">
        <v>38348</v>
      </c>
      <c r="D85" t="s">
        <v>11</v>
      </c>
      <c r="E85" s="5">
        <v>39</v>
      </c>
      <c r="F85" s="10">
        <v>8000</v>
      </c>
      <c r="G85" s="11">
        <v>312</v>
      </c>
    </row>
    <row r="86" spans="1:15" x14ac:dyDescent="0.25">
      <c r="A86" s="8">
        <v>22</v>
      </c>
      <c r="B86" t="s">
        <v>4</v>
      </c>
      <c r="C86" s="9">
        <v>38348</v>
      </c>
      <c r="D86" t="s">
        <v>5</v>
      </c>
      <c r="E86" s="5">
        <v>11.5</v>
      </c>
      <c r="F86" s="10">
        <v>10000</v>
      </c>
      <c r="G86" s="11">
        <v>115</v>
      </c>
    </row>
    <row r="87" spans="1:15" x14ac:dyDescent="0.25">
      <c r="A87" s="8">
        <v>23</v>
      </c>
      <c r="B87" t="s">
        <v>6</v>
      </c>
      <c r="C87" s="9">
        <v>38348</v>
      </c>
      <c r="D87" t="s">
        <v>11</v>
      </c>
      <c r="E87" s="5">
        <v>40</v>
      </c>
      <c r="F87" s="10">
        <v>2000</v>
      </c>
      <c r="G87" s="11">
        <v>80</v>
      </c>
    </row>
    <row r="88" spans="1:15" x14ac:dyDescent="0.25">
      <c r="A88" s="8">
        <v>24</v>
      </c>
      <c r="B88" t="s">
        <v>12</v>
      </c>
      <c r="C88" s="9">
        <v>38348</v>
      </c>
      <c r="D88" t="s">
        <v>5</v>
      </c>
      <c r="E88" s="5">
        <v>13</v>
      </c>
      <c r="F88" s="10">
        <v>2500</v>
      </c>
      <c r="G88" s="11">
        <v>32.5</v>
      </c>
    </row>
    <row r="89" spans="1:15" x14ac:dyDescent="0.25">
      <c r="A89" s="8"/>
      <c r="C89" s="9"/>
      <c r="E89" s="5"/>
      <c r="F89" s="10"/>
      <c r="G89" s="11"/>
    </row>
    <row r="90" spans="1:15" ht="15.75" x14ac:dyDescent="0.25">
      <c r="A90" s="15" t="s">
        <v>38</v>
      </c>
      <c r="B90" s="15"/>
      <c r="C90" s="15"/>
      <c r="D90" s="15"/>
      <c r="E90" s="15"/>
      <c r="F90" s="15"/>
      <c r="G90" s="15"/>
      <c r="I90" s="7" t="s">
        <v>14</v>
      </c>
      <c r="J90" s="7" t="s">
        <v>15</v>
      </c>
      <c r="K90" s="7" t="s">
        <v>16</v>
      </c>
      <c r="L90" s="7" t="s">
        <v>17</v>
      </c>
      <c r="M90" s="7" t="s">
        <v>18</v>
      </c>
      <c r="N90" s="7" t="s">
        <v>19</v>
      </c>
      <c r="O90" s="7" t="s">
        <v>20</v>
      </c>
    </row>
    <row r="91" spans="1:15" ht="15.75" x14ac:dyDescent="0.25">
      <c r="A91" s="7" t="s">
        <v>14</v>
      </c>
      <c r="B91" s="7" t="s">
        <v>15</v>
      </c>
      <c r="C91" s="7" t="s">
        <v>16</v>
      </c>
      <c r="D91" s="7" t="s">
        <v>17</v>
      </c>
      <c r="E91" s="7" t="s">
        <v>18</v>
      </c>
      <c r="F91" s="7" t="s">
        <v>19</v>
      </c>
      <c r="G91" s="7" t="s">
        <v>20</v>
      </c>
      <c r="L91" t="s">
        <v>5</v>
      </c>
      <c r="M91" s="5" t="s">
        <v>39</v>
      </c>
    </row>
    <row r="92" spans="1:15" x14ac:dyDescent="0.25">
      <c r="A92" s="8">
        <v>2</v>
      </c>
      <c r="B92" t="s">
        <v>6</v>
      </c>
      <c r="C92" s="9">
        <v>38323</v>
      </c>
      <c r="D92" t="s">
        <v>11</v>
      </c>
      <c r="E92" s="5">
        <v>37.5</v>
      </c>
      <c r="F92" s="10">
        <v>3500</v>
      </c>
      <c r="G92" s="11">
        <v>131.25</v>
      </c>
      <c r="L92" t="s">
        <v>7</v>
      </c>
      <c r="M92" s="5" t="s">
        <v>40</v>
      </c>
    </row>
    <row r="93" spans="1:15" x14ac:dyDescent="0.25">
      <c r="A93" s="8">
        <v>4</v>
      </c>
      <c r="B93" t="s">
        <v>4</v>
      </c>
      <c r="C93" s="9">
        <v>38327</v>
      </c>
      <c r="D93" t="s">
        <v>9</v>
      </c>
      <c r="E93" s="5">
        <v>14</v>
      </c>
      <c r="F93" s="10">
        <v>8500</v>
      </c>
      <c r="G93" s="11">
        <v>119</v>
      </c>
      <c r="L93" t="s">
        <v>9</v>
      </c>
      <c r="M93" s="5" t="s">
        <v>41</v>
      </c>
    </row>
    <row r="94" spans="1:15" x14ac:dyDescent="0.25">
      <c r="A94" s="8">
        <v>8</v>
      </c>
      <c r="B94" t="s">
        <v>8</v>
      </c>
      <c r="C94" s="9">
        <v>38331</v>
      </c>
      <c r="D94" t="s">
        <v>7</v>
      </c>
      <c r="E94" s="5">
        <v>34.5</v>
      </c>
      <c r="F94" s="10">
        <v>7000</v>
      </c>
      <c r="G94" s="11">
        <v>241.5</v>
      </c>
      <c r="L94" t="s">
        <v>11</v>
      </c>
      <c r="M94" s="5" t="s">
        <v>42</v>
      </c>
    </row>
    <row r="95" spans="1:15" x14ac:dyDescent="0.25">
      <c r="A95" s="8">
        <v>12</v>
      </c>
      <c r="B95" t="s">
        <v>6</v>
      </c>
      <c r="C95" s="9">
        <v>38337</v>
      </c>
      <c r="D95" t="s">
        <v>9</v>
      </c>
      <c r="E95" s="5">
        <v>14.5</v>
      </c>
      <c r="F95" s="10">
        <v>2000</v>
      </c>
      <c r="G95" s="11">
        <v>29</v>
      </c>
    </row>
    <row r="96" spans="1:15" x14ac:dyDescent="0.25">
      <c r="A96" s="8"/>
      <c r="C96" s="9"/>
      <c r="E96" s="5"/>
      <c r="F96" s="10"/>
      <c r="G96" s="11"/>
    </row>
    <row r="97" spans="1:25" ht="15.75" x14ac:dyDescent="0.25">
      <c r="A97" s="15" t="s">
        <v>43</v>
      </c>
      <c r="B97" s="15"/>
      <c r="C97" s="15"/>
      <c r="D97" s="15"/>
      <c r="E97" s="15"/>
      <c r="F97" s="15"/>
      <c r="G97" s="15"/>
      <c r="I97" s="7" t="s">
        <v>14</v>
      </c>
      <c r="J97" s="7" t="s">
        <v>15</v>
      </c>
      <c r="K97" s="7" t="s">
        <v>16</v>
      </c>
      <c r="L97" s="7" t="s">
        <v>17</v>
      </c>
      <c r="M97" s="7" t="s">
        <v>18</v>
      </c>
      <c r="N97" s="7" t="s">
        <v>19</v>
      </c>
      <c r="O97" s="7" t="s">
        <v>20</v>
      </c>
      <c r="P97" s="7" t="s">
        <v>44</v>
      </c>
    </row>
    <row r="98" spans="1:25" ht="15.75" x14ac:dyDescent="0.25">
      <c r="A98" s="7" t="s">
        <v>14</v>
      </c>
      <c r="B98" s="7" t="s">
        <v>15</v>
      </c>
      <c r="C98" s="7" t="s">
        <v>16</v>
      </c>
      <c r="D98" s="7" t="s">
        <v>17</v>
      </c>
      <c r="E98" s="7" t="s">
        <v>18</v>
      </c>
      <c r="F98" s="7" t="s">
        <v>19</v>
      </c>
      <c r="G98" s="7" t="s">
        <v>20</v>
      </c>
      <c r="L98" t="s">
        <v>5</v>
      </c>
      <c r="P98" t="b">
        <f>E10&gt;10+2</f>
        <v>1</v>
      </c>
    </row>
    <row r="99" spans="1:25" x14ac:dyDescent="0.25">
      <c r="A99" s="8">
        <v>6</v>
      </c>
      <c r="B99" t="s">
        <v>10</v>
      </c>
      <c r="C99" s="9">
        <v>38330</v>
      </c>
      <c r="D99" t="s">
        <v>7</v>
      </c>
      <c r="E99" s="5">
        <v>38</v>
      </c>
      <c r="F99" s="10">
        <v>4500</v>
      </c>
      <c r="G99" s="11">
        <v>171</v>
      </c>
      <c r="L99" t="s">
        <v>7</v>
      </c>
      <c r="P99" t="b">
        <f>E10&gt;35+2</f>
        <v>0</v>
      </c>
    </row>
    <row r="100" spans="1:25" x14ac:dyDescent="0.25">
      <c r="A100" s="8">
        <v>11</v>
      </c>
      <c r="B100" t="s">
        <v>10</v>
      </c>
      <c r="C100" s="9">
        <v>38335</v>
      </c>
      <c r="D100" t="s">
        <v>5</v>
      </c>
      <c r="E100" s="5">
        <v>13</v>
      </c>
      <c r="F100" s="10">
        <v>3500</v>
      </c>
      <c r="G100" s="11">
        <v>45.5</v>
      </c>
    </row>
    <row r="101" spans="1:25" x14ac:dyDescent="0.25">
      <c r="A101" s="8">
        <v>19</v>
      </c>
      <c r="B101" t="s">
        <v>10</v>
      </c>
      <c r="C101" s="9">
        <v>38345</v>
      </c>
      <c r="D101" t="s">
        <v>5</v>
      </c>
      <c r="E101" s="5">
        <v>13</v>
      </c>
      <c r="F101" s="10">
        <v>3000</v>
      </c>
      <c r="G101" s="11">
        <v>39</v>
      </c>
    </row>
    <row r="102" spans="1:25" x14ac:dyDescent="0.25">
      <c r="A102" s="8">
        <v>24</v>
      </c>
      <c r="B102" t="s">
        <v>12</v>
      </c>
      <c r="C102" s="9">
        <v>38348</v>
      </c>
      <c r="D102" t="s">
        <v>5</v>
      </c>
      <c r="E102" s="5">
        <v>13</v>
      </c>
      <c r="F102" s="10">
        <v>2500</v>
      </c>
      <c r="G102" s="11">
        <v>32.5</v>
      </c>
    </row>
    <row r="103" spans="1:25" ht="15.75" x14ac:dyDescent="0.25">
      <c r="A103" s="8">
        <v>27</v>
      </c>
      <c r="B103" t="s">
        <v>12</v>
      </c>
      <c r="C103" s="9">
        <v>38350</v>
      </c>
      <c r="D103" t="s">
        <v>7</v>
      </c>
      <c r="E103" s="5">
        <v>40</v>
      </c>
      <c r="F103" s="10">
        <v>2000</v>
      </c>
      <c r="G103" s="11">
        <v>80</v>
      </c>
      <c r="S103" s="7"/>
      <c r="T103" s="7"/>
      <c r="U103" s="7"/>
      <c r="V103" s="7"/>
      <c r="W103" s="7"/>
      <c r="X103" s="7"/>
      <c r="Y103" s="7"/>
    </row>
    <row r="104" spans="1:25" x14ac:dyDescent="0.25">
      <c r="A104" s="8">
        <v>28</v>
      </c>
      <c r="B104" t="s">
        <v>10</v>
      </c>
      <c r="C104" s="9">
        <v>38350</v>
      </c>
      <c r="D104" t="s">
        <v>7</v>
      </c>
      <c r="E104" s="5">
        <v>39</v>
      </c>
      <c r="F104" s="10">
        <v>15000</v>
      </c>
      <c r="G104" s="11">
        <v>585</v>
      </c>
      <c r="S104" s="8"/>
      <c r="U104" s="9"/>
      <c r="W104" s="5"/>
      <c r="X104" s="10"/>
      <c r="Y104" s="11"/>
    </row>
    <row r="106" spans="1:25" ht="30.75" customHeight="1" x14ac:dyDescent="0.25">
      <c r="A106" s="16" t="s">
        <v>45</v>
      </c>
      <c r="B106" s="15"/>
      <c r="C106" s="15"/>
      <c r="D106" s="15"/>
      <c r="E106" s="15"/>
      <c r="F106" s="15"/>
      <c r="G106" s="15"/>
      <c r="I106" s="7" t="s">
        <v>14</v>
      </c>
      <c r="J106" s="7" t="s">
        <v>15</v>
      </c>
      <c r="K106" s="7" t="s">
        <v>16</v>
      </c>
      <c r="L106" s="7" t="s">
        <v>17</v>
      </c>
      <c r="M106" s="7" t="s">
        <v>18</v>
      </c>
      <c r="N106" s="7" t="s">
        <v>19</v>
      </c>
      <c r="O106" s="7" t="s">
        <v>20</v>
      </c>
      <c r="P106" s="14"/>
    </row>
    <row r="107" spans="1:25" ht="15.75" x14ac:dyDescent="0.25">
      <c r="A107" s="7" t="s">
        <v>14</v>
      </c>
      <c r="B107" s="7" t="s">
        <v>15</v>
      </c>
      <c r="C107" s="7" t="s">
        <v>16</v>
      </c>
      <c r="D107" s="7" t="s">
        <v>17</v>
      </c>
      <c r="E107" s="7" t="s">
        <v>18</v>
      </c>
      <c r="F107" s="7" t="s">
        <v>19</v>
      </c>
      <c r="G107" s="7" t="s">
        <v>20</v>
      </c>
      <c r="N107">
        <f>LARGE($F$10:$F$39,1)</f>
        <v>15000</v>
      </c>
    </row>
    <row r="108" spans="1:25" x14ac:dyDescent="0.25">
      <c r="A108" s="8">
        <v>28</v>
      </c>
      <c r="B108" t="s">
        <v>10</v>
      </c>
      <c r="C108" s="9">
        <v>38350</v>
      </c>
      <c r="D108" t="s">
        <v>7</v>
      </c>
      <c r="E108" s="5">
        <v>39</v>
      </c>
      <c r="F108" s="10">
        <v>15000</v>
      </c>
      <c r="G108" s="11">
        <v>585</v>
      </c>
      <c r="O108">
        <f>LARGE($G$10:$G$39,1)</f>
        <v>585</v>
      </c>
    </row>
    <row r="110" spans="1:25" ht="15.75" x14ac:dyDescent="0.25">
      <c r="A110" s="15" t="s">
        <v>46</v>
      </c>
      <c r="B110" s="15"/>
      <c r="C110" s="15"/>
      <c r="D110" s="15"/>
      <c r="E110" s="15"/>
      <c r="F110" s="15"/>
      <c r="G110" s="15"/>
      <c r="I110" s="7" t="s">
        <v>14</v>
      </c>
      <c r="J110" s="7" t="s">
        <v>15</v>
      </c>
      <c r="K110" s="7" t="s">
        <v>16</v>
      </c>
      <c r="L110" s="7" t="s">
        <v>17</v>
      </c>
      <c r="M110" s="7" t="s">
        <v>18</v>
      </c>
      <c r="N110" s="7" t="s">
        <v>19</v>
      </c>
      <c r="O110" s="7" t="s">
        <v>20</v>
      </c>
    </row>
    <row r="111" spans="1:25" ht="15.75" x14ac:dyDescent="0.25">
      <c r="A111" s="7" t="s">
        <v>14</v>
      </c>
      <c r="B111" s="7" t="s">
        <v>15</v>
      </c>
      <c r="C111" s="7" t="s">
        <v>16</v>
      </c>
      <c r="D111" s="7" t="s">
        <v>17</v>
      </c>
      <c r="E111" s="7" t="s">
        <v>18</v>
      </c>
      <c r="F111" s="7" t="s">
        <v>19</v>
      </c>
      <c r="G111" s="7" t="s">
        <v>20</v>
      </c>
      <c r="N111">
        <f>SMALL($F$10:$F$39,1)</f>
        <v>1500</v>
      </c>
    </row>
    <row r="112" spans="1:25" x14ac:dyDescent="0.25">
      <c r="A112" s="8">
        <v>10</v>
      </c>
      <c r="B112" t="s">
        <v>6</v>
      </c>
      <c r="C112" s="9">
        <v>38335</v>
      </c>
      <c r="D112" t="s">
        <v>7</v>
      </c>
      <c r="E112" s="5">
        <v>35</v>
      </c>
      <c r="F112" s="10">
        <v>1500</v>
      </c>
      <c r="G112" s="11">
        <v>52.5</v>
      </c>
      <c r="O112">
        <f>SMALL(G10:G39,1)</f>
        <v>27.5</v>
      </c>
    </row>
    <row r="113" spans="1:17" x14ac:dyDescent="0.25">
      <c r="A113" s="8">
        <v>15</v>
      </c>
      <c r="B113" t="s">
        <v>6</v>
      </c>
      <c r="C113" s="9">
        <v>38342</v>
      </c>
      <c r="D113" t="s">
        <v>5</v>
      </c>
      <c r="E113" s="5">
        <v>11</v>
      </c>
      <c r="F113" s="10">
        <v>2500</v>
      </c>
      <c r="G113" s="11">
        <v>27.5</v>
      </c>
    </row>
    <row r="114" spans="1:17" x14ac:dyDescent="0.25">
      <c r="A114" s="8">
        <v>16</v>
      </c>
      <c r="B114" t="s">
        <v>10</v>
      </c>
      <c r="C114" s="9">
        <v>38342</v>
      </c>
      <c r="D114" t="s">
        <v>11</v>
      </c>
      <c r="E114" s="5">
        <v>41.5</v>
      </c>
      <c r="F114" s="10">
        <v>1500</v>
      </c>
      <c r="G114" s="11">
        <v>62.25</v>
      </c>
    </row>
    <row r="115" spans="1:17" x14ac:dyDescent="0.25">
      <c r="A115" s="8">
        <v>25</v>
      </c>
      <c r="B115" t="s">
        <v>12</v>
      </c>
      <c r="C115" s="9">
        <v>38349</v>
      </c>
      <c r="D115" t="s">
        <v>11</v>
      </c>
      <c r="E115" s="5">
        <v>41</v>
      </c>
      <c r="F115" s="10">
        <v>1500</v>
      </c>
      <c r="G115" s="11">
        <v>61.5</v>
      </c>
    </row>
    <row r="117" spans="1:17" ht="29.25" customHeight="1" x14ac:dyDescent="0.25">
      <c r="A117" s="16" t="s">
        <v>47</v>
      </c>
      <c r="B117" s="15"/>
      <c r="C117" s="15"/>
      <c r="D117" s="15"/>
      <c r="E117" s="15"/>
      <c r="F117" s="15"/>
      <c r="G117" s="15"/>
      <c r="I117" s="7" t="s">
        <v>14</v>
      </c>
      <c r="J117" s="7" t="s">
        <v>15</v>
      </c>
      <c r="K117" s="7" t="s">
        <v>16</v>
      </c>
      <c r="L117" s="7" t="s">
        <v>17</v>
      </c>
      <c r="M117" s="7" t="s">
        <v>18</v>
      </c>
      <c r="N117" s="7" t="s">
        <v>19</v>
      </c>
      <c r="O117" s="7" t="s">
        <v>20</v>
      </c>
      <c r="P117" s="7"/>
      <c r="Q117" s="7"/>
    </row>
    <row r="118" spans="1:17" ht="15.75" x14ac:dyDescent="0.25">
      <c r="A118" s="7" t="s">
        <v>14</v>
      </c>
      <c r="B118" s="7" t="s">
        <v>15</v>
      </c>
      <c r="C118" s="7" t="s">
        <v>16</v>
      </c>
      <c r="D118" s="7" t="s">
        <v>17</v>
      </c>
      <c r="E118" s="7" t="s">
        <v>18</v>
      </c>
      <c r="F118" s="7" t="s">
        <v>19</v>
      </c>
      <c r="G118" s="7" t="s">
        <v>20</v>
      </c>
      <c r="L118" t="s">
        <v>5</v>
      </c>
      <c r="P118" t="b">
        <f>(G10-((F10*$E$2)/1000))&lt;5</f>
        <v>0</v>
      </c>
    </row>
    <row r="119" spans="1:17" x14ac:dyDescent="0.25">
      <c r="A119" s="12">
        <v>3</v>
      </c>
      <c r="B119" t="s">
        <v>8</v>
      </c>
      <c r="C119" s="9">
        <v>38324</v>
      </c>
      <c r="D119" t="s">
        <v>5</v>
      </c>
      <c r="E119" s="5">
        <v>10</v>
      </c>
      <c r="F119" s="10">
        <v>10000</v>
      </c>
      <c r="G119" s="11">
        <v>100</v>
      </c>
    </row>
    <row r="120" spans="1:17" x14ac:dyDescent="0.25">
      <c r="A120" s="12">
        <v>7</v>
      </c>
      <c r="B120" t="s">
        <v>6</v>
      </c>
      <c r="C120" s="9">
        <v>38330</v>
      </c>
      <c r="D120" t="s">
        <v>5</v>
      </c>
      <c r="E120" s="5">
        <v>11</v>
      </c>
      <c r="F120" s="10">
        <v>3500</v>
      </c>
      <c r="G120" s="11">
        <v>38.5</v>
      </c>
    </row>
    <row r="121" spans="1:17" x14ac:dyDescent="0.25">
      <c r="A121" s="12">
        <v>15</v>
      </c>
      <c r="B121" t="s">
        <v>6</v>
      </c>
      <c r="C121" s="9">
        <v>38342</v>
      </c>
      <c r="D121" t="s">
        <v>5</v>
      </c>
      <c r="E121" s="5">
        <v>11</v>
      </c>
      <c r="F121" s="10">
        <v>2500</v>
      </c>
      <c r="G121" s="11">
        <v>27.5</v>
      </c>
    </row>
    <row r="122" spans="1:17" x14ac:dyDescent="0.25">
      <c r="A122" s="12"/>
      <c r="C122" s="9"/>
      <c r="E122" s="5"/>
      <c r="F122" s="10"/>
      <c r="G122" s="11"/>
    </row>
    <row r="123" spans="1:17" x14ac:dyDescent="0.25">
      <c r="A123" s="12"/>
      <c r="C123" s="9"/>
      <c r="E123" s="5"/>
      <c r="F123" s="10"/>
      <c r="G123" s="11"/>
    </row>
    <row r="124" spans="1:17" x14ac:dyDescent="0.25">
      <c r="A124" s="12"/>
      <c r="C124" s="9"/>
      <c r="E124" s="5"/>
      <c r="F124" s="10"/>
      <c r="G124" s="11"/>
    </row>
    <row r="125" spans="1:17" x14ac:dyDescent="0.25">
      <c r="A125" s="12"/>
      <c r="C125" s="9"/>
      <c r="E125" s="5"/>
      <c r="F125" s="10"/>
      <c r="G125" s="11"/>
    </row>
    <row r="126" spans="1:17" x14ac:dyDescent="0.25">
      <c r="A126" s="12"/>
      <c r="C126" s="9"/>
      <c r="E126" s="5"/>
      <c r="F126" s="10"/>
      <c r="G126" s="11"/>
    </row>
    <row r="127" spans="1:17" x14ac:dyDescent="0.25">
      <c r="A127" s="12"/>
      <c r="C127" s="9"/>
      <c r="E127" s="5"/>
      <c r="F127" s="10"/>
      <c r="G127" s="11"/>
    </row>
  </sheetData>
  <dataConsolidate/>
  <mergeCells count="12">
    <mergeCell ref="A117:G117"/>
    <mergeCell ref="A8:G8"/>
    <mergeCell ref="A41:G41"/>
    <mergeCell ref="A49:G49"/>
    <mergeCell ref="A57:G57"/>
    <mergeCell ref="A65:G65"/>
    <mergeCell ref="A73:G73"/>
    <mergeCell ref="A80:G80"/>
    <mergeCell ref="A90:G90"/>
    <mergeCell ref="A97:G97"/>
    <mergeCell ref="A106:G106"/>
    <mergeCell ref="A110:G110"/>
  </mergeCells>
  <dataValidations count="5">
    <dataValidation type="date" errorStyle="warning" allowBlank="1" showInputMessage="1" showErrorMessage="1" errorTitle="Не входит" error="В отчетный период" promptTitle="Период" prompt="01-31 декабря" sqref="C10:C39">
      <formula1>$G$2</formula1>
      <formula2>$G$3</formula2>
    </dataValidation>
    <dataValidation type="decimal" errorStyle="warning" allowBlank="1" showInputMessage="1" showErrorMessage="1" errorTitle="Не более" error="100 руб." promptTitle="Цена реализации" prompt="Около закупочной" sqref="E10:E39">
      <formula1>0</formula1>
      <formula2>100</formula2>
    </dataValidation>
    <dataValidation type="decimal" errorStyle="warning" allowBlank="1" showInputMessage="1" showErrorMessage="1" errorTitle="У нас весы" error="До 15 кг" promptTitle="Не более" prompt="15 кг" sqref="F10:F39">
      <formula1>0</formula1>
      <formula2>15000</formula2>
    </dataValidation>
    <dataValidation type="list" errorStyle="warning" allowBlank="1" showInputMessage="1" showErrorMessage="1" errorTitle="Нет в списке" error="Таким товаром не торгуем" promptTitle="Ассортимент" prompt="Четыре наименования" sqref="D10:D39">
      <formula1>$D$2:$D$5</formula1>
    </dataValidation>
    <dataValidation type="list" errorStyle="warning" allowBlank="1" showInputMessage="1" showErrorMessage="1" errorTitle="Нет в списке" error="Постоянных клиентов" promptTitle="Клиентов" prompt="Пять" sqref="B10:B39">
      <formula1>$B$2:$B$6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14РФильтр</vt:lpstr>
      <vt:lpstr>'14РФильтр'!Извлечь</vt:lpstr>
      <vt:lpstr>'14РФильтр'!Капуста</vt:lpstr>
      <vt:lpstr>'14РФильтр'!Критерии</vt:lpstr>
      <vt:lpstr>'14РФильтр'!Летуновская</vt:lpstr>
    </vt:vector>
  </TitlesOfParts>
  <Company>HOME 188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Летуновская Мария Вячеславовна</dc:creator>
  <cp:lastModifiedBy>Elena</cp:lastModifiedBy>
  <dcterms:created xsi:type="dcterms:W3CDTF">2017-05-18T13:22:45Z</dcterms:created>
  <dcterms:modified xsi:type="dcterms:W3CDTF">2017-05-18T18:51:02Z</dcterms:modified>
</cp:coreProperties>
</file>