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9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" i="1" l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C68" i="1" l="1"/>
  <c r="B68" i="1"/>
  <c r="A68" i="1" s="1"/>
  <c r="C67" i="1"/>
  <c r="B67" i="1"/>
  <c r="A67" i="1" s="1"/>
  <c r="C66" i="1"/>
  <c r="B66" i="1"/>
  <c r="A66" i="1" s="1"/>
  <c r="C65" i="1"/>
  <c r="B65" i="1"/>
  <c r="A65" i="1" s="1"/>
  <c r="C64" i="1"/>
  <c r="B64" i="1"/>
  <c r="A64" i="1" s="1"/>
  <c r="C63" i="1"/>
  <c r="B63" i="1"/>
  <c r="A63" i="1"/>
  <c r="C62" i="1"/>
  <c r="B62" i="1"/>
  <c r="A62" i="1" s="1"/>
  <c r="C61" i="1"/>
  <c r="B61" i="1"/>
  <c r="A61" i="1" s="1"/>
  <c r="C60" i="1"/>
  <c r="B60" i="1"/>
  <c r="A60" i="1" s="1"/>
  <c r="C59" i="1"/>
  <c r="B59" i="1"/>
  <c r="A59" i="1" s="1"/>
  <c r="C58" i="1"/>
  <c r="B58" i="1"/>
  <c r="A58" i="1" s="1"/>
  <c r="C57" i="1"/>
  <c r="B57" i="1"/>
  <c r="A57" i="1" s="1"/>
  <c r="C56" i="1"/>
  <c r="B56" i="1"/>
  <c r="A56" i="1" s="1"/>
  <c r="C55" i="1"/>
  <c r="B55" i="1"/>
  <c r="A55" i="1"/>
  <c r="C54" i="1"/>
  <c r="B54" i="1"/>
  <c r="A54" i="1" s="1"/>
  <c r="C53" i="1"/>
  <c r="B53" i="1"/>
  <c r="A53" i="1" s="1"/>
  <c r="C52" i="1"/>
  <c r="B52" i="1"/>
  <c r="A52" i="1" s="1"/>
  <c r="C51" i="1"/>
  <c r="B51" i="1"/>
  <c r="A51" i="1" s="1"/>
  <c r="C50" i="1"/>
  <c r="B50" i="1"/>
  <c r="A50" i="1" s="1"/>
  <c r="C49" i="1"/>
  <c r="B49" i="1"/>
  <c r="A49" i="1" s="1"/>
  <c r="C48" i="1"/>
  <c r="B48" i="1"/>
  <c r="A48" i="1" s="1"/>
  <c r="C47" i="1"/>
  <c r="B47" i="1"/>
  <c r="A47" i="1"/>
  <c r="C46" i="1"/>
  <c r="B46" i="1"/>
  <c r="A46" i="1" s="1"/>
  <c r="C45" i="1"/>
  <c r="B45" i="1"/>
  <c r="A45" i="1" s="1"/>
  <c r="C44" i="1"/>
  <c r="B44" i="1"/>
  <c r="A44" i="1" s="1"/>
  <c r="C43" i="1"/>
  <c r="B43" i="1"/>
  <c r="A43" i="1" s="1"/>
  <c r="C42" i="1"/>
  <c r="B42" i="1"/>
  <c r="A42" i="1" s="1"/>
  <c r="C41" i="1"/>
  <c r="B41" i="1"/>
  <c r="A41" i="1" s="1"/>
  <c r="C40" i="1"/>
  <c r="B40" i="1"/>
  <c r="A40" i="1" s="1"/>
  <c r="C39" i="1"/>
  <c r="B39" i="1"/>
  <c r="A39" i="1"/>
  <c r="C38" i="1"/>
  <c r="B38" i="1"/>
  <c r="A38" i="1" s="1"/>
  <c r="C37" i="1"/>
  <c r="B37" i="1"/>
  <c r="A37" i="1" s="1"/>
  <c r="C36" i="1"/>
  <c r="B36" i="1"/>
  <c r="A36" i="1" s="1"/>
  <c r="C35" i="1"/>
  <c r="B35" i="1"/>
  <c r="A35" i="1" s="1"/>
  <c r="C34" i="1"/>
  <c r="B34" i="1"/>
  <c r="A34" i="1" s="1"/>
  <c r="C33" i="1"/>
  <c r="B33" i="1"/>
  <c r="A33" i="1" s="1"/>
  <c r="C32" i="1"/>
  <c r="B32" i="1"/>
  <c r="A32" i="1" s="1"/>
  <c r="C31" i="1"/>
  <c r="B31" i="1"/>
  <c r="A31" i="1" s="1"/>
  <c r="C30" i="1"/>
  <c r="B30" i="1"/>
  <c r="A30" i="1" s="1"/>
  <c r="C29" i="1"/>
  <c r="B29" i="1"/>
  <c r="A29" i="1" s="1"/>
  <c r="C28" i="1"/>
  <c r="B28" i="1"/>
  <c r="A28" i="1" s="1"/>
  <c r="C27" i="1"/>
  <c r="B27" i="1"/>
  <c r="A27" i="1" s="1"/>
  <c r="C26" i="1"/>
  <c r="B26" i="1"/>
  <c r="A26" i="1" s="1"/>
  <c r="C25" i="1"/>
  <c r="B25" i="1"/>
  <c r="A25" i="1" s="1"/>
  <c r="C24" i="1"/>
  <c r="B24" i="1"/>
  <c r="A24" i="1" s="1"/>
  <c r="C23" i="1"/>
  <c r="B23" i="1"/>
  <c r="A23" i="1" s="1"/>
  <c r="C22" i="1"/>
  <c r="B22" i="1"/>
  <c r="A22" i="1" s="1"/>
  <c r="C21" i="1"/>
  <c r="B21" i="1"/>
  <c r="A21" i="1" s="1"/>
  <c r="C20" i="1"/>
  <c r="B20" i="1"/>
  <c r="A20" i="1" s="1"/>
  <c r="C19" i="1"/>
  <c r="B19" i="1"/>
  <c r="A19" i="1" s="1"/>
  <c r="C18" i="1"/>
  <c r="B18" i="1"/>
  <c r="A18" i="1" s="1"/>
  <c r="C17" i="1"/>
  <c r="B17" i="1"/>
  <c r="A17" i="1" s="1"/>
  <c r="C16" i="1"/>
  <c r="B16" i="1"/>
  <c r="A16" i="1" s="1"/>
  <c r="C15" i="1"/>
  <c r="B15" i="1"/>
  <c r="A15" i="1" s="1"/>
  <c r="C14" i="1"/>
  <c r="B14" i="1"/>
  <c r="A14" i="1" s="1"/>
  <c r="C13" i="1"/>
  <c r="B13" i="1"/>
  <c r="A13" i="1" s="1"/>
  <c r="C12" i="1"/>
  <c r="B12" i="1"/>
  <c r="A12" i="1" s="1"/>
  <c r="C11" i="1"/>
  <c r="B11" i="1"/>
  <c r="A11" i="1" s="1"/>
  <c r="C10" i="1"/>
  <c r="B10" i="1"/>
  <c r="A10" i="1" s="1"/>
  <c r="C9" i="1"/>
  <c r="B9" i="1"/>
  <c r="A9" i="1" s="1"/>
  <c r="C8" i="1"/>
  <c r="B8" i="1"/>
  <c r="A8" i="1" s="1"/>
  <c r="C7" i="1"/>
  <c r="B7" i="1"/>
  <c r="A7" i="1" s="1"/>
  <c r="C6" i="1"/>
  <c r="B6" i="1"/>
  <c r="A6" i="1" s="1"/>
  <c r="C5" i="1"/>
  <c r="B5" i="1"/>
  <c r="A5" i="1" s="1"/>
  <c r="C4" i="1"/>
  <c r="B4" i="1"/>
  <c r="A4" i="1" s="1"/>
  <c r="C3" i="1"/>
  <c r="B3" i="1"/>
  <c r="A3" i="1" s="1"/>
  <c r="C2" i="1"/>
  <c r="B2" i="1"/>
  <c r="A2" i="1" s="1"/>
  <c r="C1" i="1"/>
  <c r="B1" i="1"/>
  <c r="A1" i="1" s="1"/>
</calcChain>
</file>

<file path=xl/sharedStrings.xml><?xml version="1.0" encoding="utf-8"?>
<sst xmlns="http://schemas.openxmlformats.org/spreadsheetml/2006/main" count="204" uniqueCount="163">
  <si>
    <t>Расходная накл. №Рег-0042 от 18.01.10; ПромКонтрактМеталл (СК Атлант)</t>
  </si>
  <si>
    <t xml:space="preserve">    20.000</t>
  </si>
  <si>
    <t xml:space="preserve">  7727.000</t>
  </si>
  <si>
    <t>Расходная накл. №0305 от 29.01.10; Племзавод "Агро-Балт"</t>
  </si>
  <si>
    <t xml:space="preserve">    15.000</t>
  </si>
  <si>
    <t xml:space="preserve">  7712.000</t>
  </si>
  <si>
    <t>Расходная накл. №0386 от 04.02.10; ПромАгроАльянс ТоргДом</t>
  </si>
  <si>
    <t xml:space="preserve">   100.000</t>
  </si>
  <si>
    <t xml:space="preserve">  7612.000</t>
  </si>
  <si>
    <t>Расходная накл. №Тим-0040 от 24.02.10; РПК-Поволжье (Саратов)</t>
  </si>
  <si>
    <t xml:space="preserve">    19.000</t>
  </si>
  <si>
    <t xml:space="preserve">  7593.000</t>
  </si>
  <si>
    <t>Расходная накл. №0739 от 02.03.10; РУС-Инжиниринг</t>
  </si>
  <si>
    <t xml:space="preserve">     3.000</t>
  </si>
  <si>
    <t xml:space="preserve">  7590.000</t>
  </si>
  <si>
    <t>Расходная накл. №0842 от 10.03.10; Подшипник-ЮК</t>
  </si>
  <si>
    <t xml:space="preserve">  7570.000</t>
  </si>
  <si>
    <t>Расходная накл. №0860 от 10.03.10; Понамарев В.М.</t>
  </si>
  <si>
    <t xml:space="preserve">    30.000</t>
  </si>
  <si>
    <t xml:space="preserve">  7540.000</t>
  </si>
  <si>
    <t>Расходная накл. №1015 от 18.03.10; ЗЭТО (В.Луки)</t>
  </si>
  <si>
    <t xml:space="preserve">  7537.000</t>
  </si>
  <si>
    <t>Расходная накл. №1302 от 02.04.10; Сфера (Москва) ЗАО</t>
  </si>
  <si>
    <t xml:space="preserve">    11.000</t>
  </si>
  <si>
    <t xml:space="preserve">  7526.000</t>
  </si>
  <si>
    <t>Расходная накл. №1388 от 08.04.10; Подшипник-Волга и К (Саратов)(2010-11г.)</t>
  </si>
  <si>
    <t xml:space="preserve">  7506.000</t>
  </si>
  <si>
    <t>Расходная накл. №1402 от 08.04.10; РСТ-Волга (Федорова)</t>
  </si>
  <si>
    <t xml:space="preserve">  7486.000</t>
  </si>
  <si>
    <t>Расходная накл. №1607 от 22.04.10; Шаровая</t>
  </si>
  <si>
    <t xml:space="preserve">    50.000</t>
  </si>
  <si>
    <t xml:space="preserve">  7436.000</t>
  </si>
  <si>
    <t>Расходная накл. №1677 от 26.04.10; Тюменьпромснабимпорт (ТПСИ)</t>
  </si>
  <si>
    <t xml:space="preserve">    40.000</t>
  </si>
  <si>
    <t xml:space="preserve">  7396.000</t>
  </si>
  <si>
    <t>Расходная накл. №1996 от 19.05.10; Технополис (Железноводск)</t>
  </si>
  <si>
    <t xml:space="preserve">  7296.000</t>
  </si>
  <si>
    <t>Расходная накл. №2172 от 31.05.10; ЧелябПодшипникСервис</t>
  </si>
  <si>
    <t xml:space="preserve">  7196.000</t>
  </si>
  <si>
    <t>Расходная накл. №2207 от 02.06.10; РУС-Инжиниринг</t>
  </si>
  <si>
    <t xml:space="preserve">     5.000</t>
  </si>
  <si>
    <t xml:space="preserve">  7191.000</t>
  </si>
  <si>
    <t>Расходная накл. №2216 от 02.06.10; Альянс (Самара, Ташкентская)</t>
  </si>
  <si>
    <t xml:space="preserve">  7151.000</t>
  </si>
  <si>
    <t>Расходная накл. №2212 от 02.06.10; ЭСТОН (Волгоград)</t>
  </si>
  <si>
    <t xml:space="preserve">  7121.000</t>
  </si>
  <si>
    <t>Расходная накл. №Рег-0786 от 16.06.10; ПромКонтрактМеталл (СК Атлант)</t>
  </si>
  <si>
    <t xml:space="preserve">  7101.000</t>
  </si>
  <si>
    <t>Расходная накл. №2622 от 01.07.10; ДорогобужРемстрой</t>
  </si>
  <si>
    <t xml:space="preserve">    16.000</t>
  </si>
  <si>
    <t xml:space="preserve">  7085.000</t>
  </si>
  <si>
    <t>Расходная накл. №2801 от 14.07.10; Марком</t>
  </si>
  <si>
    <t xml:space="preserve">    10.000</t>
  </si>
  <si>
    <t xml:space="preserve">  7075.000</t>
  </si>
  <si>
    <t>Расходная накл. №2818 от 15.07.10; ПСКОВАГРОПРОМСНАБ</t>
  </si>
  <si>
    <t xml:space="preserve">  7070.000</t>
  </si>
  <si>
    <t>Расходная накл. №2932 от 23.07.10; Русь-Снабжение (Ярославль)</t>
  </si>
  <si>
    <t xml:space="preserve">  7050.000</t>
  </si>
  <si>
    <t>Расходная накл. №3078 от 05.08.10; РУС-Инжиниринг</t>
  </si>
  <si>
    <t xml:space="preserve">  7040.000</t>
  </si>
  <si>
    <t>Расходная накл. №3251 от 19.08.10; ПромРегион ТД (Казань) (2010-13г.)</t>
  </si>
  <si>
    <t xml:space="preserve">  7020.000</t>
  </si>
  <si>
    <t>Расходная накл. №3427 от 03.09.10; Редуктор (Ижевск) (с 2008г.)</t>
  </si>
  <si>
    <t xml:space="preserve">     6.000</t>
  </si>
  <si>
    <t xml:space="preserve">  7014.000</t>
  </si>
  <si>
    <t>Расходная накл. №3465 от 07.09.10; Марком</t>
  </si>
  <si>
    <t xml:space="preserve">  6994.000</t>
  </si>
  <si>
    <t>Расходная накл. №Рег-1211 от 10.09.10; СЗПК ТД (Ижевск)</t>
  </si>
  <si>
    <t xml:space="preserve">    14.000</t>
  </si>
  <si>
    <t xml:space="preserve">  6980.000</t>
  </si>
  <si>
    <t>Расходная накл. №3535 от 13.09.10; СТАНДАРТ П/Ш</t>
  </si>
  <si>
    <t xml:space="preserve">   300.000</t>
  </si>
  <si>
    <t xml:space="preserve">  6680.000</t>
  </si>
  <si>
    <t>Расходная накл. №4094 от 27.10.10; Омскподшипник</t>
  </si>
  <si>
    <t xml:space="preserve">   150.000</t>
  </si>
  <si>
    <t xml:space="preserve">  6530.000</t>
  </si>
  <si>
    <t>Расходная накл. №4108 от 28.10.10; Росал ТД</t>
  </si>
  <si>
    <t xml:space="preserve">   200.000</t>
  </si>
  <si>
    <t xml:space="preserve">  6330.000</t>
  </si>
  <si>
    <t>Расходная накл. №4126 от 29.10.10; ТехСнабПром</t>
  </si>
  <si>
    <t xml:space="preserve">   250.000</t>
  </si>
  <si>
    <t xml:space="preserve">  6080.000</t>
  </si>
  <si>
    <t>Расходная накл. №4170 от 02.11.10; ПромАгроАльянс ТоргДом</t>
  </si>
  <si>
    <t xml:space="preserve">  6030.000</t>
  </si>
  <si>
    <t>Расходная накл. №4458 от 25.11.10; Маркет (Самара)</t>
  </si>
  <si>
    <t xml:space="preserve">  5930.000</t>
  </si>
  <si>
    <t>Расходная накл. №4536 от 01.12.10; Сталь-Подшипник(СПб)</t>
  </si>
  <si>
    <t xml:space="preserve">     8.000</t>
  </si>
  <si>
    <t xml:space="preserve">  5922.000</t>
  </si>
  <si>
    <t>Расходная накл. №4671 от 10.12.10; Редуктор (Ижевск) (с 2008г.)</t>
  </si>
  <si>
    <t xml:space="preserve">  5919.000</t>
  </si>
  <si>
    <t>Расходная накл. №4736 от 16.12.10; СПЭМ (2010-11г.)</t>
  </si>
  <si>
    <t xml:space="preserve">  5719.000</t>
  </si>
  <si>
    <t>Расходная накл. №4794 от 20.12.10; Челны-Кировец</t>
  </si>
  <si>
    <t xml:space="preserve">  5669.000</t>
  </si>
  <si>
    <t>Расходная накл. №4810 от 21.12.10; Ланмар (нов. ИНН)</t>
  </si>
  <si>
    <t xml:space="preserve">  5649.000</t>
  </si>
  <si>
    <t>Расходная накл. №4902 от 28.12.10; Сталь-Подшипник(СПб)</t>
  </si>
  <si>
    <t xml:space="preserve">     4.000</t>
  </si>
  <si>
    <t xml:space="preserve">  5645.000</t>
  </si>
  <si>
    <t>Расходная накл. №0008 от 13.01.11; Промподшипник (СПб)</t>
  </si>
  <si>
    <t xml:space="preserve">  5595.000</t>
  </si>
  <si>
    <t>Расходная накл. №0101 от 18.01.11; Новые Транспортные Системы (ЗАО)</t>
  </si>
  <si>
    <t xml:space="preserve">  5295.000</t>
  </si>
  <si>
    <t>Расходная накл. №0161 от 21.01.11; РусьПодшипник (ООО)  (Вологда)</t>
  </si>
  <si>
    <t xml:space="preserve">  2500.000</t>
  </si>
  <si>
    <t xml:space="preserve">  2795.000</t>
  </si>
  <si>
    <t>Расходная накл. №0223 от 25.01.11; ТД Вологодские ПШ (Тольятти)</t>
  </si>
  <si>
    <t xml:space="preserve">    22.000</t>
  </si>
  <si>
    <t xml:space="preserve">  2773.000</t>
  </si>
  <si>
    <t>Расходная накл. №0368 от 07.02.11; Новые Транспортные Системы (ЗАО)</t>
  </si>
  <si>
    <t xml:space="preserve">  2473.000</t>
  </si>
  <si>
    <t>Расходная накл. №0388 от 08.02.11; Редуктор (Ижевск) (с 2008г.)</t>
  </si>
  <si>
    <t xml:space="preserve">  2465.000</t>
  </si>
  <si>
    <t>Расходная накл. №Рег-0129 от 11.02.11; Олтекс</t>
  </si>
  <si>
    <t xml:space="preserve">   400.000</t>
  </si>
  <si>
    <t xml:space="preserve">  2065.000</t>
  </si>
  <si>
    <t>Расходная накл. №Рег-0134 от 14.02.11; Росподшипник (Волжский) ТД</t>
  </si>
  <si>
    <t xml:space="preserve">  1965.000</t>
  </si>
  <si>
    <t>Расходная накл. №0613 от 22.02.11; РУС-Инжиниринг</t>
  </si>
  <si>
    <t xml:space="preserve">  1961.000</t>
  </si>
  <si>
    <t>Расходная накл. №0644 от 24.02.11; СТАНДАРТ П/Ш</t>
  </si>
  <si>
    <t xml:space="preserve">   500.000</t>
  </si>
  <si>
    <t xml:space="preserve">  1461.000</t>
  </si>
  <si>
    <t>Расходная накл. №0662 от 25.02.11; ЗЭТО (В.Луки)</t>
  </si>
  <si>
    <t xml:space="preserve">     7.000</t>
  </si>
  <si>
    <t xml:space="preserve">  1454.000</t>
  </si>
  <si>
    <t>Расходная накл. №0738 от 01.03.11; Редуктор (Ижевск) (с 2008г.)</t>
  </si>
  <si>
    <t xml:space="preserve">  1448.000</t>
  </si>
  <si>
    <t>Расходная накл. №0801 от 10.03.11; Омскподшипник</t>
  </si>
  <si>
    <t xml:space="preserve">  1248.000</t>
  </si>
  <si>
    <t>Расходная накл. №0845 от 14.03.11; РЕАЛ-СЕРВИС (Ярославль)</t>
  </si>
  <si>
    <t xml:space="preserve">  1242.000</t>
  </si>
  <si>
    <t>Расходная накл. №0869 от 16.03.11; СТАНДАРТ П/Ш</t>
  </si>
  <si>
    <t xml:space="preserve">  1142.000</t>
  </si>
  <si>
    <t>Расходная накл. №0979 от 23.03.11; РПК-Поволжье (Саратов)</t>
  </si>
  <si>
    <t xml:space="preserve">  1132.000</t>
  </si>
  <si>
    <t>Расходная накл. №1022 от 25.03.11; СТАНДАРТ П/Ш</t>
  </si>
  <si>
    <t xml:space="preserve">   932.000</t>
  </si>
  <si>
    <t>Расходная накл. №1088 от 30.03.11; Редуктор (Ижевск) (с 2008г.)</t>
  </si>
  <si>
    <t xml:space="preserve">    12.000</t>
  </si>
  <si>
    <t xml:space="preserve">   920.000</t>
  </si>
  <si>
    <t>Расходная накл. №1195 от 07.04.11; Новые Транспортные Системы (ЗАО)</t>
  </si>
  <si>
    <t xml:space="preserve">   800.000</t>
  </si>
  <si>
    <t xml:space="preserve">   120.000</t>
  </si>
  <si>
    <t>Расходная накл. №1265 от 12.04.11; Сталь-Подшипник(СПб)</t>
  </si>
  <si>
    <t xml:space="preserve">   112.000</t>
  </si>
  <si>
    <t>Расходная накл. №1458 от 26.04.11; Редуктор (Ижевск) (с 2008г.)</t>
  </si>
  <si>
    <t xml:space="preserve">   108.000</t>
  </si>
  <si>
    <t>Расходная накл. №1494 от 28.04.11; Промснабимпорт (Тюмень)</t>
  </si>
  <si>
    <t xml:space="preserve">    58.000</t>
  </si>
  <si>
    <t>Расходная накл. №1591 от 06.05.11; Редуктор (Ижевск) (с 2008г.)</t>
  </si>
  <si>
    <t xml:space="preserve">     2.000</t>
  </si>
  <si>
    <t xml:space="preserve">    56.000</t>
  </si>
  <si>
    <t>Расходная накл. №2223 от 23.06.11; Торгмаш (СПб)</t>
  </si>
  <si>
    <t xml:space="preserve">    52.000</t>
  </si>
  <si>
    <t>Расходная накл. №3347 от 26.09.11; Редуктор (Ижевск) (с 2008г.)</t>
  </si>
  <si>
    <t xml:space="preserve">    48.000</t>
  </si>
  <si>
    <t>Расходная накл. №3439 от 30.09.11; Подшипники (Красноярск)</t>
  </si>
  <si>
    <t xml:space="preserve">    18.000</t>
  </si>
  <si>
    <t>Расходная накл. №3527 от 10.10.11; Редуктор (Ижевск) (с 2008г.)</t>
  </si>
  <si>
    <t>Расходная накл. №3965 от 14.11.11; Редуктор (Ижевск) (с 2008г.)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</si>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</sst>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C004B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D1" sqref="D1"/>
    </sheetView>
  </sheetViews>
  <sheetFormatPr defaultRowHeight="15" x14ac:dyDescent="0.25"/>
  <cols>
    <col min="2" max="2" width="13.42578125" customWidth="1"/>
    <col min="3" max="3" width="15.28515625" customWidth="1"/>
    <col min="4" max="4" width="48.85546875" customWidth="1"/>
  </cols>
  <sheetData>
    <row r="1" spans="1:9" x14ac:dyDescent="0.25">
      <c r="A1">
        <f>YEAR(B1)</f>
        <v>2010</v>
      </c>
      <c r="B1" s="1">
        <f>MID(E1,SEARCH("от", E1)+3,8)*1</f>
        <v>40196</v>
      </c>
      <c r="C1" t="str">
        <f>IFERROR(LEFT(E1,FIND(" ",E1)-1),E1)</f>
        <v>Расходная</v>
      </c>
      <c r="D1" s="2" t="str">
        <f>MID(E1,SEARCH(";",E1)+2,LEN(E1))</f>
        <v>ПромКонтрактМеталл (СК Атлант)</v>
      </c>
      <c r="E1" t="s">
        <v>0</v>
      </c>
      <c r="H1" t="s">
        <v>1</v>
      </c>
      <c r="I1" t="s">
        <v>2</v>
      </c>
    </row>
    <row r="2" spans="1:9" x14ac:dyDescent="0.25">
      <c r="A2">
        <f t="shared" ref="A2:A65" si="0">YEAR(B2)</f>
        <v>2010</v>
      </c>
      <c r="B2" s="1">
        <f t="shared" ref="B2:B65" si="1">MID(E2,SEARCH("от", E2)+3,8)*1</f>
        <v>40207</v>
      </c>
      <c r="C2" t="str">
        <f t="shared" ref="C2:C65" si="2">IFERROR(LEFT(E2,FIND(" ",E2)-1),E2)</f>
        <v>Расходная</v>
      </c>
      <c r="D2" s="2" t="str">
        <f t="shared" ref="D2:D65" si="3">MID(E2,SEARCH(";",E2)+2,LEN(E2))</f>
        <v>Племзавод "Агро-Балт"</v>
      </c>
      <c r="E2" t="s">
        <v>3</v>
      </c>
      <c r="H2" t="s">
        <v>4</v>
      </c>
      <c r="I2" t="s">
        <v>5</v>
      </c>
    </row>
    <row r="3" spans="1:9" x14ac:dyDescent="0.25">
      <c r="A3">
        <f t="shared" si="0"/>
        <v>2010</v>
      </c>
      <c r="B3" s="1">
        <f t="shared" si="1"/>
        <v>40213</v>
      </c>
      <c r="C3" t="str">
        <f t="shared" si="2"/>
        <v>Расходная</v>
      </c>
      <c r="D3" s="2" t="str">
        <f t="shared" si="3"/>
        <v>ПромАгроАльянс ТоргДом</v>
      </c>
      <c r="E3" t="s">
        <v>6</v>
      </c>
      <c r="H3" t="s">
        <v>7</v>
      </c>
      <c r="I3" t="s">
        <v>8</v>
      </c>
    </row>
    <row r="4" spans="1:9" x14ac:dyDescent="0.25">
      <c r="A4">
        <f t="shared" si="0"/>
        <v>2010</v>
      </c>
      <c r="B4" s="1">
        <f t="shared" si="1"/>
        <v>40233</v>
      </c>
      <c r="C4" t="str">
        <f t="shared" si="2"/>
        <v>Расходная</v>
      </c>
      <c r="D4" s="2" t="str">
        <f t="shared" si="3"/>
        <v>РПК-Поволжье (Саратов)</v>
      </c>
      <c r="E4" t="s">
        <v>9</v>
      </c>
      <c r="H4" t="s">
        <v>10</v>
      </c>
      <c r="I4" t="s">
        <v>11</v>
      </c>
    </row>
    <row r="5" spans="1:9" x14ac:dyDescent="0.25">
      <c r="A5">
        <f t="shared" si="0"/>
        <v>2010</v>
      </c>
      <c r="B5" s="1">
        <f t="shared" si="1"/>
        <v>40239</v>
      </c>
      <c r="C5" t="str">
        <f t="shared" si="2"/>
        <v>Расходная</v>
      </c>
      <c r="D5" s="2" t="str">
        <f t="shared" si="3"/>
        <v>РУС-Инжиниринг</v>
      </c>
      <c r="E5" t="s">
        <v>12</v>
      </c>
      <c r="H5" t="s">
        <v>13</v>
      </c>
      <c r="I5" t="s">
        <v>14</v>
      </c>
    </row>
    <row r="6" spans="1:9" x14ac:dyDescent="0.25">
      <c r="A6">
        <f t="shared" si="0"/>
        <v>2010</v>
      </c>
      <c r="B6" s="1">
        <f t="shared" si="1"/>
        <v>40247</v>
      </c>
      <c r="C6" t="str">
        <f t="shared" si="2"/>
        <v>Расходная</v>
      </c>
      <c r="D6" s="2" t="str">
        <f t="shared" si="3"/>
        <v>Подшипник-ЮК</v>
      </c>
      <c r="E6" t="s">
        <v>15</v>
      </c>
      <c r="H6" t="s">
        <v>1</v>
      </c>
      <c r="I6" t="s">
        <v>16</v>
      </c>
    </row>
    <row r="7" spans="1:9" x14ac:dyDescent="0.25">
      <c r="A7">
        <f t="shared" si="0"/>
        <v>2010</v>
      </c>
      <c r="B7" s="1">
        <f t="shared" si="1"/>
        <v>40247</v>
      </c>
      <c r="C7" t="str">
        <f t="shared" si="2"/>
        <v>Расходная</v>
      </c>
      <c r="D7" s="2" t="str">
        <f t="shared" si="3"/>
        <v>Понамарев В.М.</v>
      </c>
      <c r="E7" t="s">
        <v>17</v>
      </c>
      <c r="H7" t="s">
        <v>18</v>
      </c>
      <c r="I7" t="s">
        <v>19</v>
      </c>
    </row>
    <row r="8" spans="1:9" x14ac:dyDescent="0.25">
      <c r="A8">
        <f t="shared" si="0"/>
        <v>2010</v>
      </c>
      <c r="B8" s="1">
        <f t="shared" si="1"/>
        <v>40255</v>
      </c>
      <c r="C8" t="str">
        <f t="shared" si="2"/>
        <v>Расходная</v>
      </c>
      <c r="D8" s="2" t="str">
        <f t="shared" si="3"/>
        <v>ЗЭТО (В.Луки)</v>
      </c>
      <c r="E8" t="s">
        <v>20</v>
      </c>
      <c r="H8" t="s">
        <v>13</v>
      </c>
      <c r="I8" t="s">
        <v>21</v>
      </c>
    </row>
    <row r="9" spans="1:9" x14ac:dyDescent="0.25">
      <c r="A9">
        <f t="shared" si="0"/>
        <v>2010</v>
      </c>
      <c r="B9" s="1">
        <f t="shared" si="1"/>
        <v>40270</v>
      </c>
      <c r="C9" t="str">
        <f t="shared" si="2"/>
        <v>Расходная</v>
      </c>
      <c r="D9" s="2" t="str">
        <f t="shared" si="3"/>
        <v>Сфера (Москва) ЗАО</v>
      </c>
      <c r="E9" t="s">
        <v>22</v>
      </c>
      <c r="H9" t="s">
        <v>23</v>
      </c>
      <c r="I9" t="s">
        <v>24</v>
      </c>
    </row>
    <row r="10" spans="1:9" x14ac:dyDescent="0.25">
      <c r="A10">
        <f t="shared" si="0"/>
        <v>2010</v>
      </c>
      <c r="B10" s="1">
        <f t="shared" si="1"/>
        <v>40276</v>
      </c>
      <c r="C10" t="str">
        <f t="shared" si="2"/>
        <v>Расходная</v>
      </c>
      <c r="D10" s="2" t="str">
        <f t="shared" si="3"/>
        <v>Подшипник-Волга и К (Саратов)(2010-11г.)</v>
      </c>
      <c r="E10" t="s">
        <v>25</v>
      </c>
      <c r="H10" t="s">
        <v>1</v>
      </c>
      <c r="I10" t="s">
        <v>26</v>
      </c>
    </row>
    <row r="11" spans="1:9" x14ac:dyDescent="0.25">
      <c r="A11">
        <f t="shared" si="0"/>
        <v>2010</v>
      </c>
      <c r="B11" s="1">
        <f t="shared" si="1"/>
        <v>40276</v>
      </c>
      <c r="C11" t="str">
        <f t="shared" si="2"/>
        <v>Расходная</v>
      </c>
      <c r="D11" s="2" t="str">
        <f t="shared" si="3"/>
        <v>РСТ-Волга (Федорова)</v>
      </c>
      <c r="E11" t="s">
        <v>27</v>
      </c>
      <c r="H11" t="s">
        <v>1</v>
      </c>
      <c r="I11" t="s">
        <v>28</v>
      </c>
    </row>
    <row r="12" spans="1:9" x14ac:dyDescent="0.25">
      <c r="A12">
        <f t="shared" si="0"/>
        <v>2010</v>
      </c>
      <c r="B12" s="1">
        <f t="shared" si="1"/>
        <v>40290</v>
      </c>
      <c r="C12" t="str">
        <f t="shared" si="2"/>
        <v>Расходная</v>
      </c>
      <c r="D12" s="2" t="str">
        <f t="shared" si="3"/>
        <v>Шаровая</v>
      </c>
      <c r="E12" t="s">
        <v>29</v>
      </c>
      <c r="H12" t="s">
        <v>30</v>
      </c>
      <c r="I12" t="s">
        <v>31</v>
      </c>
    </row>
    <row r="13" spans="1:9" x14ac:dyDescent="0.25">
      <c r="A13">
        <f t="shared" si="0"/>
        <v>2010</v>
      </c>
      <c r="B13" s="1">
        <f t="shared" si="1"/>
        <v>40294</v>
      </c>
      <c r="C13" t="str">
        <f t="shared" si="2"/>
        <v>Расходная</v>
      </c>
      <c r="D13" s="2" t="str">
        <f t="shared" si="3"/>
        <v>Тюменьпромснабимпорт (ТПСИ)</v>
      </c>
      <c r="E13" t="s">
        <v>32</v>
      </c>
      <c r="H13" t="s">
        <v>33</v>
      </c>
      <c r="I13" t="s">
        <v>34</v>
      </c>
    </row>
    <row r="14" spans="1:9" x14ac:dyDescent="0.25">
      <c r="A14">
        <f t="shared" si="0"/>
        <v>2010</v>
      </c>
      <c r="B14" s="1">
        <f t="shared" si="1"/>
        <v>40317</v>
      </c>
      <c r="C14" t="str">
        <f t="shared" si="2"/>
        <v>Расходная</v>
      </c>
      <c r="D14" s="2" t="str">
        <f t="shared" si="3"/>
        <v>Технополис (Железноводск)</v>
      </c>
      <c r="E14" t="s">
        <v>35</v>
      </c>
      <c r="H14" t="s">
        <v>7</v>
      </c>
      <c r="I14" t="s">
        <v>36</v>
      </c>
    </row>
    <row r="15" spans="1:9" x14ac:dyDescent="0.25">
      <c r="A15">
        <f t="shared" si="0"/>
        <v>2010</v>
      </c>
      <c r="B15" s="1">
        <f t="shared" si="1"/>
        <v>40329</v>
      </c>
      <c r="C15" t="str">
        <f t="shared" si="2"/>
        <v>Расходная</v>
      </c>
      <c r="D15" s="2" t="str">
        <f t="shared" si="3"/>
        <v>ЧелябПодшипникСервис</v>
      </c>
      <c r="E15" t="s">
        <v>37</v>
      </c>
      <c r="H15" t="s">
        <v>7</v>
      </c>
      <c r="I15" t="s">
        <v>38</v>
      </c>
    </row>
    <row r="16" spans="1:9" x14ac:dyDescent="0.25">
      <c r="A16">
        <f t="shared" si="0"/>
        <v>2010</v>
      </c>
      <c r="B16" s="1">
        <f t="shared" si="1"/>
        <v>40331</v>
      </c>
      <c r="C16" t="str">
        <f t="shared" si="2"/>
        <v>Расходная</v>
      </c>
      <c r="D16" s="2" t="str">
        <f t="shared" si="3"/>
        <v>РУС-Инжиниринг</v>
      </c>
      <c r="E16" t="s">
        <v>39</v>
      </c>
      <c r="H16" t="s">
        <v>40</v>
      </c>
      <c r="I16" t="s">
        <v>41</v>
      </c>
    </row>
    <row r="17" spans="1:9" x14ac:dyDescent="0.25">
      <c r="A17">
        <f t="shared" si="0"/>
        <v>2010</v>
      </c>
      <c r="B17" s="1">
        <f t="shared" si="1"/>
        <v>40331</v>
      </c>
      <c r="C17" t="str">
        <f t="shared" si="2"/>
        <v>Расходная</v>
      </c>
      <c r="D17" s="2" t="str">
        <f t="shared" si="3"/>
        <v>Альянс (Самара, Ташкентская)</v>
      </c>
      <c r="E17" t="s">
        <v>42</v>
      </c>
      <c r="H17" t="s">
        <v>33</v>
      </c>
      <c r="I17" t="s">
        <v>43</v>
      </c>
    </row>
    <row r="18" spans="1:9" x14ac:dyDescent="0.25">
      <c r="A18">
        <f t="shared" si="0"/>
        <v>2010</v>
      </c>
      <c r="B18" s="1">
        <f t="shared" si="1"/>
        <v>40331</v>
      </c>
      <c r="C18" t="str">
        <f t="shared" si="2"/>
        <v>Расходная</v>
      </c>
      <c r="D18" s="2" t="str">
        <f t="shared" si="3"/>
        <v>ЭСТОН (Волгоград)</v>
      </c>
      <c r="E18" t="s">
        <v>44</v>
      </c>
      <c r="H18" t="s">
        <v>18</v>
      </c>
      <c r="I18" t="s">
        <v>45</v>
      </c>
    </row>
    <row r="19" spans="1:9" x14ac:dyDescent="0.25">
      <c r="A19">
        <f t="shared" si="0"/>
        <v>2010</v>
      </c>
      <c r="B19" s="1">
        <f t="shared" si="1"/>
        <v>40345</v>
      </c>
      <c r="C19" t="str">
        <f t="shared" si="2"/>
        <v>Расходная</v>
      </c>
      <c r="D19" s="2" t="str">
        <f t="shared" si="3"/>
        <v>ПромКонтрактМеталл (СК Атлант)</v>
      </c>
      <c r="E19" t="s">
        <v>46</v>
      </c>
      <c r="H19" t="s">
        <v>1</v>
      </c>
      <c r="I19" t="s">
        <v>47</v>
      </c>
    </row>
    <row r="20" spans="1:9" x14ac:dyDescent="0.25">
      <c r="A20">
        <f t="shared" si="0"/>
        <v>2010</v>
      </c>
      <c r="B20" s="1">
        <f t="shared" si="1"/>
        <v>40360</v>
      </c>
      <c r="C20" t="str">
        <f t="shared" si="2"/>
        <v>Расходная</v>
      </c>
      <c r="D20" s="2" t="str">
        <f t="shared" si="3"/>
        <v>ДорогобужРемстрой</v>
      </c>
      <c r="E20" t="s">
        <v>48</v>
      </c>
      <c r="H20" t="s">
        <v>49</v>
      </c>
      <c r="I20" t="s">
        <v>50</v>
      </c>
    </row>
    <row r="21" spans="1:9" x14ac:dyDescent="0.25">
      <c r="A21">
        <f t="shared" si="0"/>
        <v>2010</v>
      </c>
      <c r="B21" s="1">
        <f t="shared" si="1"/>
        <v>40373</v>
      </c>
      <c r="C21" t="str">
        <f t="shared" si="2"/>
        <v>Расходная</v>
      </c>
      <c r="D21" s="2" t="str">
        <f t="shared" si="3"/>
        <v>Марком</v>
      </c>
      <c r="E21" t="s">
        <v>51</v>
      </c>
      <c r="H21" t="s">
        <v>52</v>
      </c>
      <c r="I21" t="s">
        <v>53</v>
      </c>
    </row>
    <row r="22" spans="1:9" x14ac:dyDescent="0.25">
      <c r="A22">
        <f t="shared" si="0"/>
        <v>2010</v>
      </c>
      <c r="B22" s="1">
        <f t="shared" si="1"/>
        <v>40374</v>
      </c>
      <c r="C22" t="str">
        <f t="shared" si="2"/>
        <v>Расходная</v>
      </c>
      <c r="D22" s="2" t="str">
        <f t="shared" si="3"/>
        <v>ПСКОВАГРОПРОМСНАБ</v>
      </c>
      <c r="E22" t="s">
        <v>54</v>
      </c>
      <c r="H22" t="s">
        <v>40</v>
      </c>
      <c r="I22" t="s">
        <v>55</v>
      </c>
    </row>
    <row r="23" spans="1:9" x14ac:dyDescent="0.25">
      <c r="A23">
        <f t="shared" si="0"/>
        <v>2010</v>
      </c>
      <c r="B23" s="1">
        <f t="shared" si="1"/>
        <v>40382</v>
      </c>
      <c r="C23" t="str">
        <f t="shared" si="2"/>
        <v>Расходная</v>
      </c>
      <c r="D23" s="2" t="str">
        <f t="shared" si="3"/>
        <v>Русь-Снабжение (Ярославль)</v>
      </c>
      <c r="E23" t="s">
        <v>56</v>
      </c>
      <c r="H23" t="s">
        <v>1</v>
      </c>
      <c r="I23" t="s">
        <v>57</v>
      </c>
    </row>
    <row r="24" spans="1:9" x14ac:dyDescent="0.25">
      <c r="A24">
        <f t="shared" si="0"/>
        <v>2010</v>
      </c>
      <c r="B24" s="1">
        <f t="shared" si="1"/>
        <v>40395</v>
      </c>
      <c r="C24" t="str">
        <f t="shared" si="2"/>
        <v>Расходная</v>
      </c>
      <c r="D24" s="2" t="str">
        <f t="shared" si="3"/>
        <v>РУС-Инжиниринг</v>
      </c>
      <c r="E24" t="s">
        <v>58</v>
      </c>
      <c r="H24" t="s">
        <v>52</v>
      </c>
      <c r="I24" t="s">
        <v>59</v>
      </c>
    </row>
    <row r="25" spans="1:9" x14ac:dyDescent="0.25">
      <c r="A25">
        <f t="shared" si="0"/>
        <v>2010</v>
      </c>
      <c r="B25" s="1">
        <f t="shared" si="1"/>
        <v>40409</v>
      </c>
      <c r="C25" t="str">
        <f t="shared" si="2"/>
        <v>Расходная</v>
      </c>
      <c r="D25" s="2" t="str">
        <f t="shared" si="3"/>
        <v>ПромРегион ТД (Казань) (2010-13г.)</v>
      </c>
      <c r="E25" t="s">
        <v>60</v>
      </c>
      <c r="H25" t="s">
        <v>1</v>
      </c>
      <c r="I25" t="s">
        <v>61</v>
      </c>
    </row>
    <row r="26" spans="1:9" x14ac:dyDescent="0.25">
      <c r="A26">
        <f t="shared" si="0"/>
        <v>2010</v>
      </c>
      <c r="B26" s="1">
        <f t="shared" si="1"/>
        <v>40424</v>
      </c>
      <c r="C26" t="str">
        <f t="shared" si="2"/>
        <v>Расходная</v>
      </c>
      <c r="D26" s="2" t="str">
        <f t="shared" si="3"/>
        <v>Редуктор (Ижевск) (с 2008г.)</v>
      </c>
      <c r="E26" t="s">
        <v>62</v>
      </c>
      <c r="H26" t="s">
        <v>63</v>
      </c>
      <c r="I26" t="s">
        <v>64</v>
      </c>
    </row>
    <row r="27" spans="1:9" x14ac:dyDescent="0.25">
      <c r="A27">
        <f t="shared" si="0"/>
        <v>2010</v>
      </c>
      <c r="B27" s="1">
        <f t="shared" si="1"/>
        <v>40428</v>
      </c>
      <c r="C27" t="str">
        <f t="shared" si="2"/>
        <v>Расходная</v>
      </c>
      <c r="D27" s="2" t="str">
        <f t="shared" si="3"/>
        <v>Марком</v>
      </c>
      <c r="E27" t="s">
        <v>65</v>
      </c>
      <c r="H27" t="s">
        <v>1</v>
      </c>
      <c r="I27" t="s">
        <v>66</v>
      </c>
    </row>
    <row r="28" spans="1:9" x14ac:dyDescent="0.25">
      <c r="A28">
        <f t="shared" si="0"/>
        <v>2010</v>
      </c>
      <c r="B28" s="1">
        <f t="shared" si="1"/>
        <v>40431</v>
      </c>
      <c r="C28" t="str">
        <f t="shared" si="2"/>
        <v>Расходная</v>
      </c>
      <c r="D28" s="2" t="str">
        <f t="shared" si="3"/>
        <v>СЗПК ТД (Ижевск)</v>
      </c>
      <c r="E28" t="s">
        <v>67</v>
      </c>
      <c r="H28" t="s">
        <v>68</v>
      </c>
      <c r="I28" t="s">
        <v>69</v>
      </c>
    </row>
    <row r="29" spans="1:9" x14ac:dyDescent="0.25">
      <c r="A29">
        <f t="shared" si="0"/>
        <v>2010</v>
      </c>
      <c r="B29" s="1">
        <f t="shared" si="1"/>
        <v>40434</v>
      </c>
      <c r="C29" t="str">
        <f t="shared" si="2"/>
        <v>Расходная</v>
      </c>
      <c r="D29" s="2" t="str">
        <f t="shared" si="3"/>
        <v>СТАНДАРТ П/Ш</v>
      </c>
      <c r="E29" t="s">
        <v>70</v>
      </c>
      <c r="H29" t="s">
        <v>71</v>
      </c>
      <c r="I29" t="s">
        <v>72</v>
      </c>
    </row>
    <row r="30" spans="1:9" x14ac:dyDescent="0.25">
      <c r="A30">
        <f t="shared" si="0"/>
        <v>2010</v>
      </c>
      <c r="B30" s="1">
        <f t="shared" si="1"/>
        <v>40478</v>
      </c>
      <c r="C30" t="str">
        <f t="shared" si="2"/>
        <v>Расходная</v>
      </c>
      <c r="D30" s="2" t="str">
        <f t="shared" si="3"/>
        <v>Омскподшипник</v>
      </c>
      <c r="E30" t="s">
        <v>73</v>
      </c>
      <c r="H30" t="s">
        <v>74</v>
      </c>
      <c r="I30" t="s">
        <v>75</v>
      </c>
    </row>
    <row r="31" spans="1:9" x14ac:dyDescent="0.25">
      <c r="A31">
        <f t="shared" si="0"/>
        <v>2010</v>
      </c>
      <c r="B31" s="1">
        <f t="shared" si="1"/>
        <v>40479</v>
      </c>
      <c r="C31" t="str">
        <f t="shared" si="2"/>
        <v>Расходная</v>
      </c>
      <c r="D31" s="2" t="str">
        <f t="shared" si="3"/>
        <v>Росал ТД</v>
      </c>
      <c r="E31" t="s">
        <v>76</v>
      </c>
      <c r="H31" t="s">
        <v>77</v>
      </c>
      <c r="I31" t="s">
        <v>78</v>
      </c>
    </row>
    <row r="32" spans="1:9" x14ac:dyDescent="0.25">
      <c r="A32">
        <f t="shared" si="0"/>
        <v>2010</v>
      </c>
      <c r="B32" s="1">
        <f t="shared" si="1"/>
        <v>40480</v>
      </c>
      <c r="C32" t="str">
        <f t="shared" si="2"/>
        <v>Расходная</v>
      </c>
      <c r="D32" s="2" t="str">
        <f t="shared" si="3"/>
        <v>ТехСнабПром</v>
      </c>
      <c r="E32" t="s">
        <v>79</v>
      </c>
      <c r="H32" t="s">
        <v>80</v>
      </c>
      <c r="I32" t="s">
        <v>81</v>
      </c>
    </row>
    <row r="33" spans="1:9" x14ac:dyDescent="0.25">
      <c r="A33">
        <f t="shared" si="0"/>
        <v>2010</v>
      </c>
      <c r="B33" s="1">
        <f t="shared" si="1"/>
        <v>40484</v>
      </c>
      <c r="C33" t="str">
        <f t="shared" si="2"/>
        <v>Расходная</v>
      </c>
      <c r="D33" s="2" t="str">
        <f t="shared" si="3"/>
        <v>ПромАгроАльянс ТоргДом</v>
      </c>
      <c r="E33" t="s">
        <v>82</v>
      </c>
      <c r="H33" t="s">
        <v>30</v>
      </c>
      <c r="I33" t="s">
        <v>83</v>
      </c>
    </row>
    <row r="34" spans="1:9" x14ac:dyDescent="0.25">
      <c r="A34">
        <f t="shared" si="0"/>
        <v>2010</v>
      </c>
      <c r="B34" s="1">
        <f t="shared" si="1"/>
        <v>40507</v>
      </c>
      <c r="C34" t="str">
        <f t="shared" si="2"/>
        <v>Расходная</v>
      </c>
      <c r="D34" s="2" t="str">
        <f t="shared" si="3"/>
        <v>Маркет (Самара)</v>
      </c>
      <c r="E34" t="s">
        <v>84</v>
      </c>
      <c r="H34" t="s">
        <v>7</v>
      </c>
      <c r="I34" t="s">
        <v>85</v>
      </c>
    </row>
    <row r="35" spans="1:9" x14ac:dyDescent="0.25">
      <c r="A35">
        <f t="shared" si="0"/>
        <v>2010</v>
      </c>
      <c r="B35" s="1">
        <f t="shared" si="1"/>
        <v>40513</v>
      </c>
      <c r="C35" t="str">
        <f t="shared" si="2"/>
        <v>Расходная</v>
      </c>
      <c r="D35" s="2" t="str">
        <f t="shared" si="3"/>
        <v>Сталь-Подшипник(СПб)</v>
      </c>
      <c r="E35" t="s">
        <v>86</v>
      </c>
      <c r="H35" t="s">
        <v>87</v>
      </c>
      <c r="I35" t="s">
        <v>88</v>
      </c>
    </row>
    <row r="36" spans="1:9" x14ac:dyDescent="0.25">
      <c r="A36">
        <f t="shared" si="0"/>
        <v>2010</v>
      </c>
      <c r="B36" s="1">
        <f t="shared" si="1"/>
        <v>40522</v>
      </c>
      <c r="C36" t="str">
        <f t="shared" si="2"/>
        <v>Расходная</v>
      </c>
      <c r="D36" s="2" t="str">
        <f t="shared" si="3"/>
        <v>Редуктор (Ижевск) (с 2008г.)</v>
      </c>
      <c r="E36" t="s">
        <v>89</v>
      </c>
      <c r="H36" t="s">
        <v>13</v>
      </c>
      <c r="I36" t="s">
        <v>90</v>
      </c>
    </row>
    <row r="37" spans="1:9" x14ac:dyDescent="0.25">
      <c r="A37">
        <f t="shared" si="0"/>
        <v>2010</v>
      </c>
      <c r="B37" s="1">
        <f t="shared" si="1"/>
        <v>40528</v>
      </c>
      <c r="C37" t="str">
        <f t="shared" si="2"/>
        <v>Расходная</v>
      </c>
      <c r="D37" s="2" t="str">
        <f t="shared" si="3"/>
        <v>СПЭМ (2010-11г.)</v>
      </c>
      <c r="E37" t="s">
        <v>91</v>
      </c>
      <c r="H37" t="s">
        <v>77</v>
      </c>
      <c r="I37" t="s">
        <v>92</v>
      </c>
    </row>
    <row r="38" spans="1:9" x14ac:dyDescent="0.25">
      <c r="A38">
        <f t="shared" si="0"/>
        <v>2010</v>
      </c>
      <c r="B38" s="1">
        <f t="shared" si="1"/>
        <v>40532</v>
      </c>
      <c r="C38" t="str">
        <f t="shared" si="2"/>
        <v>Расходная</v>
      </c>
      <c r="D38" s="2" t="str">
        <f t="shared" si="3"/>
        <v>Челны-Кировец</v>
      </c>
      <c r="E38" t="s">
        <v>93</v>
      </c>
      <c r="H38" t="s">
        <v>30</v>
      </c>
      <c r="I38" t="s">
        <v>94</v>
      </c>
    </row>
    <row r="39" spans="1:9" x14ac:dyDescent="0.25">
      <c r="A39">
        <f t="shared" si="0"/>
        <v>2010</v>
      </c>
      <c r="B39" s="1">
        <f t="shared" si="1"/>
        <v>40533</v>
      </c>
      <c r="C39" t="str">
        <f t="shared" si="2"/>
        <v>Расходная</v>
      </c>
      <c r="D39" s="2" t="str">
        <f t="shared" si="3"/>
        <v>Ланмар (нов. ИНН)</v>
      </c>
      <c r="E39" t="s">
        <v>95</v>
      </c>
      <c r="H39" t="s">
        <v>1</v>
      </c>
      <c r="I39" t="s">
        <v>96</v>
      </c>
    </row>
    <row r="40" spans="1:9" x14ac:dyDescent="0.25">
      <c r="A40">
        <f t="shared" si="0"/>
        <v>2010</v>
      </c>
      <c r="B40" s="1">
        <f t="shared" si="1"/>
        <v>40540</v>
      </c>
      <c r="C40" t="str">
        <f t="shared" si="2"/>
        <v>Расходная</v>
      </c>
      <c r="D40" s="2" t="str">
        <f t="shared" si="3"/>
        <v>Сталь-Подшипник(СПб)</v>
      </c>
      <c r="E40" t="s">
        <v>97</v>
      </c>
      <c r="H40" t="s">
        <v>98</v>
      </c>
      <c r="I40" t="s">
        <v>99</v>
      </c>
    </row>
    <row r="41" spans="1:9" x14ac:dyDescent="0.25">
      <c r="A41">
        <f t="shared" si="0"/>
        <v>2011</v>
      </c>
      <c r="B41" s="1">
        <f t="shared" si="1"/>
        <v>40556</v>
      </c>
      <c r="C41" t="str">
        <f t="shared" si="2"/>
        <v>Расходная</v>
      </c>
      <c r="D41" s="2" t="str">
        <f t="shared" si="3"/>
        <v>Промподшипник (СПб)</v>
      </c>
      <c r="E41" t="s">
        <v>100</v>
      </c>
      <c r="H41" t="s">
        <v>30</v>
      </c>
      <c r="I41" t="s">
        <v>101</v>
      </c>
    </row>
    <row r="42" spans="1:9" x14ac:dyDescent="0.25">
      <c r="A42">
        <f t="shared" si="0"/>
        <v>2011</v>
      </c>
      <c r="B42" s="1">
        <f t="shared" si="1"/>
        <v>40561</v>
      </c>
      <c r="C42" t="str">
        <f t="shared" si="2"/>
        <v>Расходная</v>
      </c>
      <c r="D42" s="2" t="str">
        <f t="shared" si="3"/>
        <v>Новые Транспортные Системы (ЗАО)</v>
      </c>
      <c r="E42" t="s">
        <v>102</v>
      </c>
      <c r="H42" t="s">
        <v>71</v>
      </c>
      <c r="I42" t="s">
        <v>103</v>
      </c>
    </row>
    <row r="43" spans="1:9" x14ac:dyDescent="0.25">
      <c r="A43">
        <f t="shared" si="0"/>
        <v>2011</v>
      </c>
      <c r="B43" s="1">
        <f t="shared" si="1"/>
        <v>40564</v>
      </c>
      <c r="C43" t="str">
        <f t="shared" si="2"/>
        <v>Расходная</v>
      </c>
      <c r="D43" s="2" t="str">
        <f t="shared" si="3"/>
        <v>РусьПодшипник (ООО)  (Вологда)</v>
      </c>
      <c r="E43" t="s">
        <v>104</v>
      </c>
      <c r="H43" t="s">
        <v>105</v>
      </c>
      <c r="I43" t="s">
        <v>106</v>
      </c>
    </row>
    <row r="44" spans="1:9" x14ac:dyDescent="0.25">
      <c r="A44">
        <f t="shared" si="0"/>
        <v>2011</v>
      </c>
      <c r="B44" s="1">
        <f t="shared" si="1"/>
        <v>40568</v>
      </c>
      <c r="C44" t="str">
        <f t="shared" si="2"/>
        <v>Расходная</v>
      </c>
      <c r="D44" s="2" t="str">
        <f t="shared" si="3"/>
        <v>ТД Вологодские ПШ (Тольятти)</v>
      </c>
      <c r="E44" t="s">
        <v>107</v>
      </c>
      <c r="H44" t="s">
        <v>108</v>
      </c>
      <c r="I44" t="s">
        <v>109</v>
      </c>
    </row>
    <row r="45" spans="1:9" x14ac:dyDescent="0.25">
      <c r="A45">
        <f t="shared" si="0"/>
        <v>2011</v>
      </c>
      <c r="B45" s="1">
        <f t="shared" si="1"/>
        <v>40581</v>
      </c>
      <c r="C45" t="str">
        <f t="shared" si="2"/>
        <v>Расходная</v>
      </c>
      <c r="D45" s="2" t="str">
        <f t="shared" si="3"/>
        <v>Новые Транспортные Системы (ЗАО)</v>
      </c>
      <c r="E45" t="s">
        <v>110</v>
      </c>
      <c r="H45" t="s">
        <v>71</v>
      </c>
      <c r="I45" t="s">
        <v>111</v>
      </c>
    </row>
    <row r="46" spans="1:9" x14ac:dyDescent="0.25">
      <c r="A46">
        <f t="shared" si="0"/>
        <v>2011</v>
      </c>
      <c r="B46" s="1">
        <f t="shared" si="1"/>
        <v>40582</v>
      </c>
      <c r="C46" t="str">
        <f t="shared" si="2"/>
        <v>Расходная</v>
      </c>
      <c r="D46" s="2" t="str">
        <f t="shared" si="3"/>
        <v>Редуктор (Ижевск) (с 2008г.)</v>
      </c>
      <c r="E46" t="s">
        <v>112</v>
      </c>
      <c r="H46" t="s">
        <v>87</v>
      </c>
      <c r="I46" t="s">
        <v>113</v>
      </c>
    </row>
    <row r="47" spans="1:9" x14ac:dyDescent="0.25">
      <c r="A47">
        <f t="shared" si="0"/>
        <v>2011</v>
      </c>
      <c r="B47" s="1">
        <f t="shared" si="1"/>
        <v>40585</v>
      </c>
      <c r="C47" t="str">
        <f t="shared" si="2"/>
        <v>Расходная</v>
      </c>
      <c r="D47" s="2" t="str">
        <f t="shared" si="3"/>
        <v>Олтекс</v>
      </c>
      <c r="E47" t="s">
        <v>114</v>
      </c>
      <c r="H47" t="s">
        <v>115</v>
      </c>
      <c r="I47" t="s">
        <v>116</v>
      </c>
    </row>
    <row r="48" spans="1:9" x14ac:dyDescent="0.25">
      <c r="A48">
        <f t="shared" si="0"/>
        <v>2011</v>
      </c>
      <c r="B48" s="1">
        <f t="shared" si="1"/>
        <v>40588</v>
      </c>
      <c r="C48" t="str">
        <f t="shared" si="2"/>
        <v>Расходная</v>
      </c>
      <c r="D48" s="2" t="str">
        <f t="shared" si="3"/>
        <v>Росподшипник (Волжский) ТД</v>
      </c>
      <c r="E48" t="s">
        <v>117</v>
      </c>
      <c r="H48" t="s">
        <v>7</v>
      </c>
      <c r="I48" t="s">
        <v>118</v>
      </c>
    </row>
    <row r="49" spans="1:9" x14ac:dyDescent="0.25">
      <c r="A49">
        <f t="shared" si="0"/>
        <v>2011</v>
      </c>
      <c r="B49" s="1">
        <f t="shared" si="1"/>
        <v>40596</v>
      </c>
      <c r="C49" t="str">
        <f t="shared" si="2"/>
        <v>Расходная</v>
      </c>
      <c r="D49" s="2" t="str">
        <f t="shared" si="3"/>
        <v>РУС-Инжиниринг</v>
      </c>
      <c r="E49" t="s">
        <v>119</v>
      </c>
      <c r="H49" t="s">
        <v>98</v>
      </c>
      <c r="I49" t="s">
        <v>120</v>
      </c>
    </row>
    <row r="50" spans="1:9" x14ac:dyDescent="0.25">
      <c r="A50">
        <f t="shared" si="0"/>
        <v>2011</v>
      </c>
      <c r="B50" s="1">
        <f t="shared" si="1"/>
        <v>40598</v>
      </c>
      <c r="C50" t="str">
        <f t="shared" si="2"/>
        <v>Расходная</v>
      </c>
      <c r="D50" s="2" t="str">
        <f t="shared" si="3"/>
        <v>СТАНДАРТ П/Ш</v>
      </c>
      <c r="E50" t="s">
        <v>121</v>
      </c>
      <c r="H50" t="s">
        <v>122</v>
      </c>
      <c r="I50" t="s">
        <v>123</v>
      </c>
    </row>
    <row r="51" spans="1:9" x14ac:dyDescent="0.25">
      <c r="A51">
        <f t="shared" si="0"/>
        <v>2011</v>
      </c>
      <c r="B51" s="1">
        <f t="shared" si="1"/>
        <v>40599</v>
      </c>
      <c r="C51" t="str">
        <f t="shared" si="2"/>
        <v>Расходная</v>
      </c>
      <c r="D51" s="2" t="str">
        <f t="shared" si="3"/>
        <v>ЗЭТО (В.Луки)</v>
      </c>
      <c r="E51" t="s">
        <v>124</v>
      </c>
      <c r="H51" t="s">
        <v>125</v>
      </c>
      <c r="I51" t="s">
        <v>126</v>
      </c>
    </row>
    <row r="52" spans="1:9" x14ac:dyDescent="0.25">
      <c r="A52">
        <f t="shared" si="0"/>
        <v>2011</v>
      </c>
      <c r="B52" s="1">
        <f t="shared" si="1"/>
        <v>40603</v>
      </c>
      <c r="C52" t="str">
        <f t="shared" si="2"/>
        <v>Расходная</v>
      </c>
      <c r="D52" s="2" t="str">
        <f t="shared" si="3"/>
        <v>Редуктор (Ижевск) (с 2008г.)</v>
      </c>
      <c r="E52" t="s">
        <v>127</v>
      </c>
      <c r="H52" t="s">
        <v>63</v>
      </c>
      <c r="I52" t="s">
        <v>128</v>
      </c>
    </row>
    <row r="53" spans="1:9" x14ac:dyDescent="0.25">
      <c r="A53">
        <f t="shared" si="0"/>
        <v>2011</v>
      </c>
      <c r="B53" s="1">
        <f t="shared" si="1"/>
        <v>40612</v>
      </c>
      <c r="C53" t="str">
        <f t="shared" si="2"/>
        <v>Расходная</v>
      </c>
      <c r="D53" s="2" t="str">
        <f t="shared" si="3"/>
        <v>Омскподшипник</v>
      </c>
      <c r="E53" t="s">
        <v>129</v>
      </c>
      <c r="H53" t="s">
        <v>77</v>
      </c>
      <c r="I53" t="s">
        <v>130</v>
      </c>
    </row>
    <row r="54" spans="1:9" x14ac:dyDescent="0.25">
      <c r="A54">
        <f t="shared" si="0"/>
        <v>2011</v>
      </c>
      <c r="B54" s="1">
        <f t="shared" si="1"/>
        <v>40616</v>
      </c>
      <c r="C54" t="str">
        <f t="shared" si="2"/>
        <v>Расходная</v>
      </c>
      <c r="D54" s="2" t="str">
        <f t="shared" si="3"/>
        <v>РЕАЛ-СЕРВИС (Ярославль)</v>
      </c>
      <c r="E54" t="s">
        <v>131</v>
      </c>
      <c r="H54" t="s">
        <v>63</v>
      </c>
      <c r="I54" t="s">
        <v>132</v>
      </c>
    </row>
    <row r="55" spans="1:9" x14ac:dyDescent="0.25">
      <c r="A55">
        <f t="shared" si="0"/>
        <v>2011</v>
      </c>
      <c r="B55" s="1">
        <f t="shared" si="1"/>
        <v>40618</v>
      </c>
      <c r="C55" t="str">
        <f t="shared" si="2"/>
        <v>Расходная</v>
      </c>
      <c r="D55" s="2" t="str">
        <f t="shared" si="3"/>
        <v>СТАНДАРТ П/Ш</v>
      </c>
      <c r="E55" t="s">
        <v>133</v>
      </c>
      <c r="H55" t="s">
        <v>7</v>
      </c>
      <c r="I55" t="s">
        <v>134</v>
      </c>
    </row>
    <row r="56" spans="1:9" x14ac:dyDescent="0.25">
      <c r="A56">
        <f t="shared" si="0"/>
        <v>2011</v>
      </c>
      <c r="B56" s="1">
        <f t="shared" si="1"/>
        <v>40625</v>
      </c>
      <c r="C56" t="str">
        <f t="shared" si="2"/>
        <v>Расходная</v>
      </c>
      <c r="D56" s="2" t="str">
        <f t="shared" si="3"/>
        <v>РПК-Поволжье (Саратов)</v>
      </c>
      <c r="E56" t="s">
        <v>135</v>
      </c>
      <c r="H56" t="s">
        <v>52</v>
      </c>
      <c r="I56" t="s">
        <v>136</v>
      </c>
    </row>
    <row r="57" spans="1:9" x14ac:dyDescent="0.25">
      <c r="A57">
        <f t="shared" si="0"/>
        <v>2011</v>
      </c>
      <c r="B57" s="1">
        <f t="shared" si="1"/>
        <v>40627</v>
      </c>
      <c r="C57" t="str">
        <f t="shared" si="2"/>
        <v>Расходная</v>
      </c>
      <c r="D57" s="2" t="str">
        <f t="shared" si="3"/>
        <v>СТАНДАРТ П/Ш</v>
      </c>
      <c r="E57" t="s">
        <v>137</v>
      </c>
      <c r="H57" t="s">
        <v>77</v>
      </c>
      <c r="I57" t="s">
        <v>138</v>
      </c>
    </row>
    <row r="58" spans="1:9" x14ac:dyDescent="0.25">
      <c r="A58">
        <f t="shared" si="0"/>
        <v>2011</v>
      </c>
      <c r="B58" s="1">
        <f t="shared" si="1"/>
        <v>40632</v>
      </c>
      <c r="C58" t="str">
        <f t="shared" si="2"/>
        <v>Расходная</v>
      </c>
      <c r="D58" s="2" t="str">
        <f t="shared" si="3"/>
        <v>Редуктор (Ижевск) (с 2008г.)</v>
      </c>
      <c r="E58" t="s">
        <v>139</v>
      </c>
      <c r="H58" t="s">
        <v>140</v>
      </c>
      <c r="I58" t="s">
        <v>141</v>
      </c>
    </row>
    <row r="59" spans="1:9" x14ac:dyDescent="0.25">
      <c r="A59">
        <f t="shared" si="0"/>
        <v>2011</v>
      </c>
      <c r="B59" s="1">
        <f t="shared" si="1"/>
        <v>40640</v>
      </c>
      <c r="C59" t="str">
        <f t="shared" si="2"/>
        <v>Расходная</v>
      </c>
      <c r="D59" s="2" t="str">
        <f t="shared" si="3"/>
        <v>Новые Транспортные Системы (ЗАО)</v>
      </c>
      <c r="E59" t="s">
        <v>142</v>
      </c>
      <c r="H59" t="s">
        <v>143</v>
      </c>
      <c r="I59" t="s">
        <v>144</v>
      </c>
    </row>
    <row r="60" spans="1:9" x14ac:dyDescent="0.25">
      <c r="A60">
        <f t="shared" si="0"/>
        <v>2011</v>
      </c>
      <c r="B60" s="1">
        <f t="shared" si="1"/>
        <v>40645</v>
      </c>
      <c r="C60" t="str">
        <f t="shared" si="2"/>
        <v>Расходная</v>
      </c>
      <c r="D60" s="2" t="str">
        <f t="shared" si="3"/>
        <v>Сталь-Подшипник(СПб)</v>
      </c>
      <c r="E60" t="s">
        <v>145</v>
      </c>
      <c r="H60" t="s">
        <v>87</v>
      </c>
      <c r="I60" t="s">
        <v>146</v>
      </c>
    </row>
    <row r="61" spans="1:9" x14ac:dyDescent="0.25">
      <c r="A61">
        <f t="shared" si="0"/>
        <v>2011</v>
      </c>
      <c r="B61" s="1">
        <f t="shared" si="1"/>
        <v>40659</v>
      </c>
      <c r="C61" t="str">
        <f t="shared" si="2"/>
        <v>Расходная</v>
      </c>
      <c r="D61" s="2" t="str">
        <f t="shared" si="3"/>
        <v>Редуктор (Ижевск) (с 2008г.)</v>
      </c>
      <c r="E61" t="s">
        <v>147</v>
      </c>
      <c r="H61" t="s">
        <v>98</v>
      </c>
      <c r="I61" t="s">
        <v>148</v>
      </c>
    </row>
    <row r="62" spans="1:9" x14ac:dyDescent="0.25">
      <c r="A62">
        <f t="shared" si="0"/>
        <v>2011</v>
      </c>
      <c r="B62" s="1">
        <f t="shared" si="1"/>
        <v>40661</v>
      </c>
      <c r="C62" t="str">
        <f t="shared" si="2"/>
        <v>Расходная</v>
      </c>
      <c r="D62" s="2" t="str">
        <f t="shared" si="3"/>
        <v>Промснабимпорт (Тюмень)</v>
      </c>
      <c r="E62" t="s">
        <v>149</v>
      </c>
      <c r="H62" t="s">
        <v>30</v>
      </c>
      <c r="I62" t="s">
        <v>150</v>
      </c>
    </row>
    <row r="63" spans="1:9" x14ac:dyDescent="0.25">
      <c r="A63">
        <f t="shared" si="0"/>
        <v>2011</v>
      </c>
      <c r="B63" s="1">
        <f t="shared" si="1"/>
        <v>40669</v>
      </c>
      <c r="C63" t="str">
        <f t="shared" si="2"/>
        <v>Расходная</v>
      </c>
      <c r="D63" s="2" t="str">
        <f t="shared" si="3"/>
        <v>Редуктор (Ижевск) (с 2008г.)</v>
      </c>
      <c r="E63" t="s">
        <v>151</v>
      </c>
      <c r="H63" t="s">
        <v>152</v>
      </c>
      <c r="I63" t="s">
        <v>153</v>
      </c>
    </row>
    <row r="64" spans="1:9" x14ac:dyDescent="0.25">
      <c r="A64">
        <f t="shared" si="0"/>
        <v>2011</v>
      </c>
      <c r="B64" s="1">
        <f t="shared" si="1"/>
        <v>40717</v>
      </c>
      <c r="C64" t="str">
        <f t="shared" si="2"/>
        <v>Расходная</v>
      </c>
      <c r="D64" s="2" t="str">
        <f t="shared" si="3"/>
        <v>Торгмаш (СПб)</v>
      </c>
      <c r="E64" t="s">
        <v>154</v>
      </c>
      <c r="H64" t="s">
        <v>98</v>
      </c>
      <c r="I64" t="s">
        <v>155</v>
      </c>
    </row>
    <row r="65" spans="1:9" x14ac:dyDescent="0.25">
      <c r="A65">
        <f t="shared" si="0"/>
        <v>2011</v>
      </c>
      <c r="B65" s="1">
        <f t="shared" si="1"/>
        <v>40812</v>
      </c>
      <c r="C65" t="str">
        <f t="shared" si="2"/>
        <v>Расходная</v>
      </c>
      <c r="D65" s="2" t="str">
        <f t="shared" si="3"/>
        <v>Редуктор (Ижевск) (с 2008г.)</v>
      </c>
      <c r="E65" t="s">
        <v>156</v>
      </c>
      <c r="H65" t="s">
        <v>98</v>
      </c>
      <c r="I65" t="s">
        <v>157</v>
      </c>
    </row>
    <row r="66" spans="1:9" x14ac:dyDescent="0.25">
      <c r="A66">
        <f t="shared" ref="A66:A68" si="4">YEAR(B66)</f>
        <v>2011</v>
      </c>
      <c r="B66" s="1">
        <f t="shared" ref="B66:B68" si="5">MID(E66,SEARCH("от", E66)+3,8)*1</f>
        <v>40816</v>
      </c>
      <c r="C66" t="str">
        <f t="shared" ref="C66:C68" si="6">IFERROR(LEFT(E66,FIND(" ",E66)-1),E66)</f>
        <v>Расходная</v>
      </c>
      <c r="D66" s="2" t="str">
        <f t="shared" ref="D66:D68" si="7">MID(E66,SEARCH(";",E66)+2,LEN(E66))</f>
        <v>Подшипники (Красноярск)</v>
      </c>
      <c r="E66" t="s">
        <v>158</v>
      </c>
      <c r="H66" t="s">
        <v>18</v>
      </c>
      <c r="I66" t="s">
        <v>159</v>
      </c>
    </row>
    <row r="67" spans="1:9" x14ac:dyDescent="0.25">
      <c r="A67">
        <f t="shared" si="4"/>
        <v>2011</v>
      </c>
      <c r="B67" s="1">
        <f t="shared" si="5"/>
        <v>40826</v>
      </c>
      <c r="C67" t="str">
        <f t="shared" si="6"/>
        <v>Расходная</v>
      </c>
      <c r="D67" s="2" t="str">
        <f t="shared" si="7"/>
        <v>Редуктор (Ижевск) (с 2008г.)</v>
      </c>
      <c r="E67" t="s">
        <v>160</v>
      </c>
      <c r="H67" t="s">
        <v>98</v>
      </c>
      <c r="I67" t="s">
        <v>68</v>
      </c>
    </row>
    <row r="68" spans="1:9" x14ac:dyDescent="0.25">
      <c r="A68">
        <f t="shared" si="4"/>
        <v>2011</v>
      </c>
      <c r="B68" s="1">
        <f t="shared" si="5"/>
        <v>40861</v>
      </c>
      <c r="C68" t="str">
        <f t="shared" si="6"/>
        <v>Расходная</v>
      </c>
      <c r="D68" s="2" t="str">
        <f t="shared" si="7"/>
        <v>Редуктор (Ижевск) (с 2008г.)</v>
      </c>
      <c r="E68" t="s">
        <v>161</v>
      </c>
      <c r="H68" t="s">
        <v>68</v>
      </c>
      <c r="I68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Самсонова Александра Борисовна</dc:creator>
  <cp:lastModifiedBy>user</cp:lastModifiedBy>
  <dcterms:created xsi:type="dcterms:W3CDTF">2017-05-15T08:48:43Z</dcterms:created>
  <dcterms:modified xsi:type="dcterms:W3CDTF">2017-05-15T09:03:38Z</dcterms:modified>
</cp:coreProperties>
</file>