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2" i="2"/>
  <c r="E4" i="2"/>
  <c r="F4" i="2" l="1"/>
  <c r="E5" i="2" s="1"/>
  <c r="F5" i="2" s="1"/>
  <c r="E6" i="2" s="1"/>
  <c r="F7" i="2" l="1"/>
  <c r="E8" i="2" s="1"/>
  <c r="F6" i="2"/>
  <c r="E7" i="2" s="1"/>
  <c r="F9" i="2" s="1"/>
  <c r="E10" i="2" s="1"/>
  <c r="F8" i="2"/>
  <c r="E9" i="2" s="1"/>
  <c r="F10" i="2" s="1"/>
  <c r="E11" i="2" s="1"/>
  <c r="F11" i="2" l="1"/>
  <c r="E12" i="2" s="1"/>
  <c r="F12" i="2"/>
  <c r="E13" i="2" s="1"/>
  <c r="F13" i="2" s="1"/>
  <c r="E3" i="2" l="1"/>
</calcChain>
</file>

<file path=xl/sharedStrings.xml><?xml version="1.0" encoding="utf-8"?>
<sst xmlns="http://schemas.openxmlformats.org/spreadsheetml/2006/main" count="3" uniqueCount="3">
  <si>
    <t>Столбец1</t>
  </si>
  <si>
    <t>Столбец2</t>
  </si>
  <si>
    <t>Добрый день,уважаемые форумчане. Помогите преобразовать формулу предложенную Nic70y,=НАИБОЛЬШИЙ(D$4:D$43;СЧЁТЕСЛИ(D$4:D$43;"&gt;="&amp;F3)+1), таким образом, чтобы из столбца А выводились все значения, сумма которых по столбцу В равна 80% от суммы всех значений в столбце В. В столбце Н значения которые должны получиться. Формула должна быть протягиваемой. Спасибо.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</si>
</sst>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6" formatCode="0;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left" vertical="center"/>
    </xf>
    <xf numFmtId="1" fontId="0" fillId="2" borderId="1" xfId="0" applyNumberFormat="1" applyFont="1" applyFill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 applyFill="1"/>
  </cellXfs>
  <cellStyles count="1">
    <cellStyle name="Обычный" xfId="0" builtinId="0"/>
  </cellStyles>
  <dxfs count="4">
    <dxf>
      <numFmt numFmtId="164" formatCode="#,##0&quot;р.&quot;"/>
    </dxf>
    <dxf>
      <numFmt numFmtId="1" formatCode="0"/>
      <alignment horizontal="left" vertical="center" textRotation="0" wrapText="0" indent="0" justifyLastLine="0" shrinkToFit="0" readingOrder="0"/>
    </dxf>
    <dxf>
      <numFmt numFmtId="164" formatCode="#,##0&quot;р.&quot;"/>
    </dxf>
    <dxf>
      <numFmt numFmtId="1" formatCode="0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29" totalsRowCount="1">
  <autoFilter ref="A1:B29"/>
  <sortState ref="A2:B28">
    <sortCondition ref="A1:A29"/>
  </sortState>
  <tableColumns count="2">
    <tableColumn id="1" name="Столбец1" dataDxfId="3" totalsRowDxfId="1"/>
    <tableColumn id="2" name="Столбец2" dataDxfId="2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F21" sqref="F21"/>
    </sheetView>
  </sheetViews>
  <sheetFormatPr defaultRowHeight="15" x14ac:dyDescent="0.25"/>
  <cols>
    <col min="1" max="2" width="11.85546875" customWidth="1"/>
    <col min="3" max="3" width="11.5703125" bestFit="1" customWidth="1"/>
    <col min="5" max="5" width="9.140625" style="15"/>
  </cols>
  <sheetData>
    <row r="1" spans="1:12" x14ac:dyDescent="0.25">
      <c r="A1" t="s">
        <v>0</v>
      </c>
      <c r="B1" s="1" t="s">
        <v>1</v>
      </c>
    </row>
    <row r="2" spans="1:12" x14ac:dyDescent="0.25">
      <c r="A2" s="2">
        <v>12589301.199999999</v>
      </c>
      <c r="B2" s="1">
        <v>889591.90555555501</v>
      </c>
      <c r="C2" s="1"/>
      <c r="F2" s="14">
        <f>INDEX(Таблица1[Столбец1],MATCH(LARGE(Таблица1[Столбец2],ROW(A1)),Таблица1[Столбец2],))*(SUM($E$2:E2)&lt;=SUM((Таблица1[Столбец2]))*0.8)</f>
        <v>12589369.6</v>
      </c>
      <c r="G2" s="3">
        <v>12589369.6</v>
      </c>
    </row>
    <row r="3" spans="1:12" x14ac:dyDescent="0.25">
      <c r="A3" s="2">
        <v>12589328.75</v>
      </c>
      <c r="B3" s="1">
        <v>193648</v>
      </c>
      <c r="C3" s="1"/>
      <c r="E3" s="16">
        <f>VLOOKUP(F2,Таблица1[],2,)</f>
        <v>1254825</v>
      </c>
      <c r="F3" s="14">
        <f>INDEX(Таблица1[Столбец1],MATCH(LARGE(Таблица1[Столбец2],ROW(A2)),Таблица1[Столбец2],))*(SUM($E$2:E3)&lt;=SUM((Таблица1[Столбец2]))*0.8)</f>
        <v>16552306.949999999</v>
      </c>
      <c r="G3" s="4">
        <v>16552306.949999999</v>
      </c>
    </row>
    <row r="4" spans="1:12" x14ac:dyDescent="0.25">
      <c r="A4" s="2">
        <v>12589336.35</v>
      </c>
      <c r="B4" s="1">
        <v>118470</v>
      </c>
      <c r="E4" s="16">
        <f>VLOOKUP(F3,Таблица1[],2,)</f>
        <v>1254000</v>
      </c>
      <c r="F4" s="14">
        <f>INDEX(Таблица1[Столбец1],MATCH(LARGE(Таблица1[Столбец2],ROW(A3)),Таблица1[Столбец2],))*(SUM($E$2:E4)&lt;=SUM((Таблица1[Столбец2]))*0.8)</f>
        <v>15661992.6</v>
      </c>
      <c r="G4" s="3">
        <v>15661992.6</v>
      </c>
    </row>
    <row r="5" spans="1:12" x14ac:dyDescent="0.25">
      <c r="A5" s="2">
        <v>12589369.6</v>
      </c>
      <c r="B5" s="1">
        <v>1254825</v>
      </c>
      <c r="E5" s="16">
        <f>VLOOKUP(F4,Таблица1[],2,)</f>
        <v>1215812</v>
      </c>
      <c r="F5" s="14">
        <f>INDEX(Таблица1[Столбец1],MATCH(LARGE(Таблица1[Столбец2],ROW(A4)),Таблица1[Столбец2],))*(SUM($E$2:E5)&lt;=SUM((Таблица1[Столбец2]))*0.8)</f>
        <v>16575828</v>
      </c>
      <c r="G5" s="4">
        <v>16575828</v>
      </c>
    </row>
    <row r="6" spans="1:12" x14ac:dyDescent="0.25">
      <c r="A6" s="2">
        <v>12589411.399999999</v>
      </c>
      <c r="B6" s="1">
        <v>103971</v>
      </c>
      <c r="E6" s="16">
        <f>VLOOKUP(F5,Таблица1[],2,)</f>
        <v>1158625</v>
      </c>
      <c r="F6" s="14">
        <f>INDEX(Таблица1[Столбец1],MATCH(LARGE(Таблица1[Столбец2],ROW(A5)),Таблица1[Столбец2],))*(SUM($E$2:E6)&lt;=SUM((Таблица1[Столбец2]))*0.8)</f>
        <v>12589513.049999999</v>
      </c>
      <c r="G6" s="3">
        <v>12589513.049999999</v>
      </c>
    </row>
    <row r="7" spans="1:12" x14ac:dyDescent="0.25">
      <c r="A7" s="2">
        <v>12589513.049999999</v>
      </c>
      <c r="B7" s="1">
        <v>1139000</v>
      </c>
      <c r="E7" s="16">
        <f>VLOOKUP(F6,Таблица1[],2,)</f>
        <v>1139000</v>
      </c>
      <c r="F7" s="14">
        <f>INDEX(Таблица1[Столбец1],MATCH(LARGE(Таблица1[Столбец2],ROW(A6)),Таблица1[Столбец2],))*(SUM($E$2:E7)&lt;=SUM((Таблица1[Столбец2]))*0.8)</f>
        <v>15662007.799999999</v>
      </c>
      <c r="G7" s="4">
        <v>15662007.799999999</v>
      </c>
    </row>
    <row r="8" spans="1:12" x14ac:dyDescent="0.25">
      <c r="A8" s="2">
        <v>12589520.649999999</v>
      </c>
      <c r="B8" s="1">
        <v>101425</v>
      </c>
      <c r="E8" s="16">
        <f>VLOOKUP(F7,Таблица1[],2,)</f>
        <v>1122750</v>
      </c>
      <c r="F8" s="14">
        <f>INDEX(Таблица1[Столбец1],MATCH(LARGE(Таблица1[Столбец2],ROW(A7)),Таблица1[Столбец2],))*(SUM($E$2:E8)&lt;=SUM((Таблица1[Столбец2]))*0.8)</f>
        <v>13724187.35</v>
      </c>
      <c r="G8" s="3">
        <v>13724187.35</v>
      </c>
    </row>
    <row r="9" spans="1:12" x14ac:dyDescent="0.25">
      <c r="A9" s="2">
        <v>13724187.35</v>
      </c>
      <c r="B9" s="1">
        <v>985894.20000000007</v>
      </c>
      <c r="E9" s="16">
        <f>VLOOKUP(F8,Таблица1[],2,)</f>
        <v>985894.20000000007</v>
      </c>
      <c r="F9" s="14">
        <f>INDEX(Таблица1[Столбец1],MATCH(LARGE(Таблица1[Столбец2],ROW(A8)),Таблица1[Столбец2],))*(SUM($E$2:E9)&lt;=SUM((Таблица1[Столбец2]))*0.8)</f>
        <v>16552359.199999999</v>
      </c>
      <c r="G9" s="4">
        <v>16552359.199999999</v>
      </c>
    </row>
    <row r="10" spans="1:12" x14ac:dyDescent="0.25">
      <c r="A10" s="2">
        <v>13724243.399999999</v>
      </c>
      <c r="B10" s="1">
        <v>127512</v>
      </c>
      <c r="E10" s="16">
        <f>VLOOKUP(F9,Таблица1[],2,)</f>
        <v>948330</v>
      </c>
      <c r="F10" s="14">
        <f>INDEX(Таблица1[Столбец1],MATCH(LARGE(Таблица1[Столбец2],ROW(A9)),Таблица1[Столбец2],))*(SUM($E$2:E10)&lt;=SUM((Таблица1[Столбец2]))*0.8)</f>
        <v>14958170.85</v>
      </c>
      <c r="G10" s="3">
        <v>14958170.85</v>
      </c>
    </row>
    <row r="11" spans="1:12" x14ac:dyDescent="0.25">
      <c r="A11" s="2">
        <v>13815896.549999999</v>
      </c>
      <c r="B11" s="1">
        <v>103295</v>
      </c>
      <c r="E11" s="16">
        <f>VLOOKUP(F10,Таблица1[],2,)</f>
        <v>937776.60000000009</v>
      </c>
      <c r="F11" s="14">
        <f>INDEX(Таблица1[Столбец1],MATCH(LARGE(Таблица1[Столбец2],ROW(A10)),Таблица1[Столбец2],))*(SUM($E$2:E11)&lt;=SUM((Таблица1[Столбец2]))*0.8)</f>
        <v>12589301.199999999</v>
      </c>
      <c r="G11" s="4">
        <v>12589301.199999999</v>
      </c>
    </row>
    <row r="12" spans="1:12" ht="15.75" thickBot="1" x14ac:dyDescent="0.3">
      <c r="A12" s="2">
        <v>14363538.299999999</v>
      </c>
      <c r="B12" s="1">
        <v>125895</v>
      </c>
      <c r="E12" s="16">
        <f>VLOOKUP(F11,Таблица1[],2,)</f>
        <v>889591.90555555501</v>
      </c>
      <c r="F12" s="14">
        <f>INDEX(Таблица1[Столбец1],MATCH(LARGE(Таблица1[Столбец2],ROW(A11)),Таблица1[Столбец2],))*(SUM($E$2:E12)&lt;=SUM((Таблица1[Столбец2]))*0.8)</f>
        <v>0</v>
      </c>
    </row>
    <row r="13" spans="1:12" ht="15" customHeight="1" x14ac:dyDescent="0.25">
      <c r="A13" s="2">
        <v>14363738.75</v>
      </c>
      <c r="B13" s="1">
        <v>107910</v>
      </c>
      <c r="E13" s="16" t="e">
        <f>VLOOKUP(F12,Таблица1[],2,)</f>
        <v>#N/A</v>
      </c>
      <c r="F13" s="14" t="e">
        <f>INDEX(Таблица1[Столбец1],MATCH(LARGE(Таблица1[Столбец2],ROW(A12)),Таблица1[Столбец2],))*(SUM($E$2:E13)&lt;=SUM((Таблица1[Столбец2]))*0.8)</f>
        <v>#N/A</v>
      </c>
      <c r="G13" s="5" t="s">
        <v>2</v>
      </c>
      <c r="H13" s="6"/>
      <c r="I13" s="6"/>
      <c r="J13" s="6"/>
      <c r="K13" s="6"/>
      <c r="L13" s="7"/>
    </row>
    <row r="14" spans="1:12" x14ac:dyDescent="0.25">
      <c r="A14" s="2">
        <v>14363814.75</v>
      </c>
      <c r="B14" s="1">
        <v>128100</v>
      </c>
      <c r="E14" s="16"/>
      <c r="F14" s="14"/>
      <c r="G14" s="8"/>
      <c r="H14" s="9"/>
      <c r="I14" s="9"/>
      <c r="J14" s="9"/>
      <c r="K14" s="9"/>
      <c r="L14" s="10"/>
    </row>
    <row r="15" spans="1:12" x14ac:dyDescent="0.25">
      <c r="A15" s="2">
        <v>14363822.35</v>
      </c>
      <c r="B15" s="1">
        <v>218050</v>
      </c>
      <c r="E15" s="16"/>
      <c r="F15" s="14"/>
      <c r="G15" s="8"/>
      <c r="H15" s="9"/>
      <c r="I15" s="9"/>
      <c r="J15" s="9"/>
      <c r="K15" s="9"/>
      <c r="L15" s="10"/>
    </row>
    <row r="16" spans="1:12" x14ac:dyDescent="0.25">
      <c r="A16" s="2">
        <v>14958170.85</v>
      </c>
      <c r="B16" s="1">
        <v>937776.60000000009</v>
      </c>
      <c r="E16" s="16"/>
      <c r="F16" s="14"/>
      <c r="G16" s="8"/>
      <c r="H16" s="9"/>
      <c r="I16" s="9"/>
      <c r="J16" s="9"/>
      <c r="K16" s="9"/>
      <c r="L16" s="10"/>
    </row>
    <row r="17" spans="1:12" x14ac:dyDescent="0.25">
      <c r="A17" s="2">
        <v>15661980.25</v>
      </c>
      <c r="B17" s="1">
        <v>144900</v>
      </c>
      <c r="G17" s="8"/>
      <c r="H17" s="9"/>
      <c r="I17" s="9"/>
      <c r="J17" s="9"/>
      <c r="K17" s="9"/>
      <c r="L17" s="10"/>
    </row>
    <row r="18" spans="1:12" x14ac:dyDescent="0.25">
      <c r="A18" s="2">
        <v>15661992.6</v>
      </c>
      <c r="B18" s="1">
        <v>1215812</v>
      </c>
      <c r="G18" s="8"/>
      <c r="H18" s="9"/>
      <c r="I18" s="9"/>
      <c r="J18" s="9"/>
      <c r="K18" s="9"/>
      <c r="L18" s="10"/>
    </row>
    <row r="19" spans="1:12" x14ac:dyDescent="0.25">
      <c r="A19" s="2">
        <v>15662000.199999999</v>
      </c>
      <c r="B19" s="1">
        <v>237090</v>
      </c>
      <c r="G19" s="8"/>
      <c r="H19" s="9"/>
      <c r="I19" s="9"/>
      <c r="J19" s="9"/>
      <c r="K19" s="9"/>
      <c r="L19" s="10"/>
    </row>
    <row r="20" spans="1:12" x14ac:dyDescent="0.25">
      <c r="A20" s="2">
        <v>15662007.799999999</v>
      </c>
      <c r="B20" s="1">
        <v>1122750</v>
      </c>
      <c r="G20" s="8"/>
      <c r="H20" s="9"/>
      <c r="I20" s="9"/>
      <c r="J20" s="9"/>
      <c r="K20" s="9"/>
      <c r="L20" s="10"/>
    </row>
    <row r="21" spans="1:12" x14ac:dyDescent="0.25">
      <c r="A21" s="2">
        <v>16337439.75</v>
      </c>
      <c r="B21" s="1">
        <v>123586</v>
      </c>
      <c r="G21" s="8"/>
      <c r="H21" s="9"/>
      <c r="I21" s="9"/>
      <c r="J21" s="9"/>
      <c r="K21" s="9"/>
      <c r="L21" s="10"/>
    </row>
    <row r="22" spans="1:12" ht="15.75" thickBot="1" x14ac:dyDescent="0.3">
      <c r="A22" s="2">
        <v>16337454.949999999</v>
      </c>
      <c r="B22" s="1">
        <v>139564</v>
      </c>
      <c r="G22" s="11"/>
      <c r="H22" s="12"/>
      <c r="I22" s="12"/>
      <c r="J22" s="12"/>
      <c r="K22" s="12"/>
      <c r="L22" s="13"/>
    </row>
    <row r="23" spans="1:12" x14ac:dyDescent="0.25">
      <c r="A23" s="2">
        <v>16552306.949999999</v>
      </c>
      <c r="B23" s="1">
        <v>1254000</v>
      </c>
    </row>
    <row r="24" spans="1:12" x14ac:dyDescent="0.25">
      <c r="A24" s="2">
        <v>16552359.199999999</v>
      </c>
      <c r="B24" s="1">
        <v>948330</v>
      </c>
    </row>
    <row r="25" spans="1:12" x14ac:dyDescent="0.25">
      <c r="A25" s="2">
        <v>16575828</v>
      </c>
      <c r="B25" s="1">
        <v>1158625</v>
      </c>
    </row>
    <row r="26" spans="1:12" x14ac:dyDescent="0.25">
      <c r="A26" s="2">
        <v>17339210.949999999</v>
      </c>
      <c r="B26" s="1">
        <v>101598</v>
      </c>
    </row>
    <row r="27" spans="1:12" x14ac:dyDescent="0.25">
      <c r="A27" s="2">
        <v>17573310.899999999</v>
      </c>
      <c r="B27" s="1">
        <v>264600</v>
      </c>
    </row>
    <row r="28" spans="1:12" x14ac:dyDescent="0.25">
      <c r="A28" s="2">
        <v>17596049.149999999</v>
      </c>
      <c r="B28" s="1">
        <v>179820</v>
      </c>
    </row>
    <row r="29" spans="1:12" x14ac:dyDescent="0.25">
      <c r="A29" s="2"/>
      <c r="B29" s="1"/>
    </row>
  </sheetData>
  <mergeCells count="1">
    <mergeCell ref="G13:L22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2017-05-15T10:42:23Z</dcterms:modified>
</cp:coreProperties>
</file>