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03_03_2017\Примеры фин моделей\"/>
    </mc:Choice>
  </mc:AlternateContent>
  <bookViews>
    <workbookView xWindow="480" yWindow="975" windowWidth="18195" windowHeight="10920" tabRatio="815" activeTab="1"/>
  </bookViews>
  <sheets>
    <sheet name="Const" sheetId="12" r:id="rId1"/>
    <sheet name="Growth" sheetId="10" r:id="rId2"/>
  </sheets>
  <definedNames>
    <definedName name="discount_rate">#REF!</definedName>
  </definedNames>
  <calcPr calcId="162913" iterate="1"/>
</workbook>
</file>

<file path=xl/calcChain.xml><?xml version="1.0" encoding="utf-8"?>
<calcChain xmlns="http://schemas.openxmlformats.org/spreadsheetml/2006/main">
  <c r="D6" i="12" l="1"/>
  <c r="O45" i="10" l="1"/>
  <c r="P46" i="10" s="1"/>
  <c r="O46" i="10"/>
  <c r="C17" i="10" l="1"/>
  <c r="G37" i="10"/>
  <c r="H38" i="10" s="1"/>
  <c r="I39" i="10" s="1"/>
  <c r="J40" i="10" s="1"/>
  <c r="K41" i="10" s="1"/>
  <c r="L42" i="10" s="1"/>
  <c r="G38" i="10"/>
  <c r="H39" i="10" s="1"/>
  <c r="I40" i="10" s="1"/>
  <c r="J41" i="10" s="1"/>
  <c r="K42" i="10" s="1"/>
  <c r="L43" i="10" s="1"/>
  <c r="G39" i="10"/>
  <c r="H40" i="10" s="1"/>
  <c r="I41" i="10" s="1"/>
  <c r="J42" i="10" s="1"/>
  <c r="K43" i="10" s="1"/>
  <c r="G40" i="10"/>
  <c r="H41" i="10" s="1"/>
  <c r="I42" i="10" s="1"/>
  <c r="J43" i="10" s="1"/>
  <c r="G41" i="10"/>
  <c r="H42" i="10" s="1"/>
  <c r="I43" i="10" s="1"/>
  <c r="G42" i="10"/>
  <c r="H43" i="10" s="1"/>
  <c r="G43" i="10"/>
  <c r="C22" i="10"/>
  <c r="D7" i="10" s="1"/>
  <c r="D22" i="10" s="1"/>
  <c r="E7" i="10" s="1"/>
  <c r="E22" i="10" s="1"/>
  <c r="F7" i="10" s="1"/>
  <c r="F22" i="10" s="1"/>
  <c r="G7" i="10" s="1"/>
  <c r="G22" i="10" s="1"/>
  <c r="H7" i="10" s="1"/>
  <c r="H22" i="10" s="1"/>
  <c r="I7" i="10" s="1"/>
  <c r="I22" i="10" s="1"/>
  <c r="J7" i="10" s="1"/>
  <c r="J22" i="10" s="1"/>
  <c r="K7" i="10" s="1"/>
  <c r="K22" i="10" s="1"/>
  <c r="L7" i="10" s="1"/>
  <c r="L22" i="10" s="1"/>
  <c r="M7" i="10" s="1"/>
  <c r="M22" i="10" s="1"/>
  <c r="N7" i="10" s="1"/>
  <c r="N22" i="10" s="1"/>
  <c r="O7" i="10" s="1"/>
  <c r="O22" i="10" s="1"/>
  <c r="P7" i="10" s="1"/>
  <c r="P22" i="10" s="1"/>
  <c r="Q7" i="10" s="1"/>
  <c r="Q22" i="10" s="1"/>
  <c r="R7" i="10" s="1"/>
  <c r="R22" i="10" s="1"/>
  <c r="S7" i="10" s="1"/>
  <c r="S22" i="10" s="1"/>
  <c r="T7" i="10" s="1"/>
  <c r="T22" i="10" s="1"/>
  <c r="U7" i="10" s="1"/>
  <c r="U22" i="10" s="1"/>
  <c r="V7" i="10" s="1"/>
  <c r="V22" i="10" s="1"/>
  <c r="W7" i="10" s="1"/>
  <c r="CI19" i="10"/>
  <c r="CI20" i="10"/>
  <c r="D2" i="10" l="1"/>
  <c r="C18" i="10"/>
  <c r="C8" i="10"/>
  <c r="C21" i="10"/>
  <c r="C11" i="10" s="1"/>
  <c r="W22" i="10"/>
  <c r="X7" i="10"/>
  <c r="F2" i="10" l="1"/>
  <c r="I2" i="10" s="1"/>
  <c r="G2" i="10"/>
  <c r="C25" i="10"/>
  <c r="C26" i="10" s="1"/>
  <c r="E2" i="10"/>
  <c r="D6" i="10"/>
  <c r="D17" i="10" s="1"/>
  <c r="D21" i="10" s="1"/>
  <c r="C23" i="10"/>
  <c r="C14" i="10" s="1"/>
  <c r="Y7" i="10"/>
  <c r="X22" i="10"/>
  <c r="K2" i="10" l="1"/>
  <c r="H2" i="10"/>
  <c r="J2" i="10"/>
  <c r="M2" i="10" s="1"/>
  <c r="D25" i="10"/>
  <c r="D8" i="10"/>
  <c r="Y22" i="10"/>
  <c r="Z7" i="10"/>
  <c r="D23" i="10"/>
  <c r="E6" i="10"/>
  <c r="D11" i="10"/>
  <c r="D18" i="10"/>
  <c r="O2" i="10" l="1"/>
  <c r="L2" i="10"/>
  <c r="N2" i="10"/>
  <c r="Q2" i="10" s="1"/>
  <c r="D26" i="10"/>
  <c r="E25" i="10"/>
  <c r="E17" i="10"/>
  <c r="E21" i="10" s="1"/>
  <c r="E8" i="10"/>
  <c r="D14" i="10"/>
  <c r="Z22" i="10"/>
  <c r="AA7" i="10"/>
  <c r="P2" i="10" l="1"/>
  <c r="S2" i="10"/>
  <c r="R2" i="10"/>
  <c r="V2" i="10" s="1"/>
  <c r="T2" i="10"/>
  <c r="E26" i="10"/>
  <c r="F25" i="10"/>
  <c r="F6" i="10"/>
  <c r="E23" i="10"/>
  <c r="AA22" i="10"/>
  <c r="AB7" i="10"/>
  <c r="X2" i="10"/>
  <c r="E18" i="10"/>
  <c r="U2" i="10" l="1"/>
  <c r="W2" i="10"/>
  <c r="Y2" i="10" s="1"/>
  <c r="F26" i="10"/>
  <c r="G25" i="10"/>
  <c r="F17" i="10"/>
  <c r="F8" i="10"/>
  <c r="AB22" i="10"/>
  <c r="AC7" i="10"/>
  <c r="Z2" i="10"/>
  <c r="AA2" i="10"/>
  <c r="AB2" i="10"/>
  <c r="E14" i="10"/>
  <c r="H25" i="10" l="1"/>
  <c r="H26" i="10" s="1"/>
  <c r="G26" i="10"/>
  <c r="E11" i="10"/>
  <c r="AC2" i="10"/>
  <c r="AD2" i="10"/>
  <c r="AE2" i="10"/>
  <c r="AF2" i="10"/>
  <c r="AJ2" i="10" s="1"/>
  <c r="AC22" i="10"/>
  <c r="AD7" i="10"/>
  <c r="F18" i="10"/>
  <c r="F21" i="10"/>
  <c r="I25" i="10" l="1"/>
  <c r="I26" i="10" s="1"/>
  <c r="AD22" i="10"/>
  <c r="AE7" i="10"/>
  <c r="F23" i="10"/>
  <c r="G6" i="10"/>
  <c r="AM2" i="10"/>
  <c r="AN2" i="10"/>
  <c r="AK2" i="10"/>
  <c r="AL2" i="10"/>
  <c r="AG2" i="10"/>
  <c r="AI2" i="10"/>
  <c r="AH2" i="10"/>
  <c r="J25" i="10" l="1"/>
  <c r="J26" i="10" s="1"/>
  <c r="F14" i="10"/>
  <c r="F11" i="10" s="1"/>
  <c r="AQ2" i="10"/>
  <c r="AR2" i="10"/>
  <c r="AO2" i="10"/>
  <c r="AS2" i="10"/>
  <c r="AP2" i="10"/>
  <c r="G17" i="10"/>
  <c r="G21" i="10" s="1"/>
  <c r="G8" i="10"/>
  <c r="AE22" i="10"/>
  <c r="AF7" i="10"/>
  <c r="K25" i="10" l="1"/>
  <c r="K26" i="10" s="1"/>
  <c r="H6" i="10"/>
  <c r="G23" i="10"/>
  <c r="AF22" i="10"/>
  <c r="AG7" i="10"/>
  <c r="G18" i="10"/>
  <c r="AU2" i="10"/>
  <c r="AV2" i="10"/>
  <c r="AW2" i="10"/>
  <c r="AT2" i="10"/>
  <c r="L25" i="10" l="1"/>
  <c r="L26" i="10" s="1"/>
  <c r="AY2" i="10"/>
  <c r="AZ2" i="10"/>
  <c r="BA2" i="10"/>
  <c r="AX2" i="10"/>
  <c r="BB2" i="10"/>
  <c r="G14" i="10"/>
  <c r="G11" i="10" s="1"/>
  <c r="AG22" i="10"/>
  <c r="AH7" i="10"/>
  <c r="H17" i="10"/>
  <c r="H21" i="10" s="1"/>
  <c r="H8" i="10"/>
  <c r="M25" i="10" l="1"/>
  <c r="N25" i="10" s="1"/>
  <c r="H18" i="10"/>
  <c r="AH22" i="10"/>
  <c r="AI7" i="10"/>
  <c r="BC2" i="10"/>
  <c r="BG2" i="10"/>
  <c r="BD2" i="10"/>
  <c r="BE2" i="10"/>
  <c r="BF2" i="10"/>
  <c r="H23" i="10"/>
  <c r="I6" i="10"/>
  <c r="M26" i="10" l="1"/>
  <c r="N26" i="10"/>
  <c r="I17" i="10"/>
  <c r="I21" i="10" s="1"/>
  <c r="I8" i="10"/>
  <c r="O25" i="10"/>
  <c r="H14" i="10"/>
  <c r="H11" i="10" s="1"/>
  <c r="AI22" i="10"/>
  <c r="AJ7" i="10"/>
  <c r="BK2" i="10"/>
  <c r="BH2" i="10"/>
  <c r="BI2" i="10"/>
  <c r="BJ2" i="10"/>
  <c r="O26" i="10" l="1"/>
  <c r="P25" i="10"/>
  <c r="I18" i="10"/>
  <c r="AJ22" i="10"/>
  <c r="AK7" i="10"/>
  <c r="BO2" i="10"/>
  <c r="BL2" i="10"/>
  <c r="BM2" i="10"/>
  <c r="BN2" i="10"/>
  <c r="J6" i="10"/>
  <c r="I23" i="10"/>
  <c r="P26" i="10" l="1"/>
  <c r="J17" i="10"/>
  <c r="J21" i="10" s="1"/>
  <c r="J8" i="10"/>
  <c r="BS2" i="10"/>
  <c r="BP2" i="10"/>
  <c r="BT2" i="10"/>
  <c r="BQ2" i="10"/>
  <c r="BR2" i="10"/>
  <c r="AL7" i="10"/>
  <c r="AK22" i="10"/>
  <c r="Q25" i="10"/>
  <c r="I14" i="10"/>
  <c r="I11" i="10" s="1"/>
  <c r="Q26" i="10" l="1"/>
  <c r="R25" i="10"/>
  <c r="BW2" i="10"/>
  <c r="BX2" i="10"/>
  <c r="BU2" i="10"/>
  <c r="BV2" i="10"/>
  <c r="J23" i="10"/>
  <c r="K6" i="10"/>
  <c r="AM7" i="10"/>
  <c r="AL22" i="10"/>
  <c r="J18" i="10"/>
  <c r="R26" i="10" l="1"/>
  <c r="K17" i="10"/>
  <c r="K8" i="10"/>
  <c r="CA2" i="10"/>
  <c r="CB2" i="10"/>
  <c r="BY2" i="10"/>
  <c r="BZ2" i="10"/>
  <c r="S25" i="10"/>
  <c r="J14" i="10"/>
  <c r="AM22" i="10"/>
  <c r="AN7" i="10"/>
  <c r="S26" i="10" l="1"/>
  <c r="T25" i="10"/>
  <c r="K18" i="10"/>
  <c r="AO7" i="10"/>
  <c r="AN22" i="10"/>
  <c r="J11" i="10"/>
  <c r="CE2" i="10"/>
  <c r="CF2" i="10"/>
  <c r="CC2" i="10"/>
  <c r="CG2" i="10"/>
  <c r="CH2" i="10" s="1"/>
  <c r="CD2" i="10"/>
  <c r="K21" i="10"/>
  <c r="T26" i="10" l="1"/>
  <c r="U25" i="10"/>
  <c r="AO22" i="10"/>
  <c r="AP7" i="10"/>
  <c r="L6" i="10"/>
  <c r="K23" i="10"/>
  <c r="U26" i="10" l="1"/>
  <c r="AP22" i="10"/>
  <c r="AQ7" i="10"/>
  <c r="K14" i="10"/>
  <c r="K11" i="10" s="1"/>
  <c r="L17" i="10"/>
  <c r="L21" i="10" s="1"/>
  <c r="L8" i="10"/>
  <c r="V25" i="10"/>
  <c r="V26" i="10" l="1"/>
  <c r="AQ22" i="10"/>
  <c r="AR7" i="10"/>
  <c r="L23" i="10"/>
  <c r="M6" i="10"/>
  <c r="W25" i="10"/>
  <c r="L18" i="10"/>
  <c r="W26" i="10" l="1"/>
  <c r="X25" i="10"/>
  <c r="M17" i="10"/>
  <c r="M8" i="10"/>
  <c r="L14" i="10"/>
  <c r="L11" i="10" s="1"/>
  <c r="AR22" i="10"/>
  <c r="AS7" i="10"/>
  <c r="X26" i="10" l="1"/>
  <c r="M18" i="10"/>
  <c r="AS22" i="10"/>
  <c r="AT7" i="10"/>
  <c r="Y25" i="10"/>
  <c r="M21" i="10"/>
  <c r="Y26" i="10" l="1"/>
  <c r="Z25" i="10"/>
  <c r="AT22" i="10"/>
  <c r="AU7" i="10"/>
  <c r="M23" i="10"/>
  <c r="M14" i="10" s="1"/>
  <c r="N6" i="10"/>
  <c r="Z26" i="10" l="1"/>
  <c r="AA25" i="10"/>
  <c r="N17" i="10"/>
  <c r="N21" i="10" s="1"/>
  <c r="N8" i="10"/>
  <c r="M11" i="10"/>
  <c r="AU22" i="10"/>
  <c r="AV7" i="10"/>
  <c r="AA26" i="10" l="1"/>
  <c r="AB25" i="10"/>
  <c r="O6" i="10"/>
  <c r="N23" i="10"/>
  <c r="N18" i="10"/>
  <c r="AV22" i="10"/>
  <c r="AW7" i="10"/>
  <c r="AB26" i="10" l="1"/>
  <c r="AC25" i="10"/>
  <c r="AW22" i="10"/>
  <c r="AX7" i="10"/>
  <c r="N14" i="10"/>
  <c r="N11" i="10" s="1"/>
  <c r="O17" i="10"/>
  <c r="O21" i="10" s="1"/>
  <c r="O8" i="10"/>
  <c r="AC26" i="10" l="1"/>
  <c r="AD25" i="10"/>
  <c r="P6" i="10"/>
  <c r="O23" i="10"/>
  <c r="O18" i="10"/>
  <c r="AX22" i="10"/>
  <c r="AY7" i="10"/>
  <c r="AY22" i="10" s="1"/>
  <c r="AD26" i="10" l="1"/>
  <c r="AE25" i="10"/>
  <c r="P17" i="10"/>
  <c r="P21" i="10" s="1"/>
  <c r="P8" i="10"/>
  <c r="O14" i="10"/>
  <c r="O11" i="10" s="1"/>
  <c r="AE26" i="10" l="1"/>
  <c r="AF25" i="10"/>
  <c r="P23" i="10"/>
  <c r="Q6" i="10"/>
  <c r="P18" i="10"/>
  <c r="AF26" i="10" l="1"/>
  <c r="AG25" i="10"/>
  <c r="Q17" i="10"/>
  <c r="Q21" i="10" s="1"/>
  <c r="Q8" i="10"/>
  <c r="P14" i="10"/>
  <c r="P11" i="10" s="1"/>
  <c r="AG26" i="10" l="1"/>
  <c r="AH25" i="10"/>
  <c r="R6" i="10"/>
  <c r="Q23" i="10"/>
  <c r="Q18" i="10"/>
  <c r="AH26" i="10" l="1"/>
  <c r="AI25" i="10"/>
  <c r="R17" i="10"/>
  <c r="R8" i="10"/>
  <c r="Q14" i="10"/>
  <c r="Q11" i="10" s="1"/>
  <c r="AI26" i="10" l="1"/>
  <c r="AJ25" i="10"/>
  <c r="R18" i="10"/>
  <c r="R21" i="10"/>
  <c r="AJ26" i="10" l="1"/>
  <c r="AK25" i="10"/>
  <c r="R23" i="10"/>
  <c r="S6" i="10"/>
  <c r="AK26" i="10" l="1"/>
  <c r="AL25" i="10"/>
  <c r="S17" i="10"/>
  <c r="S18" i="10" s="1"/>
  <c r="S8" i="10"/>
  <c r="R14" i="10"/>
  <c r="R11" i="10" s="1"/>
  <c r="AL26" i="10" l="1"/>
  <c r="AM25" i="10"/>
  <c r="S21" i="10"/>
  <c r="T6" i="10" s="1"/>
  <c r="AM26" i="10" l="1"/>
  <c r="AN25" i="10"/>
  <c r="S23" i="10"/>
  <c r="T17" i="10"/>
  <c r="T18" i="10" s="1"/>
  <c r="T8" i="10"/>
  <c r="AN26" i="10" l="1"/>
  <c r="AO25" i="10"/>
  <c r="S14" i="10"/>
  <c r="S11" i="10" s="1"/>
  <c r="T21" i="10"/>
  <c r="T23" i="10" s="1"/>
  <c r="T14" i="10" s="1"/>
  <c r="T11" i="10" s="1"/>
  <c r="AO26" i="10" l="1"/>
  <c r="AP25" i="10"/>
  <c r="U6" i="10"/>
  <c r="U17" i="10" s="1"/>
  <c r="U18" i="10" s="1"/>
  <c r="AP26" i="10" l="1"/>
  <c r="AQ25" i="10"/>
  <c r="U8" i="10"/>
  <c r="U21" i="10"/>
  <c r="U23" i="10" s="1"/>
  <c r="AQ26" i="10" l="1"/>
  <c r="AR25" i="10"/>
  <c r="V6" i="10"/>
  <c r="V8" i="10" s="1"/>
  <c r="U14" i="10"/>
  <c r="U11" i="10" s="1"/>
  <c r="AR26" i="10" l="1"/>
  <c r="AS25" i="10"/>
  <c r="V17" i="10"/>
  <c r="V18" i="10" s="1"/>
  <c r="AS26" i="10" l="1"/>
  <c r="AT25" i="10"/>
  <c r="V21" i="10"/>
  <c r="V23" i="10" s="1"/>
  <c r="AT26" i="10" l="1"/>
  <c r="AU25" i="10"/>
  <c r="W6" i="10"/>
  <c r="W8" i="10" s="1"/>
  <c r="V14" i="10"/>
  <c r="V11" i="10" s="1"/>
  <c r="AU26" i="10" l="1"/>
  <c r="AV25" i="10"/>
  <c r="W17" i="10"/>
  <c r="W18" i="10" s="1"/>
  <c r="AV26" i="10" l="1"/>
  <c r="AW25" i="10"/>
  <c r="W21" i="10"/>
  <c r="AW26" i="10" l="1"/>
  <c r="AX25" i="10"/>
  <c r="X6" i="10"/>
  <c r="W23" i="10"/>
  <c r="W14" i="10" s="1"/>
  <c r="W11" i="10" s="1"/>
  <c r="AX26" i="10" l="1"/>
  <c r="AY25" i="10"/>
  <c r="X8" i="10"/>
  <c r="X17" i="10"/>
  <c r="X18" i="10" s="1"/>
  <c r="AY26" i="10" l="1"/>
  <c r="AZ25" i="10"/>
  <c r="X21" i="10"/>
  <c r="AZ26" i="10" l="1"/>
  <c r="BA25" i="10"/>
  <c r="X23" i="10"/>
  <c r="Y6" i="10"/>
  <c r="BA26" i="10" l="1"/>
  <c r="BB25" i="10"/>
  <c r="X14" i="10"/>
  <c r="X11" i="10" s="1"/>
  <c r="Y8" i="10"/>
  <c r="Y17" i="10"/>
  <c r="Y18" i="10" s="1"/>
  <c r="BB26" i="10" l="1"/>
  <c r="BC25" i="10"/>
  <c r="Y21" i="10"/>
  <c r="BC26" i="10" l="1"/>
  <c r="BD25" i="10"/>
  <c r="Y23" i="10"/>
  <c r="Y14" i="10" s="1"/>
  <c r="Y11" i="10" s="1"/>
  <c r="Z6" i="10"/>
  <c r="BD26" i="10" l="1"/>
  <c r="BE25" i="10"/>
  <c r="Z8" i="10"/>
  <c r="Z17" i="10"/>
  <c r="Z18" i="10" s="1"/>
  <c r="BE26" i="10" l="1"/>
  <c r="BF25" i="10"/>
  <c r="Z21" i="10"/>
  <c r="BF26" i="10" l="1"/>
  <c r="BG25" i="10"/>
  <c r="Z23" i="10"/>
  <c r="Z14" i="10" s="1"/>
  <c r="Z11" i="10" s="1"/>
  <c r="AA6" i="10"/>
  <c r="BG26" i="10" l="1"/>
  <c r="BH25" i="10"/>
  <c r="AA8" i="10"/>
  <c r="AA17" i="10"/>
  <c r="AA18" i="10" s="1"/>
  <c r="BH26" i="10" l="1"/>
  <c r="BI25" i="10"/>
  <c r="AA21" i="10"/>
  <c r="BI26" i="10" l="1"/>
  <c r="BJ25" i="10"/>
  <c r="AA23" i="10"/>
  <c r="AA14" i="10" s="1"/>
  <c r="AA11" i="10" s="1"/>
  <c r="AB6" i="10"/>
  <c r="BJ26" i="10" l="1"/>
  <c r="BK25" i="10"/>
  <c r="AB8" i="10"/>
  <c r="AB17" i="10"/>
  <c r="AB18" i="10" s="1"/>
  <c r="BK26" i="10" l="1"/>
  <c r="BL25" i="10"/>
  <c r="AB21" i="10"/>
  <c r="BL26" i="10" l="1"/>
  <c r="BM25" i="10"/>
  <c r="AB23" i="10"/>
  <c r="AC6" i="10"/>
  <c r="BM26" i="10" l="1"/>
  <c r="BN25" i="10"/>
  <c r="AB14" i="10"/>
  <c r="AB11" i="10" s="1"/>
  <c r="AC8" i="10"/>
  <c r="AC17" i="10"/>
  <c r="AC18" i="10" s="1"/>
  <c r="BN26" i="10" l="1"/>
  <c r="BO25" i="10"/>
  <c r="AC21" i="10"/>
  <c r="BO26" i="10" l="1"/>
  <c r="BP25" i="10"/>
  <c r="AC23" i="10"/>
  <c r="AC14" i="10" s="1"/>
  <c r="AC11" i="10" s="1"/>
  <c r="AD6" i="10"/>
  <c r="BP26" i="10" l="1"/>
  <c r="BQ25" i="10"/>
  <c r="AD8" i="10"/>
  <c r="AD17" i="10"/>
  <c r="AD18" i="10" s="1"/>
  <c r="BQ26" i="10" l="1"/>
  <c r="BR25" i="10"/>
  <c r="AD21" i="10"/>
  <c r="BR26" i="10" l="1"/>
  <c r="BS25" i="10"/>
  <c r="AE6" i="10"/>
  <c r="AD23" i="10"/>
  <c r="AD14" i="10" s="1"/>
  <c r="AD11" i="10" s="1"/>
  <c r="BS26" i="10" l="1"/>
  <c r="BT25" i="10"/>
  <c r="AE17" i="10"/>
  <c r="AE18" i="10" s="1"/>
  <c r="AE8" i="10"/>
  <c r="BT26" i="10" l="1"/>
  <c r="BU25" i="10"/>
  <c r="AE21" i="10"/>
  <c r="BU26" i="10" l="1"/>
  <c r="BV25" i="10"/>
  <c r="AE23" i="10"/>
  <c r="AE14" i="10" s="1"/>
  <c r="AE11" i="10" s="1"/>
  <c r="AF6" i="10"/>
  <c r="BV26" i="10" l="1"/>
  <c r="BW25" i="10"/>
  <c r="AF8" i="10"/>
  <c r="AF17" i="10"/>
  <c r="AF18" i="10" s="1"/>
  <c r="BW26" i="10" l="1"/>
  <c r="BX25" i="10"/>
  <c r="AF21" i="10"/>
  <c r="BX26" i="10" l="1"/>
  <c r="BY25" i="10"/>
  <c r="AG6" i="10"/>
  <c r="AF23" i="10"/>
  <c r="BY26" i="10" l="1"/>
  <c r="BZ25" i="10"/>
  <c r="AG8" i="10"/>
  <c r="AG17" i="10"/>
  <c r="AG18" i="10" s="1"/>
  <c r="AF14" i="10"/>
  <c r="AF11" i="10" s="1"/>
  <c r="BZ26" i="10" l="1"/>
  <c r="CA25" i="10"/>
  <c r="AG21" i="10"/>
  <c r="CA26" i="10" l="1"/>
  <c r="CB25" i="10"/>
  <c r="AH6" i="10"/>
  <c r="AG23" i="10"/>
  <c r="AG14" i="10" s="1"/>
  <c r="AG11" i="10" s="1"/>
  <c r="CB26" i="10" l="1"/>
  <c r="CC25" i="10"/>
  <c r="AH17" i="10"/>
  <c r="AH18" i="10" s="1"/>
  <c r="AH8" i="10"/>
  <c r="CC26" i="10" l="1"/>
  <c r="CD25" i="10"/>
  <c r="AH21" i="10"/>
  <c r="CD26" i="10" l="1"/>
  <c r="CE25" i="10"/>
  <c r="AH23" i="10"/>
  <c r="AH14" i="10" s="1"/>
  <c r="AH11" i="10" s="1"/>
  <c r="AI6" i="10"/>
  <c r="CE26" i="10" l="1"/>
  <c r="CF25" i="10"/>
  <c r="AI8" i="10"/>
  <c r="AI17" i="10"/>
  <c r="AI18" i="10" s="1"/>
  <c r="CF26" i="10" l="1"/>
  <c r="CG25" i="10"/>
  <c r="AI21" i="10"/>
  <c r="CG26" i="10" l="1"/>
  <c r="CH25" i="10"/>
  <c r="AI23" i="10"/>
  <c r="AJ6" i="10"/>
  <c r="CH26" i="10" l="1"/>
  <c r="CI25" i="10"/>
  <c r="AJ8" i="10"/>
  <c r="AJ17" i="10"/>
  <c r="AJ18" i="10" s="1"/>
  <c r="AI14" i="10"/>
  <c r="AI11" i="10" s="1"/>
  <c r="CI26" i="10" l="1"/>
  <c r="AJ21" i="10"/>
  <c r="AK6" i="10" s="1"/>
  <c r="CJ25" i="10"/>
  <c r="CJ26" i="10" l="1"/>
  <c r="AJ23" i="10"/>
  <c r="CK25" i="10"/>
  <c r="AK8" i="10"/>
  <c r="AK17" i="10"/>
  <c r="AK18" i="10" s="1"/>
  <c r="CK26" i="10" l="1"/>
  <c r="AJ14" i="10"/>
  <c r="AJ11" i="10" s="1"/>
  <c r="CL25" i="10"/>
  <c r="AK21" i="10"/>
  <c r="AL6" i="10" s="1"/>
  <c r="CL26" i="10" l="1"/>
  <c r="AK23" i="10"/>
  <c r="AK14" i="10" s="1"/>
  <c r="AK11" i="10" s="1"/>
  <c r="CM25" i="10"/>
  <c r="AL8" i="10"/>
  <c r="AL17" i="10"/>
  <c r="AL18" i="10" s="1"/>
  <c r="CM26" i="10" l="1"/>
  <c r="CN25" i="10"/>
  <c r="AL21" i="10"/>
  <c r="CN26" i="10" l="1"/>
  <c r="CO25" i="10"/>
  <c r="AL23" i="10"/>
  <c r="AL14" i="10" s="1"/>
  <c r="AL11" i="10" s="1"/>
  <c r="AM6" i="10"/>
  <c r="CO26" i="10" l="1"/>
  <c r="CP25" i="10"/>
  <c r="AM8" i="10"/>
  <c r="AM17" i="10"/>
  <c r="AM18" i="10" s="1"/>
  <c r="CP26" i="10" l="1"/>
  <c r="CQ25" i="10"/>
  <c r="AM21" i="10"/>
  <c r="CQ26" i="10" l="1"/>
  <c r="CR25" i="10"/>
  <c r="AM23" i="10"/>
  <c r="AN6" i="10"/>
  <c r="CR26" i="10" l="1"/>
  <c r="CS25" i="10"/>
  <c r="AM14" i="10"/>
  <c r="AM11" i="10" s="1"/>
  <c r="AN8" i="10"/>
  <c r="AN17" i="10"/>
  <c r="AN18" i="10" s="1"/>
  <c r="CS26" i="10" l="1"/>
  <c r="CT25" i="10"/>
  <c r="AN21" i="10"/>
  <c r="CT26" i="10" l="1"/>
  <c r="CU25" i="10"/>
  <c r="AO6" i="10"/>
  <c r="AN23" i="10"/>
  <c r="CU26" i="10" l="1"/>
  <c r="CV25" i="10"/>
  <c r="AO8" i="10"/>
  <c r="AO17" i="10"/>
  <c r="AO18" i="10" s="1"/>
  <c r="AN14" i="10"/>
  <c r="AN11" i="10" s="1"/>
  <c r="CV26" i="10" l="1"/>
  <c r="CW25" i="10"/>
  <c r="AO21" i="10"/>
  <c r="AP6" i="10" s="1"/>
  <c r="CW26" i="10" l="1"/>
  <c r="AO23" i="10"/>
  <c r="AO14" i="10" s="1"/>
  <c r="AO11" i="10" s="1"/>
  <c r="CX25" i="10"/>
  <c r="AP17" i="10"/>
  <c r="AP18" i="10" s="1"/>
  <c r="AP8" i="10"/>
  <c r="CX26" i="10" l="1"/>
  <c r="CY25" i="10"/>
  <c r="AP21" i="10"/>
  <c r="CY26" i="10" l="1"/>
  <c r="CZ25" i="10"/>
  <c r="AQ6" i="10"/>
  <c r="AP23" i="10"/>
  <c r="AP14" i="10" s="1"/>
  <c r="AP11" i="10" s="1"/>
  <c r="CZ26" i="10" l="1"/>
  <c r="DA25" i="10"/>
  <c r="AQ17" i="10"/>
  <c r="AQ18" i="10" s="1"/>
  <c r="AQ8" i="10"/>
  <c r="DA26" i="10" l="1"/>
  <c r="DB25" i="10"/>
  <c r="AQ21" i="10"/>
  <c r="DB26" i="10" l="1"/>
  <c r="DC25" i="10"/>
  <c r="AQ23" i="10"/>
  <c r="AQ14" i="10" s="1"/>
  <c r="AQ11" i="10" s="1"/>
  <c r="AR6" i="10"/>
  <c r="DC26" i="10" l="1"/>
  <c r="DD25" i="10"/>
  <c r="AR8" i="10"/>
  <c r="AR17" i="10"/>
  <c r="AR18" i="10" s="1"/>
  <c r="DD26" i="10" l="1"/>
  <c r="DE25" i="10"/>
  <c r="AR21" i="10"/>
  <c r="DE26" i="10" l="1"/>
  <c r="DF25" i="10"/>
  <c r="DF26" i="10" s="1"/>
  <c r="AR23" i="10"/>
  <c r="AR14" i="10" s="1"/>
  <c r="AR11" i="10" s="1"/>
  <c r="AS6" i="10"/>
  <c r="AS8" i="10" l="1"/>
  <c r="AS17" i="10"/>
  <c r="AS18" i="10" s="1"/>
  <c r="AS21" i="10" l="1"/>
  <c r="AT6" i="10" l="1"/>
  <c r="AS23" i="10"/>
  <c r="AS14" i="10" s="1"/>
  <c r="AS11" i="10" s="1"/>
  <c r="AT8" i="10" l="1"/>
  <c r="AT17" i="10"/>
  <c r="AT18" i="10" s="1"/>
  <c r="AT21" i="10" l="1"/>
  <c r="AU6" i="10" l="1"/>
  <c r="AT23" i="10"/>
  <c r="AT14" i="10" s="1"/>
  <c r="AT11" i="10" s="1"/>
  <c r="AU8" i="10" l="1"/>
  <c r="AU17" i="10"/>
  <c r="AU18" i="10" s="1"/>
  <c r="AU21" i="10" l="1"/>
  <c r="AV6" i="10" l="1"/>
  <c r="AU23" i="10"/>
  <c r="AU14" i="10" s="1"/>
  <c r="AU11" i="10" s="1"/>
  <c r="AV8" i="10" l="1"/>
  <c r="AV17" i="10"/>
  <c r="AV18" i="10" s="1"/>
  <c r="AV21" i="10" l="1"/>
  <c r="AW6" i="10" l="1"/>
  <c r="AV23" i="10"/>
  <c r="AW17" i="10" l="1"/>
  <c r="AW18" i="10" s="1"/>
  <c r="AW8" i="10"/>
  <c r="AV14" i="10"/>
  <c r="AV11" i="10" s="1"/>
  <c r="AW21" i="10" l="1"/>
  <c r="AX6" i="10" s="1"/>
  <c r="AW23" i="10" l="1"/>
  <c r="AW14" i="10" s="1"/>
  <c r="AW11" i="10" s="1"/>
  <c r="AX8" i="10"/>
  <c r="AX17" i="10"/>
  <c r="AX18" i="10" s="1"/>
  <c r="AX21" i="10" l="1"/>
  <c r="AY6" i="10" s="1"/>
  <c r="AX23" i="10" l="1"/>
  <c r="AX14" i="10" s="1"/>
  <c r="AX11" i="10" s="1"/>
  <c r="AY17" i="10"/>
  <c r="AY18" i="10" s="1"/>
  <c r="AY8" i="10"/>
  <c r="AY21" i="10" l="1"/>
  <c r="AY23" i="10" l="1"/>
  <c r="AY14" i="10" s="1"/>
  <c r="AY11" i="10" s="1"/>
  <c r="AZ6" i="10"/>
  <c r="AZ17" i="10" s="1"/>
  <c r="AZ21" i="10" s="1"/>
  <c r="BA6" i="10" l="1"/>
  <c r="BA17" i="10" s="1"/>
  <c r="BB6" i="10" l="1"/>
  <c r="BC6" i="10"/>
  <c r="BD6" i="10"/>
  <c r="BE6" i="10"/>
  <c r="BF6" i="10"/>
  <c r="BG6" i="10"/>
  <c r="BH6" i="10"/>
  <c r="BI6" i="10"/>
  <c r="BJ6" i="10"/>
  <c r="BK6" i="10"/>
  <c r="BL6" i="10"/>
  <c r="BM6" i="10"/>
  <c r="BN6" i="10"/>
  <c r="BO6" i="10"/>
  <c r="BP6" i="10"/>
  <c r="BQ6" i="10"/>
  <c r="BR6" i="10"/>
  <c r="BS6" i="10"/>
  <c r="BT6" i="10"/>
  <c r="BU6" i="10"/>
  <c r="BV6" i="10"/>
  <c r="BW6" i="10"/>
  <c r="BX6" i="10"/>
  <c r="BY6" i="10"/>
  <c r="BZ6" i="10"/>
  <c r="CA6" i="10"/>
  <c r="CB6" i="10"/>
  <c r="CC6" i="10"/>
  <c r="CD6" i="10"/>
  <c r="CE6" i="10"/>
  <c r="CF6" i="10"/>
  <c r="CG6" i="10"/>
  <c r="CH6" i="10"/>
  <c r="AZ7" i="10"/>
  <c r="BA7" i="10"/>
  <c r="BB7" i="10"/>
  <c r="BC7" i="10"/>
  <c r="BD7" i="10"/>
  <c r="BE7" i="10"/>
  <c r="BF7" i="10"/>
  <c r="BG7" i="10"/>
  <c r="BH7" i="10"/>
  <c r="BI7" i="10"/>
  <c r="BJ7" i="10"/>
  <c r="BK7" i="10"/>
  <c r="BL7" i="10"/>
  <c r="BM7" i="10"/>
  <c r="BN7" i="10"/>
  <c r="BO7" i="10"/>
  <c r="BP7" i="10"/>
  <c r="BQ7" i="10"/>
  <c r="BR7" i="10"/>
  <c r="BS7" i="10"/>
  <c r="BT7" i="10"/>
  <c r="BU7" i="10"/>
  <c r="BV7" i="10"/>
  <c r="BW7" i="10"/>
  <c r="BX7" i="10"/>
  <c r="BY7" i="10"/>
  <c r="BZ7" i="10"/>
  <c r="CA7" i="10"/>
  <c r="CB7" i="10"/>
  <c r="CC7" i="10"/>
  <c r="CD7" i="10"/>
  <c r="CE7" i="10"/>
  <c r="CF7" i="10"/>
  <c r="CG7" i="10"/>
  <c r="CH7" i="10"/>
  <c r="AZ8" i="10"/>
  <c r="BA8" i="10"/>
  <c r="BB8" i="10"/>
  <c r="BC8" i="10"/>
  <c r="BD8" i="10"/>
  <c r="BE8" i="10"/>
  <c r="BF8" i="10"/>
  <c r="BG8" i="10"/>
  <c r="BH8" i="10"/>
  <c r="BI8" i="10"/>
  <c r="BJ8" i="10"/>
  <c r="BK8" i="10"/>
  <c r="BL8" i="10"/>
  <c r="BM8" i="10"/>
  <c r="BN8" i="10"/>
  <c r="BO8" i="10"/>
  <c r="BP8" i="10"/>
  <c r="BQ8" i="10"/>
  <c r="BR8" i="10"/>
  <c r="BS8" i="10"/>
  <c r="BT8" i="10"/>
  <c r="BU8" i="10"/>
  <c r="BV8" i="10"/>
  <c r="BW8" i="10"/>
  <c r="BX8" i="10"/>
  <c r="BY8" i="10"/>
  <c r="BZ8" i="10"/>
  <c r="CA8" i="10"/>
  <c r="CB8" i="10"/>
  <c r="CC8" i="10"/>
  <c r="CD8" i="10"/>
  <c r="CE8" i="10"/>
  <c r="CF8" i="10"/>
  <c r="CG8" i="10"/>
  <c r="CH8" i="10"/>
  <c r="CI8" i="10"/>
  <c r="AZ11" i="10"/>
  <c r="BA11" i="10"/>
  <c r="BB11" i="10"/>
  <c r="BC11" i="10"/>
  <c r="BD11" i="10"/>
  <c r="BE11" i="10"/>
  <c r="BF11" i="10"/>
  <c r="BG11" i="10"/>
  <c r="BH11" i="10"/>
  <c r="BI11" i="10"/>
  <c r="BJ11" i="10"/>
  <c r="BK11" i="10"/>
  <c r="BL11" i="10"/>
  <c r="BM11" i="10"/>
  <c r="BN11" i="10"/>
  <c r="BO11" i="10"/>
  <c r="BP11" i="10"/>
  <c r="BQ11" i="10"/>
  <c r="BR11" i="10"/>
  <c r="BS11" i="10"/>
  <c r="BT11" i="10"/>
  <c r="BU11" i="10"/>
  <c r="BV11" i="10"/>
  <c r="BW11" i="10"/>
  <c r="BX11" i="10"/>
  <c r="BY11" i="10"/>
  <c r="BZ11" i="10"/>
  <c r="CA11" i="10"/>
  <c r="CB11" i="10"/>
  <c r="CC11" i="10"/>
  <c r="CD11" i="10"/>
  <c r="CE11" i="10"/>
  <c r="CF11" i="10"/>
  <c r="CG11" i="10"/>
  <c r="CH11" i="10"/>
  <c r="CI11" i="10"/>
  <c r="AZ14" i="10"/>
  <c r="BA14" i="10"/>
  <c r="BB14" i="10"/>
  <c r="BC14" i="10"/>
  <c r="BD14" i="10"/>
  <c r="BE14" i="10"/>
  <c r="BF14" i="10"/>
  <c r="BG14" i="10"/>
  <c r="BH14" i="10"/>
  <c r="BI14" i="10"/>
  <c r="BJ14" i="10"/>
  <c r="BK14" i="10"/>
  <c r="BL14" i="10"/>
  <c r="BM14" i="10"/>
  <c r="BN14" i="10"/>
  <c r="BO14" i="10"/>
  <c r="BP14" i="10"/>
  <c r="BQ14" i="10"/>
  <c r="BR14" i="10"/>
  <c r="BS14" i="10"/>
  <c r="BT14" i="10"/>
  <c r="BU14" i="10"/>
  <c r="BV14" i="10"/>
  <c r="BW14" i="10"/>
  <c r="BX14" i="10"/>
  <c r="BY14" i="10"/>
  <c r="BZ14" i="10"/>
  <c r="CA14" i="10"/>
  <c r="CB14" i="10"/>
  <c r="CC14" i="10"/>
  <c r="CD14" i="10"/>
  <c r="CE14" i="10"/>
  <c r="CF14" i="10"/>
  <c r="CG14" i="10"/>
  <c r="CH14" i="10"/>
  <c r="CI14" i="10"/>
  <c r="BB17" i="10"/>
  <c r="BC17" i="10"/>
  <c r="BD17" i="10"/>
  <c r="BE17" i="10"/>
  <c r="BF17" i="10"/>
  <c r="BG17" i="10"/>
  <c r="BH17" i="10"/>
  <c r="BI17" i="10"/>
  <c r="BJ17" i="10"/>
  <c r="BK17" i="10"/>
  <c r="BL17" i="10"/>
  <c r="BM17" i="10"/>
  <c r="BN17" i="10"/>
  <c r="BO17" i="10"/>
  <c r="BP17" i="10"/>
  <c r="BQ17" i="10"/>
  <c r="BR17" i="10"/>
  <c r="BS17" i="10"/>
  <c r="BT17" i="10"/>
  <c r="BU17" i="10"/>
  <c r="BV17" i="10"/>
  <c r="BW17" i="10"/>
  <c r="BX17" i="10"/>
  <c r="BY17" i="10"/>
  <c r="BZ17" i="10"/>
  <c r="CA17" i="10"/>
  <c r="CB17" i="10"/>
  <c r="CC17" i="10"/>
  <c r="CD17" i="10"/>
  <c r="CE17" i="10"/>
  <c r="CF17" i="10"/>
  <c r="CG17" i="10"/>
  <c r="CH17" i="10"/>
  <c r="AZ18" i="10"/>
  <c r="BA18" i="10"/>
  <c r="BB18" i="10"/>
  <c r="BC18" i="10"/>
  <c r="BD18" i="10"/>
  <c r="BE18" i="10"/>
  <c r="BF18" i="10"/>
  <c r="BG18" i="10"/>
  <c r="BH18" i="10"/>
  <c r="BI18" i="10"/>
  <c r="BJ18" i="10"/>
  <c r="BK18" i="10"/>
  <c r="BL18" i="10"/>
  <c r="BM18" i="10"/>
  <c r="BN18" i="10"/>
  <c r="BO18" i="10"/>
  <c r="BP18" i="10"/>
  <c r="BQ18" i="10"/>
  <c r="BR18" i="10"/>
  <c r="BS18" i="10"/>
  <c r="BT18" i="10"/>
  <c r="BU18" i="10"/>
  <c r="BV18" i="10"/>
  <c r="BW18" i="10"/>
  <c r="BX18" i="10"/>
  <c r="BY18" i="10"/>
  <c r="BZ18" i="10"/>
  <c r="CA18" i="10"/>
  <c r="CB18" i="10"/>
  <c r="CC18" i="10"/>
  <c r="CD18" i="10"/>
  <c r="CE18" i="10"/>
  <c r="CF18" i="10"/>
  <c r="CG18" i="10"/>
  <c r="CH18" i="10"/>
  <c r="CI18" i="10"/>
  <c r="BA21" i="10"/>
  <c r="BB21" i="10"/>
  <c r="BC21" i="10"/>
  <c r="BD21" i="10"/>
  <c r="BE21" i="10"/>
  <c r="BF21" i="10"/>
  <c r="BG21" i="10"/>
  <c r="BH21" i="10"/>
  <c r="BI21" i="10"/>
  <c r="BJ21" i="10"/>
  <c r="BK21" i="10"/>
  <c r="BL21" i="10"/>
  <c r="BM21" i="10"/>
  <c r="BN21" i="10"/>
  <c r="BO21" i="10"/>
  <c r="BP21" i="10"/>
  <c r="BQ21" i="10"/>
  <c r="BR21" i="10"/>
  <c r="BS21" i="10"/>
  <c r="BT21" i="10"/>
  <c r="BU21" i="10"/>
  <c r="BV21" i="10"/>
  <c r="BW21" i="10"/>
  <c r="BX21" i="10"/>
  <c r="BY21" i="10"/>
  <c r="BZ21" i="10"/>
  <c r="CA21" i="10"/>
  <c r="CB21" i="10"/>
  <c r="CC21" i="10"/>
  <c r="CD21" i="10"/>
  <c r="CE21" i="10"/>
  <c r="CF21" i="10"/>
  <c r="CG21" i="10"/>
  <c r="CH21" i="10"/>
  <c r="CI21" i="10"/>
  <c r="AZ22" i="10"/>
  <c r="BA22" i="10"/>
  <c r="BB22" i="10"/>
  <c r="BC22" i="10"/>
  <c r="BD22" i="10"/>
  <c r="BE22" i="10"/>
  <c r="BF22" i="10"/>
  <c r="BG22" i="10"/>
  <c r="BH22" i="10"/>
  <c r="BI22" i="10"/>
  <c r="BJ22" i="10"/>
  <c r="BK22" i="10"/>
  <c r="BL22" i="10"/>
  <c r="BM22" i="10"/>
  <c r="BN22" i="10"/>
  <c r="BO22" i="10"/>
  <c r="BP22" i="10"/>
  <c r="BQ22" i="10"/>
  <c r="BR22" i="10"/>
  <c r="BS22" i="10"/>
  <c r="BT22" i="10"/>
  <c r="BU22" i="10"/>
  <c r="BV22" i="10"/>
  <c r="BW22" i="10"/>
  <c r="BX22" i="10"/>
  <c r="BY22" i="10"/>
  <c r="BZ22" i="10"/>
  <c r="CA22" i="10"/>
  <c r="CB22" i="10"/>
  <c r="CC22" i="10"/>
  <c r="CD22" i="10"/>
  <c r="CE22" i="10"/>
  <c r="CF22" i="10"/>
  <c r="CG22" i="10"/>
  <c r="CH22" i="10"/>
  <c r="CI22" i="10"/>
  <c r="AZ23" i="10"/>
  <c r="BA23" i="10"/>
  <c r="BB23" i="10"/>
  <c r="BC23" i="10"/>
  <c r="BD23" i="10"/>
  <c r="BE23" i="10"/>
  <c r="BF23" i="10"/>
  <c r="BG23" i="10"/>
  <c r="BH23" i="10"/>
  <c r="BI23" i="10"/>
  <c r="BJ23" i="10"/>
  <c r="BK23" i="10"/>
  <c r="BL23" i="10"/>
  <c r="BM23" i="10"/>
  <c r="BN23" i="10"/>
  <c r="BO23" i="10"/>
  <c r="BP23" i="10"/>
  <c r="BQ23" i="10"/>
  <c r="BR23" i="10"/>
  <c r="BS23" i="10"/>
  <c r="BT23" i="10"/>
  <c r="BU23" i="10"/>
  <c r="BV23" i="10"/>
  <c r="BW23" i="10"/>
  <c r="BX23" i="10"/>
  <c r="BY23" i="10"/>
  <c r="BZ23" i="10"/>
  <c r="CA23" i="10"/>
  <c r="CB23" i="10"/>
  <c r="CC23" i="10"/>
  <c r="CD23" i="10"/>
  <c r="CE23" i="10"/>
  <c r="CF23" i="10"/>
  <c r="CG23" i="10"/>
  <c r="CH23" i="10"/>
  <c r="CI23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AY28" i="10"/>
  <c r="AZ28" i="10"/>
  <c r="BA28" i="10"/>
  <c r="BB28" i="10"/>
  <c r="BC28" i="10"/>
  <c r="BD28" i="10"/>
  <c r="BE28" i="10"/>
  <c r="BF28" i="10"/>
  <c r="BG28" i="10"/>
  <c r="BH28" i="10"/>
  <c r="BI28" i="10"/>
  <c r="BJ28" i="10"/>
  <c r="BK28" i="10"/>
  <c r="BL28" i="10"/>
  <c r="BM28" i="10"/>
  <c r="BN28" i="10"/>
  <c r="BO28" i="10"/>
  <c r="BP28" i="10"/>
  <c r="BQ28" i="10"/>
  <c r="BR28" i="10"/>
  <c r="BS28" i="10"/>
  <c r="BT28" i="10"/>
  <c r="BU28" i="10"/>
  <c r="BV28" i="10"/>
  <c r="BW28" i="10"/>
  <c r="BX28" i="10"/>
  <c r="BY28" i="10"/>
  <c r="BZ28" i="10"/>
  <c r="CA28" i="10"/>
  <c r="CB28" i="10"/>
  <c r="CC28" i="10"/>
  <c r="CD28" i="10"/>
  <c r="CE28" i="10"/>
  <c r="CF28" i="10"/>
  <c r="CG28" i="10"/>
  <c r="CH28" i="10"/>
  <c r="CI28" i="10"/>
  <c r="CJ28" i="10"/>
  <c r="CK28" i="10"/>
  <c r="CL28" i="10"/>
  <c r="CM28" i="10"/>
  <c r="CN28" i="10"/>
  <c r="CO28" i="10"/>
  <c r="CP28" i="10"/>
  <c r="CQ28" i="10"/>
  <c r="CR28" i="10"/>
  <c r="CS28" i="10"/>
  <c r="CT28" i="10"/>
  <c r="CU28" i="10"/>
  <c r="CV28" i="10"/>
  <c r="CW28" i="10"/>
  <c r="CX28" i="10"/>
  <c r="CY28" i="10"/>
  <c r="CZ28" i="10"/>
  <c r="DA28" i="10"/>
  <c r="DB28" i="10"/>
  <c r="DC28" i="10"/>
  <c r="DD28" i="10"/>
  <c r="DE28" i="10"/>
  <c r="DF28" i="10"/>
  <c r="Q31" i="10"/>
  <c r="R31" i="10"/>
  <c r="S31" i="10"/>
  <c r="T31" i="10"/>
  <c r="U31" i="10"/>
  <c r="V31" i="10"/>
  <c r="W31" i="10"/>
  <c r="X31" i="10"/>
  <c r="Y31" i="10"/>
  <c r="Z31" i="10"/>
  <c r="AA31" i="10"/>
  <c r="AB31" i="10"/>
  <c r="AC31" i="10"/>
  <c r="AD31" i="10"/>
  <c r="AE31" i="10"/>
  <c r="AF31" i="10"/>
  <c r="AG31" i="10"/>
  <c r="AH31" i="10"/>
  <c r="AI31" i="10"/>
  <c r="AJ31" i="10"/>
  <c r="AK31" i="10"/>
  <c r="AL31" i="10"/>
  <c r="AM31" i="10"/>
  <c r="AN31" i="10"/>
  <c r="AO31" i="10"/>
  <c r="AP31" i="10"/>
  <c r="AQ31" i="10"/>
  <c r="AR31" i="10"/>
  <c r="AS31" i="10"/>
  <c r="AT31" i="10"/>
  <c r="AU31" i="10"/>
  <c r="AV31" i="10"/>
  <c r="AW31" i="10"/>
  <c r="AX31" i="10"/>
  <c r="AY31" i="10"/>
  <c r="AZ31" i="10"/>
  <c r="BA31" i="10"/>
  <c r="BB31" i="10"/>
  <c r="BC31" i="10"/>
  <c r="BD31" i="10"/>
  <c r="BE31" i="10"/>
  <c r="BF31" i="10"/>
  <c r="BG31" i="10"/>
  <c r="BH31" i="10"/>
  <c r="BI31" i="10"/>
  <c r="BJ31" i="10"/>
  <c r="BK31" i="10"/>
  <c r="BL31" i="10"/>
  <c r="BM31" i="10"/>
  <c r="BN31" i="10"/>
  <c r="BO31" i="10"/>
  <c r="BP31" i="10"/>
  <c r="BQ31" i="10"/>
  <c r="BR31" i="10"/>
  <c r="BS31" i="10"/>
  <c r="BT31" i="10"/>
  <c r="BU31" i="10"/>
  <c r="BV31" i="10"/>
  <c r="BW31" i="10"/>
  <c r="BX31" i="10"/>
  <c r="BY31" i="10"/>
  <c r="BZ31" i="10"/>
  <c r="CA31" i="10"/>
  <c r="CB31" i="10"/>
  <c r="CC31" i="10"/>
  <c r="CD31" i="10"/>
  <c r="CE31" i="10"/>
  <c r="CF31" i="10"/>
  <c r="CG31" i="10"/>
  <c r="CH31" i="10"/>
  <c r="CI31" i="10"/>
  <c r="CJ31" i="10"/>
  <c r="CK31" i="10"/>
  <c r="CL31" i="10"/>
  <c r="CM31" i="10"/>
  <c r="CN31" i="10"/>
  <c r="CO31" i="10"/>
  <c r="CP31" i="10"/>
  <c r="CQ31" i="10"/>
  <c r="CR31" i="10"/>
  <c r="CS31" i="10"/>
  <c r="CT31" i="10"/>
  <c r="CU31" i="10"/>
  <c r="CV31" i="10"/>
  <c r="CW31" i="10"/>
  <c r="CX31" i="10"/>
  <c r="CY31" i="10"/>
  <c r="CZ31" i="10"/>
  <c r="DA31" i="10"/>
  <c r="DB31" i="10"/>
  <c r="DC31" i="10"/>
  <c r="DD31" i="10"/>
  <c r="DE31" i="10"/>
  <c r="DF31" i="10"/>
  <c r="C32" i="10" a="1"/>
  <c r="C32" i="10"/>
  <c r="D32" i="10" a="1"/>
  <c r="D32" i="10"/>
  <c r="E32" i="10" a="1"/>
  <c r="E32" i="10"/>
  <c r="F32" i="10" a="1"/>
  <c r="F32" i="10"/>
  <c r="G32" i="10" a="1"/>
  <c r="G32" i="10"/>
  <c r="H32" i="10" a="1"/>
  <c r="H32" i="10"/>
  <c r="I32" i="10" a="1"/>
  <c r="I32" i="10"/>
  <c r="J32" i="10" a="1"/>
  <c r="J32" i="10"/>
  <c r="K32" i="10" a="1"/>
  <c r="K32" i="10"/>
  <c r="L32" i="10" a="1"/>
  <c r="L32" i="10"/>
  <c r="M32" i="10" a="1"/>
  <c r="M32" i="10"/>
  <c r="N32" i="10" a="1"/>
  <c r="N32" i="10"/>
  <c r="O32" i="10" a="1"/>
  <c r="O32" i="10"/>
  <c r="P32" i="10" a="1"/>
  <c r="P32" i="10"/>
  <c r="Q32" i="10" a="1"/>
  <c r="Q32" i="10"/>
  <c r="R32" i="10"/>
  <c r="S32" i="10"/>
  <c r="T32" i="10"/>
  <c r="U32" i="10"/>
  <c r="V32" i="10"/>
  <c r="W32" i="10"/>
  <c r="X32" i="10"/>
  <c r="Y32" i="10"/>
  <c r="Z32" i="10"/>
  <c r="AA32" i="10"/>
  <c r="AB32" i="10"/>
  <c r="AC32" i="10"/>
  <c r="AD32" i="10"/>
  <c r="AE32" i="10"/>
  <c r="AF32" i="10"/>
  <c r="AG32" i="10"/>
  <c r="AH32" i="10"/>
  <c r="AI32" i="10"/>
  <c r="AJ32" i="10"/>
  <c r="AK32" i="10"/>
  <c r="AL32" i="10"/>
  <c r="AM32" i="10"/>
  <c r="AN32" i="10"/>
  <c r="AO32" i="10"/>
  <c r="AP32" i="10"/>
  <c r="AQ32" i="10"/>
  <c r="AR32" i="10"/>
  <c r="AS32" i="10"/>
  <c r="AT32" i="10"/>
  <c r="AU32" i="10"/>
  <c r="AV32" i="10"/>
  <c r="AW32" i="10"/>
  <c r="AX32" i="10"/>
  <c r="AY32" i="10"/>
  <c r="AZ32" i="10"/>
  <c r="BA32" i="10"/>
  <c r="BB32" i="10"/>
  <c r="BC32" i="10"/>
  <c r="BD32" i="10"/>
  <c r="BE32" i="10"/>
  <c r="BF32" i="10"/>
  <c r="BG32" i="10"/>
  <c r="BH32" i="10"/>
  <c r="BI32" i="10"/>
  <c r="BJ32" i="10"/>
  <c r="BK32" i="10"/>
  <c r="BL32" i="10"/>
  <c r="BM32" i="10"/>
  <c r="BN32" i="10"/>
  <c r="BO32" i="10"/>
  <c r="BP32" i="10"/>
  <c r="BQ32" i="10"/>
  <c r="BR32" i="10"/>
  <c r="BS32" i="10"/>
  <c r="BT32" i="10"/>
  <c r="BU32" i="10"/>
  <c r="BV32" i="10"/>
  <c r="BW32" i="10"/>
  <c r="BX32" i="10"/>
  <c r="BY32" i="10"/>
  <c r="BZ32" i="10"/>
  <c r="CA32" i="10"/>
  <c r="CB32" i="10"/>
  <c r="CC32" i="10"/>
  <c r="CD32" i="10"/>
  <c r="CE32" i="10"/>
  <c r="CF32" i="10"/>
  <c r="CG32" i="10"/>
  <c r="CH32" i="10"/>
  <c r="CI32" i="10"/>
  <c r="CJ32" i="10"/>
  <c r="CK32" i="10"/>
  <c r="CL32" i="10"/>
  <c r="CM32" i="10"/>
  <c r="CN32" i="10"/>
  <c r="CO32" i="10"/>
  <c r="CP32" i="10"/>
  <c r="CQ32" i="10"/>
  <c r="CR32" i="10"/>
  <c r="CS32" i="10"/>
  <c r="CT32" i="10"/>
  <c r="CU32" i="10"/>
  <c r="CV32" i="10"/>
  <c r="CW32" i="10"/>
  <c r="CX32" i="10"/>
  <c r="CY32" i="10"/>
  <c r="CZ32" i="10"/>
  <c r="DA32" i="10"/>
  <c r="DB32" i="10"/>
  <c r="DC32" i="10"/>
  <c r="DD32" i="10"/>
  <c r="DE32" i="10"/>
  <c r="DF32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AB33" i="10"/>
  <c r="AC33" i="10"/>
  <c r="AD33" i="10"/>
  <c r="AE33" i="10"/>
  <c r="AF33" i="10"/>
  <c r="AG33" i="10"/>
  <c r="AH33" i="10"/>
  <c r="AI33" i="10"/>
  <c r="AJ33" i="10"/>
  <c r="AK33" i="10"/>
  <c r="AL33" i="10"/>
  <c r="AM33" i="10"/>
  <c r="AN33" i="10"/>
  <c r="AO33" i="10"/>
  <c r="AP33" i="10"/>
  <c r="AQ33" i="10"/>
  <c r="AR33" i="10"/>
  <c r="AS33" i="10"/>
  <c r="AT33" i="10"/>
  <c r="AU33" i="10"/>
  <c r="AV33" i="10"/>
  <c r="AW33" i="10"/>
  <c r="AX33" i="10"/>
  <c r="AY33" i="10"/>
  <c r="AZ33" i="10"/>
  <c r="BA33" i="10"/>
  <c r="BB33" i="10"/>
  <c r="BC33" i="10"/>
  <c r="BD33" i="10"/>
  <c r="BE33" i="10"/>
  <c r="BF33" i="10"/>
  <c r="BG33" i="10"/>
  <c r="BH33" i="10"/>
  <c r="BI33" i="10"/>
  <c r="BJ33" i="10"/>
  <c r="BK33" i="10"/>
  <c r="BL33" i="10"/>
  <c r="BM33" i="10"/>
  <c r="BN33" i="10"/>
  <c r="BO33" i="10"/>
  <c r="BP33" i="10"/>
  <c r="BQ33" i="10"/>
  <c r="BR33" i="10"/>
  <c r="BS33" i="10"/>
  <c r="BT33" i="10"/>
  <c r="BU33" i="10"/>
  <c r="BV33" i="10"/>
  <c r="BW33" i="10"/>
  <c r="BX33" i="10"/>
  <c r="BY33" i="10"/>
  <c r="BZ33" i="10"/>
  <c r="CA33" i="10"/>
  <c r="CB33" i="10"/>
  <c r="CC33" i="10"/>
  <c r="CD33" i="10"/>
  <c r="CE33" i="10"/>
  <c r="CF33" i="10"/>
  <c r="CG33" i="10"/>
  <c r="CH33" i="10"/>
  <c r="CI33" i="10"/>
  <c r="CJ33" i="10"/>
  <c r="CK33" i="10"/>
  <c r="CL33" i="10"/>
  <c r="CM33" i="10"/>
  <c r="CN33" i="10"/>
  <c r="CO33" i="10"/>
  <c r="CP33" i="10"/>
  <c r="CQ33" i="10"/>
  <c r="CR33" i="10"/>
  <c r="CS33" i="10"/>
  <c r="CT33" i="10"/>
  <c r="CU33" i="10"/>
  <c r="CV33" i="10"/>
  <c r="CW33" i="10"/>
  <c r="CX33" i="10"/>
  <c r="CY33" i="10"/>
  <c r="CZ33" i="10"/>
  <c r="DA33" i="10"/>
  <c r="DB33" i="10"/>
  <c r="DC33" i="10"/>
  <c r="DD33" i="10"/>
  <c r="DE33" i="10"/>
  <c r="DF33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X34" i="10"/>
  <c r="Y34" i="10"/>
  <c r="Z34" i="10"/>
  <c r="AA34" i="10"/>
  <c r="AB34" i="10"/>
  <c r="AC34" i="10"/>
  <c r="AD34" i="10"/>
  <c r="AE34" i="10"/>
  <c r="AF34" i="10"/>
  <c r="AG34" i="10"/>
  <c r="AH34" i="10"/>
  <c r="AI34" i="10"/>
  <c r="AJ34" i="10"/>
  <c r="AK34" i="10"/>
  <c r="AL34" i="10"/>
  <c r="AM34" i="10"/>
  <c r="AN34" i="10"/>
  <c r="AO34" i="10"/>
  <c r="AP34" i="10"/>
  <c r="AQ34" i="10"/>
  <c r="AR34" i="10"/>
  <c r="AS34" i="10"/>
  <c r="AT34" i="10"/>
  <c r="AU34" i="10"/>
  <c r="AV34" i="10"/>
  <c r="AW34" i="10"/>
  <c r="AX34" i="10"/>
  <c r="AY34" i="10"/>
  <c r="AZ34" i="10"/>
  <c r="BA34" i="10"/>
  <c r="BB34" i="10"/>
  <c r="BC34" i="10"/>
  <c r="BD34" i="10"/>
  <c r="BE34" i="10"/>
  <c r="BF34" i="10"/>
  <c r="BG34" i="10"/>
  <c r="BH34" i="10"/>
  <c r="BI34" i="10"/>
  <c r="BJ34" i="10"/>
  <c r="BK34" i="10"/>
  <c r="BL34" i="10"/>
  <c r="BM34" i="10"/>
  <c r="BN34" i="10"/>
  <c r="BO34" i="10"/>
  <c r="BP34" i="10"/>
  <c r="BQ34" i="10"/>
  <c r="BR34" i="10"/>
  <c r="BS34" i="10"/>
  <c r="BT34" i="10"/>
  <c r="BU34" i="10"/>
  <c r="BV34" i="10"/>
  <c r="BW34" i="10"/>
  <c r="BX34" i="10"/>
  <c r="BY34" i="10"/>
  <c r="BZ34" i="10"/>
  <c r="CA34" i="10"/>
  <c r="CB34" i="10"/>
  <c r="CC34" i="10"/>
  <c r="CD34" i="10"/>
  <c r="CE34" i="10"/>
  <c r="CF34" i="10"/>
  <c r="CG34" i="10"/>
  <c r="CH34" i="10"/>
  <c r="CI34" i="10"/>
  <c r="CJ34" i="10"/>
  <c r="CK34" i="10"/>
  <c r="CL34" i="10"/>
  <c r="CM34" i="10"/>
  <c r="CN34" i="10"/>
  <c r="CO34" i="10"/>
  <c r="CP34" i="10"/>
  <c r="CQ34" i="10"/>
  <c r="CR34" i="10"/>
  <c r="CS34" i="10"/>
  <c r="CT34" i="10"/>
  <c r="CU34" i="10"/>
  <c r="CV34" i="10"/>
  <c r="CW34" i="10"/>
  <c r="CX34" i="10"/>
  <c r="CY34" i="10"/>
  <c r="CZ34" i="10"/>
  <c r="DA34" i="10"/>
  <c r="DB34" i="10"/>
  <c r="DC34" i="10"/>
  <c r="DD34" i="10"/>
  <c r="DE34" i="10"/>
  <c r="DF34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U35" i="10"/>
  <c r="V35" i="10"/>
  <c r="W35" i="10"/>
  <c r="X35" i="10"/>
  <c r="Y35" i="10"/>
  <c r="Z35" i="10"/>
  <c r="AA35" i="10"/>
  <c r="AB35" i="10"/>
  <c r="AC35" i="10"/>
  <c r="AD35" i="10"/>
  <c r="AE35" i="10"/>
  <c r="AF35" i="10"/>
  <c r="AG35" i="10"/>
  <c r="AH35" i="10"/>
  <c r="AI35" i="10"/>
  <c r="AJ35" i="10"/>
  <c r="AK35" i="10"/>
  <c r="AL35" i="10"/>
  <c r="AM35" i="10"/>
  <c r="AN35" i="10"/>
  <c r="AO35" i="10"/>
  <c r="AP35" i="10"/>
  <c r="AQ35" i="10"/>
  <c r="AR35" i="10"/>
  <c r="AS35" i="10"/>
  <c r="AT35" i="10"/>
  <c r="AU35" i="10"/>
  <c r="AV35" i="10"/>
  <c r="AW35" i="10"/>
  <c r="AX35" i="10"/>
  <c r="AY35" i="10"/>
  <c r="AZ35" i="10"/>
  <c r="BA35" i="10"/>
  <c r="BB35" i="10"/>
  <c r="BC35" i="10"/>
  <c r="BD35" i="10"/>
  <c r="BE35" i="10"/>
  <c r="BF35" i="10"/>
  <c r="BG35" i="10"/>
  <c r="BH35" i="10"/>
  <c r="BI35" i="10"/>
  <c r="BJ35" i="10"/>
  <c r="BK35" i="10"/>
  <c r="BL35" i="10"/>
  <c r="BM35" i="10"/>
  <c r="BN35" i="10"/>
  <c r="BO35" i="10"/>
  <c r="BP35" i="10"/>
  <c r="BQ35" i="10"/>
  <c r="BR35" i="10"/>
  <c r="BS35" i="10"/>
  <c r="BT35" i="10"/>
  <c r="BU35" i="10"/>
  <c r="BV35" i="10"/>
  <c r="BW35" i="10"/>
  <c r="BX35" i="10"/>
  <c r="BY35" i="10"/>
  <c r="BZ35" i="10"/>
  <c r="CA35" i="10"/>
  <c r="CB35" i="10"/>
  <c r="CC35" i="10"/>
  <c r="CD35" i="10"/>
  <c r="CE35" i="10"/>
  <c r="CF35" i="10"/>
  <c r="CG35" i="10"/>
  <c r="CH35" i="10"/>
  <c r="CI35" i="10"/>
  <c r="CJ35" i="10"/>
  <c r="CK35" i="10"/>
  <c r="CL35" i="10"/>
  <c r="CM35" i="10"/>
  <c r="CN35" i="10"/>
  <c r="CO35" i="10"/>
  <c r="CP35" i="10"/>
  <c r="CQ35" i="10"/>
  <c r="CR35" i="10"/>
  <c r="CS35" i="10"/>
  <c r="CT35" i="10"/>
  <c r="CU35" i="10"/>
  <c r="CV35" i="10"/>
  <c r="CW35" i="10"/>
  <c r="CX35" i="10"/>
  <c r="CY35" i="10"/>
  <c r="CZ35" i="10"/>
  <c r="DA35" i="10"/>
  <c r="DB35" i="10"/>
  <c r="DC35" i="10"/>
  <c r="DD35" i="10"/>
  <c r="DE35" i="10"/>
  <c r="DF35" i="10"/>
  <c r="G36" i="10"/>
  <c r="H36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AG36" i="10"/>
  <c r="AH36" i="10"/>
  <c r="AI36" i="10"/>
  <c r="AJ36" i="10"/>
  <c r="AK36" i="10"/>
  <c r="AL36" i="10"/>
  <c r="AM36" i="10"/>
  <c r="AN36" i="10"/>
  <c r="AO36" i="10"/>
  <c r="AP36" i="10"/>
  <c r="AQ36" i="10"/>
  <c r="AR36" i="10"/>
  <c r="AS36" i="10"/>
  <c r="AT36" i="10"/>
  <c r="AU36" i="10"/>
  <c r="AV36" i="10"/>
  <c r="AW36" i="10"/>
  <c r="AX36" i="10"/>
  <c r="AY36" i="10"/>
  <c r="AZ36" i="10"/>
  <c r="BA36" i="10"/>
  <c r="BB36" i="10"/>
  <c r="BC36" i="10"/>
  <c r="BD36" i="10"/>
  <c r="BE36" i="10"/>
  <c r="BF36" i="10"/>
  <c r="BG36" i="10"/>
  <c r="BH36" i="10"/>
  <c r="BI36" i="10"/>
  <c r="BJ36" i="10"/>
  <c r="BK36" i="10"/>
  <c r="BL36" i="10"/>
  <c r="BM36" i="10"/>
  <c r="BN36" i="10"/>
  <c r="BO36" i="10"/>
  <c r="BP36" i="10"/>
  <c r="BQ36" i="10"/>
  <c r="BR36" i="10"/>
  <c r="BS36" i="10"/>
  <c r="BT36" i="10"/>
  <c r="BU36" i="10"/>
  <c r="BV36" i="10"/>
  <c r="BW36" i="10"/>
  <c r="BX36" i="10"/>
  <c r="BY36" i="10"/>
  <c r="BZ36" i="10"/>
  <c r="CA36" i="10"/>
  <c r="CB36" i="10"/>
  <c r="CC36" i="10"/>
  <c r="CD36" i="10"/>
  <c r="CE36" i="10"/>
  <c r="CF36" i="10"/>
  <c r="CG36" i="10"/>
  <c r="CH36" i="10"/>
  <c r="CI36" i="10"/>
  <c r="CJ36" i="10"/>
  <c r="CK36" i="10"/>
  <c r="CL36" i="10"/>
  <c r="CM36" i="10"/>
  <c r="CN36" i="10"/>
  <c r="CO36" i="10"/>
  <c r="CP36" i="10"/>
  <c r="CQ36" i="10"/>
  <c r="CR36" i="10"/>
  <c r="CS36" i="10"/>
  <c r="CT36" i="10"/>
  <c r="CU36" i="10"/>
  <c r="CV36" i="10"/>
  <c r="CW36" i="10"/>
  <c r="CX36" i="10"/>
  <c r="CY36" i="10"/>
  <c r="CZ36" i="10"/>
  <c r="DA36" i="10"/>
  <c r="DB36" i="10"/>
  <c r="DC36" i="10"/>
  <c r="DD36" i="10"/>
  <c r="DE36" i="10"/>
  <c r="DF36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X37" i="10"/>
  <c r="Y37" i="10"/>
  <c r="Z37" i="10"/>
  <c r="AA37" i="10"/>
  <c r="AB37" i="10"/>
  <c r="AC37" i="10"/>
  <c r="AD37" i="10"/>
  <c r="AE37" i="10"/>
  <c r="AF37" i="10"/>
  <c r="AG37" i="10"/>
  <c r="AH37" i="10"/>
  <c r="AI37" i="10"/>
  <c r="AJ37" i="10"/>
  <c r="AK37" i="10"/>
  <c r="AL37" i="10"/>
  <c r="AM37" i="10"/>
  <c r="AN37" i="10"/>
  <c r="AO37" i="10"/>
  <c r="AP37" i="10"/>
  <c r="AQ37" i="10"/>
  <c r="AR37" i="10"/>
  <c r="AS37" i="10"/>
  <c r="AT37" i="10"/>
  <c r="AU37" i="10"/>
  <c r="AV37" i="10"/>
  <c r="AW37" i="10"/>
  <c r="AX37" i="10"/>
  <c r="AY37" i="10"/>
  <c r="AZ37" i="10"/>
  <c r="BA37" i="10"/>
  <c r="BB37" i="10"/>
  <c r="BC37" i="10"/>
  <c r="BD37" i="10"/>
  <c r="BE37" i="10"/>
  <c r="BF37" i="10"/>
  <c r="BG37" i="10"/>
  <c r="BH37" i="10"/>
  <c r="BI37" i="10"/>
  <c r="BJ37" i="10"/>
  <c r="BK37" i="10"/>
  <c r="BL37" i="10"/>
  <c r="BM37" i="10"/>
  <c r="BN37" i="10"/>
  <c r="BO37" i="10"/>
  <c r="BP37" i="10"/>
  <c r="BQ37" i="10"/>
  <c r="BR37" i="10"/>
  <c r="BS37" i="10"/>
  <c r="BT37" i="10"/>
  <c r="BU37" i="10"/>
  <c r="BV37" i="10"/>
  <c r="BW37" i="10"/>
  <c r="BX37" i="10"/>
  <c r="BY37" i="10"/>
  <c r="BZ37" i="10"/>
  <c r="CA37" i="10"/>
  <c r="CB37" i="10"/>
  <c r="CC37" i="10"/>
  <c r="CD37" i="10"/>
  <c r="CE37" i="10"/>
  <c r="CF37" i="10"/>
  <c r="CG37" i="10"/>
  <c r="CH37" i="10"/>
  <c r="CI37" i="10"/>
  <c r="CJ37" i="10"/>
  <c r="CK37" i="10"/>
  <c r="CL37" i="10"/>
  <c r="CM37" i="10"/>
  <c r="CN37" i="10"/>
  <c r="CO37" i="10"/>
  <c r="CP37" i="10"/>
  <c r="CQ37" i="10"/>
  <c r="CR37" i="10"/>
  <c r="CS37" i="10"/>
  <c r="CT37" i="10"/>
  <c r="CU37" i="10"/>
  <c r="CV37" i="10"/>
  <c r="CW37" i="10"/>
  <c r="CX37" i="10"/>
  <c r="CY37" i="10"/>
  <c r="CZ37" i="10"/>
  <c r="DA37" i="10"/>
  <c r="DB37" i="10"/>
  <c r="DC37" i="10"/>
  <c r="DD37" i="10"/>
  <c r="DE37" i="10"/>
  <c r="DF37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AB38" i="10"/>
  <c r="AC38" i="10"/>
  <c r="AD38" i="10"/>
  <c r="AE38" i="10"/>
  <c r="AF38" i="10"/>
  <c r="AG38" i="10"/>
  <c r="AH38" i="10"/>
  <c r="AI38" i="10"/>
  <c r="AJ38" i="10"/>
  <c r="AK38" i="10"/>
  <c r="AL38" i="10"/>
  <c r="AM38" i="10"/>
  <c r="AN38" i="10"/>
  <c r="AO38" i="10"/>
  <c r="AP38" i="10"/>
  <c r="AQ38" i="10"/>
  <c r="AR38" i="10"/>
  <c r="AS38" i="10"/>
  <c r="AT38" i="10"/>
  <c r="AU38" i="10"/>
  <c r="AV38" i="10"/>
  <c r="AW38" i="10"/>
  <c r="AX38" i="10"/>
  <c r="AY38" i="10"/>
  <c r="AZ38" i="10"/>
  <c r="BA38" i="10"/>
  <c r="BB38" i="10"/>
  <c r="BC38" i="10"/>
  <c r="BD38" i="10"/>
  <c r="BE38" i="10"/>
  <c r="BF38" i="10"/>
  <c r="BG38" i="10"/>
  <c r="BH38" i="10"/>
  <c r="BI38" i="10"/>
  <c r="BJ38" i="10"/>
  <c r="BK38" i="10"/>
  <c r="BL38" i="10"/>
  <c r="BM38" i="10"/>
  <c r="BN38" i="10"/>
  <c r="BO38" i="10"/>
  <c r="BP38" i="10"/>
  <c r="BQ38" i="10"/>
  <c r="BR38" i="10"/>
  <c r="BS38" i="10"/>
  <c r="BT38" i="10"/>
  <c r="BU38" i="10"/>
  <c r="BV38" i="10"/>
  <c r="BW38" i="10"/>
  <c r="BX38" i="10"/>
  <c r="BY38" i="10"/>
  <c r="BZ38" i="10"/>
  <c r="CA38" i="10"/>
  <c r="CB38" i="10"/>
  <c r="CC38" i="10"/>
  <c r="CD38" i="10"/>
  <c r="CE38" i="10"/>
  <c r="CF38" i="10"/>
  <c r="CG38" i="10"/>
  <c r="CH38" i="10"/>
  <c r="CI38" i="10"/>
  <c r="CJ38" i="10"/>
  <c r="CK38" i="10"/>
  <c r="CL38" i="10"/>
  <c r="CM38" i="10"/>
  <c r="CN38" i="10"/>
  <c r="CO38" i="10"/>
  <c r="CP38" i="10"/>
  <c r="CQ38" i="10"/>
  <c r="CR38" i="10"/>
  <c r="CS38" i="10"/>
  <c r="CT38" i="10"/>
  <c r="CU38" i="10"/>
  <c r="CV38" i="10"/>
  <c r="CW38" i="10"/>
  <c r="CX38" i="10"/>
  <c r="CY38" i="10"/>
  <c r="CZ38" i="10"/>
  <c r="DA38" i="10"/>
  <c r="DB38" i="10"/>
  <c r="DC38" i="10"/>
  <c r="DD38" i="10"/>
  <c r="DE38" i="10"/>
  <c r="DF38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V39" i="10"/>
  <c r="W39" i="10"/>
  <c r="X39" i="10"/>
  <c r="Y39" i="10"/>
  <c r="Z39" i="10"/>
  <c r="AA39" i="10"/>
  <c r="AB39" i="10"/>
  <c r="AC39" i="10"/>
  <c r="AD39" i="10"/>
  <c r="AE39" i="10"/>
  <c r="AF39" i="10"/>
  <c r="AG39" i="10"/>
  <c r="AH39" i="10"/>
  <c r="AI39" i="10"/>
  <c r="AJ39" i="10"/>
  <c r="AK39" i="10"/>
  <c r="AL39" i="10"/>
  <c r="AM39" i="10"/>
  <c r="AN39" i="10"/>
  <c r="AO39" i="10"/>
  <c r="AP39" i="10"/>
  <c r="AQ39" i="10"/>
  <c r="AR39" i="10"/>
  <c r="AS39" i="10"/>
  <c r="AT39" i="10"/>
  <c r="AU39" i="10"/>
  <c r="AV39" i="10"/>
  <c r="AW39" i="10"/>
  <c r="AX39" i="10"/>
  <c r="AY39" i="10"/>
  <c r="AZ39" i="10"/>
  <c r="BA39" i="10"/>
  <c r="BB39" i="10"/>
  <c r="BC39" i="10"/>
  <c r="BD39" i="10"/>
  <c r="BE39" i="10"/>
  <c r="BF39" i="10"/>
  <c r="BG39" i="10"/>
  <c r="BH39" i="10"/>
  <c r="BI39" i="10"/>
  <c r="BJ39" i="10"/>
  <c r="BK39" i="10"/>
  <c r="BL39" i="10"/>
  <c r="BM39" i="10"/>
  <c r="BN39" i="10"/>
  <c r="BO39" i="10"/>
  <c r="BP39" i="10"/>
  <c r="BQ39" i="10"/>
  <c r="BR39" i="10"/>
  <c r="BS39" i="10"/>
  <c r="BT39" i="10"/>
  <c r="BU39" i="10"/>
  <c r="BV39" i="10"/>
  <c r="BW39" i="10"/>
  <c r="BX39" i="10"/>
  <c r="BY39" i="10"/>
  <c r="BZ39" i="10"/>
  <c r="CA39" i="10"/>
  <c r="CB39" i="10"/>
  <c r="CC39" i="10"/>
  <c r="CD39" i="10"/>
  <c r="CE39" i="10"/>
  <c r="CF39" i="10"/>
  <c r="CG39" i="10"/>
  <c r="CH39" i="10"/>
  <c r="CI39" i="10"/>
  <c r="CJ39" i="10"/>
  <c r="CK39" i="10"/>
  <c r="CL39" i="10"/>
  <c r="CM39" i="10"/>
  <c r="CN39" i="10"/>
  <c r="CO39" i="10"/>
  <c r="CP39" i="10"/>
  <c r="CQ39" i="10"/>
  <c r="CR39" i="10"/>
  <c r="CS39" i="10"/>
  <c r="CT39" i="10"/>
  <c r="CU39" i="10"/>
  <c r="CV39" i="10"/>
  <c r="CW39" i="10"/>
  <c r="CX39" i="10"/>
  <c r="CY39" i="10"/>
  <c r="CZ39" i="10"/>
  <c r="DA39" i="10"/>
  <c r="DB39" i="10"/>
  <c r="DC39" i="10"/>
  <c r="DD39" i="10"/>
  <c r="DE39" i="10"/>
  <c r="DF39" i="10"/>
  <c r="K40" i="10"/>
  <c r="L40" i="10"/>
  <c r="M40" i="10"/>
  <c r="N40" i="10"/>
  <c r="O40" i="10"/>
  <c r="P40" i="10"/>
  <c r="Q40" i="10"/>
  <c r="R40" i="10"/>
  <c r="S40" i="10"/>
  <c r="T40" i="10"/>
  <c r="U40" i="10"/>
  <c r="V40" i="10"/>
  <c r="W40" i="10"/>
  <c r="X40" i="10"/>
  <c r="Y40" i="10"/>
  <c r="Z40" i="10"/>
  <c r="AA40" i="10"/>
  <c r="AB40" i="10"/>
  <c r="AC40" i="10"/>
  <c r="AD40" i="10"/>
  <c r="AE40" i="10"/>
  <c r="AF40" i="10"/>
  <c r="AG40" i="10"/>
  <c r="AH40" i="10"/>
  <c r="AI40" i="10"/>
  <c r="AJ40" i="10"/>
  <c r="AK40" i="10"/>
  <c r="AL40" i="10"/>
  <c r="AM40" i="10"/>
  <c r="AN40" i="10"/>
  <c r="AO40" i="10"/>
  <c r="AP40" i="10"/>
  <c r="AQ40" i="10"/>
  <c r="AR40" i="10"/>
  <c r="AS40" i="10"/>
  <c r="AT40" i="10"/>
  <c r="AU40" i="10"/>
  <c r="AV40" i="10"/>
  <c r="AW40" i="10"/>
  <c r="AX40" i="10"/>
  <c r="AY40" i="10"/>
  <c r="AZ40" i="10"/>
  <c r="BA40" i="10"/>
  <c r="BB40" i="10"/>
  <c r="BC40" i="10"/>
  <c r="BD40" i="10"/>
  <c r="BE40" i="10"/>
  <c r="BF40" i="10"/>
  <c r="BG40" i="10"/>
  <c r="BH40" i="10"/>
  <c r="BI40" i="10"/>
  <c r="BJ40" i="10"/>
  <c r="BK40" i="10"/>
  <c r="BL40" i="10"/>
  <c r="BM40" i="10"/>
  <c r="BN40" i="10"/>
  <c r="BO40" i="10"/>
  <c r="BP40" i="10"/>
  <c r="BQ40" i="10"/>
  <c r="BR40" i="10"/>
  <c r="BS40" i="10"/>
  <c r="BT40" i="10"/>
  <c r="BU40" i="10"/>
  <c r="BV40" i="10"/>
  <c r="BW40" i="10"/>
  <c r="BX40" i="10"/>
  <c r="BY40" i="10"/>
  <c r="BZ40" i="10"/>
  <c r="CA40" i="10"/>
  <c r="CB40" i="10"/>
  <c r="CC40" i="10"/>
  <c r="CD40" i="10"/>
  <c r="CE40" i="10"/>
  <c r="CF40" i="10"/>
  <c r="CG40" i="10"/>
  <c r="CH40" i="10"/>
  <c r="CI40" i="10"/>
  <c r="CJ40" i="10"/>
  <c r="CK40" i="10"/>
  <c r="CL40" i="10"/>
  <c r="CM40" i="10"/>
  <c r="CN40" i="10"/>
  <c r="CO40" i="10"/>
  <c r="CP40" i="10"/>
  <c r="CQ40" i="10"/>
  <c r="CR40" i="10"/>
  <c r="CS40" i="10"/>
  <c r="CT40" i="10"/>
  <c r="CU40" i="10"/>
  <c r="CV40" i="10"/>
  <c r="CW40" i="10"/>
  <c r="CX40" i="10"/>
  <c r="CY40" i="10"/>
  <c r="CZ40" i="10"/>
  <c r="DA40" i="10"/>
  <c r="DB40" i="10"/>
  <c r="DC40" i="10"/>
  <c r="DD40" i="10"/>
  <c r="DE40" i="10"/>
  <c r="DF40" i="10"/>
  <c r="L41" i="10"/>
  <c r="M41" i="10"/>
  <c r="N41" i="10"/>
  <c r="O41" i="10"/>
  <c r="P41" i="10"/>
  <c r="Q41" i="10"/>
  <c r="R41" i="10"/>
  <c r="S41" i="10"/>
  <c r="T41" i="10"/>
  <c r="U41" i="10"/>
  <c r="V41" i="10"/>
  <c r="W41" i="10"/>
  <c r="X41" i="10"/>
  <c r="Y41" i="10"/>
  <c r="Z41" i="10"/>
  <c r="AA41" i="10"/>
  <c r="AB41" i="10"/>
  <c r="AC41" i="10"/>
  <c r="AD41" i="10"/>
  <c r="AE41" i="10"/>
  <c r="AF41" i="10"/>
  <c r="AG41" i="10"/>
  <c r="AH41" i="10"/>
  <c r="AI41" i="10"/>
  <c r="AJ41" i="10"/>
  <c r="AK41" i="10"/>
  <c r="AL41" i="10"/>
  <c r="AM41" i="10"/>
  <c r="AN41" i="10"/>
  <c r="AO41" i="10"/>
  <c r="AP41" i="10"/>
  <c r="AQ41" i="10"/>
  <c r="AR41" i="10"/>
  <c r="AS41" i="10"/>
  <c r="AT41" i="10"/>
  <c r="AU41" i="10"/>
  <c r="AV41" i="10"/>
  <c r="AW41" i="10"/>
  <c r="AX41" i="10"/>
  <c r="AY41" i="10"/>
  <c r="AZ41" i="10"/>
  <c r="BA41" i="10"/>
  <c r="BB41" i="10"/>
  <c r="BC41" i="10"/>
  <c r="BD41" i="10"/>
  <c r="BE41" i="10"/>
  <c r="BF41" i="10"/>
  <c r="BG41" i="10"/>
  <c r="BH41" i="10"/>
  <c r="BI41" i="10"/>
  <c r="BJ41" i="10"/>
  <c r="BK41" i="10"/>
  <c r="BL41" i="10"/>
  <c r="BM41" i="10"/>
  <c r="BN41" i="10"/>
  <c r="BO41" i="10"/>
  <c r="BP41" i="10"/>
  <c r="BQ41" i="10"/>
  <c r="BR41" i="10"/>
  <c r="BS41" i="10"/>
  <c r="BT41" i="10"/>
  <c r="BU41" i="10"/>
  <c r="BV41" i="10"/>
  <c r="BW41" i="10"/>
  <c r="BX41" i="10"/>
  <c r="BY41" i="10"/>
  <c r="BZ41" i="10"/>
  <c r="CA41" i="10"/>
  <c r="CB41" i="10"/>
  <c r="CC41" i="10"/>
  <c r="CD41" i="10"/>
  <c r="CE41" i="10"/>
  <c r="CF41" i="10"/>
  <c r="CG41" i="10"/>
  <c r="CH41" i="10"/>
  <c r="CI41" i="10"/>
  <c r="CJ41" i="10"/>
  <c r="CK41" i="10"/>
  <c r="CL41" i="10"/>
  <c r="CM41" i="10"/>
  <c r="CN41" i="10"/>
  <c r="CO41" i="10"/>
  <c r="CP41" i="10"/>
  <c r="CQ41" i="10"/>
  <c r="CR41" i="10"/>
  <c r="CS41" i="10"/>
  <c r="CT41" i="10"/>
  <c r="CU41" i="10"/>
  <c r="CV41" i="10"/>
  <c r="CW41" i="10"/>
  <c r="CX41" i="10"/>
  <c r="CY41" i="10"/>
  <c r="CZ41" i="10"/>
  <c r="DA41" i="10"/>
  <c r="DB41" i="10"/>
  <c r="DC41" i="10"/>
  <c r="DD41" i="10"/>
  <c r="DE41" i="10"/>
  <c r="DF41" i="10"/>
  <c r="M42" i="10"/>
  <c r="N42" i="10"/>
  <c r="O42" i="10"/>
  <c r="P42" i="10"/>
  <c r="Q42" i="10"/>
  <c r="R42" i="10"/>
  <c r="S42" i="10"/>
  <c r="T42" i="10"/>
  <c r="U42" i="10"/>
  <c r="V42" i="10"/>
  <c r="W42" i="10"/>
  <c r="X42" i="10"/>
  <c r="Y42" i="10"/>
  <c r="Z42" i="10"/>
  <c r="AA42" i="10"/>
  <c r="AB42" i="10"/>
  <c r="AC42" i="10"/>
  <c r="AD42" i="10"/>
  <c r="AE42" i="10"/>
  <c r="AF42" i="10"/>
  <c r="AG42" i="10"/>
  <c r="AH42" i="10"/>
  <c r="AI42" i="10"/>
  <c r="AJ42" i="10"/>
  <c r="AK42" i="10"/>
  <c r="AL42" i="10"/>
  <c r="AM42" i="10"/>
  <c r="AN42" i="10"/>
  <c r="AO42" i="10"/>
  <c r="AP42" i="10"/>
  <c r="AQ42" i="10"/>
  <c r="AR42" i="10"/>
  <c r="AS42" i="10"/>
  <c r="AT42" i="10"/>
  <c r="AU42" i="10"/>
  <c r="AV42" i="10"/>
  <c r="AW42" i="10"/>
  <c r="AX42" i="10"/>
  <c r="AY42" i="10"/>
  <c r="AZ42" i="10"/>
  <c r="BA42" i="10"/>
  <c r="BB42" i="10"/>
  <c r="BC42" i="10"/>
  <c r="BD42" i="10"/>
  <c r="BE42" i="10"/>
  <c r="BF42" i="10"/>
  <c r="BG42" i="10"/>
  <c r="BH42" i="10"/>
  <c r="BI42" i="10"/>
  <c r="BJ42" i="10"/>
  <c r="BK42" i="10"/>
  <c r="BL42" i="10"/>
  <c r="BM42" i="10"/>
  <c r="BN42" i="10"/>
  <c r="BO42" i="10"/>
  <c r="BP42" i="10"/>
  <c r="BQ42" i="10"/>
  <c r="BR42" i="10"/>
  <c r="BS42" i="10"/>
  <c r="BT42" i="10"/>
  <c r="BU42" i="10"/>
  <c r="BV42" i="10"/>
  <c r="BW42" i="10"/>
  <c r="BX42" i="10"/>
  <c r="BY42" i="10"/>
  <c r="BZ42" i="10"/>
  <c r="CA42" i="10"/>
  <c r="CB42" i="10"/>
  <c r="CC42" i="10"/>
  <c r="CD42" i="10"/>
  <c r="CE42" i="10"/>
  <c r="CF42" i="10"/>
  <c r="CG42" i="10"/>
  <c r="CH42" i="10"/>
  <c r="CI42" i="10"/>
  <c r="CJ42" i="10"/>
  <c r="CK42" i="10"/>
  <c r="CL42" i="10"/>
  <c r="CM42" i="10"/>
  <c r="CN42" i="10"/>
  <c r="CO42" i="10"/>
  <c r="CP42" i="10"/>
  <c r="CQ42" i="10"/>
  <c r="CR42" i="10"/>
  <c r="CS42" i="10"/>
  <c r="CT42" i="10"/>
  <c r="CU42" i="10"/>
  <c r="CV42" i="10"/>
  <c r="CW42" i="10"/>
  <c r="CX42" i="10"/>
  <c r="CY42" i="10"/>
  <c r="CZ42" i="10"/>
  <c r="DA42" i="10"/>
  <c r="DB42" i="10"/>
  <c r="DC42" i="10"/>
  <c r="DD42" i="10"/>
  <c r="DE42" i="10"/>
  <c r="DF42" i="10"/>
  <c r="N43" i="10"/>
  <c r="O43" i="10"/>
  <c r="P43" i="10"/>
  <c r="Q43" i="10"/>
  <c r="R43" i="10"/>
  <c r="S43" i="10"/>
  <c r="T43" i="10"/>
  <c r="U43" i="10"/>
  <c r="V43" i="10"/>
  <c r="W43" i="10"/>
  <c r="X43" i="10"/>
  <c r="Y43" i="10"/>
  <c r="Z43" i="10"/>
  <c r="AA43" i="10"/>
  <c r="AB43" i="10"/>
  <c r="AC43" i="10"/>
  <c r="AD43" i="10"/>
  <c r="AE43" i="10"/>
  <c r="AF43" i="10"/>
  <c r="AG43" i="10"/>
  <c r="AH43" i="10"/>
  <c r="AI43" i="10"/>
  <c r="AJ43" i="10"/>
  <c r="AK43" i="10"/>
  <c r="AL43" i="10"/>
  <c r="AM43" i="10"/>
  <c r="AN43" i="10"/>
  <c r="AO43" i="10"/>
  <c r="AP43" i="10"/>
  <c r="AQ43" i="10"/>
  <c r="AR43" i="10"/>
  <c r="AS43" i="10"/>
  <c r="AT43" i="10"/>
  <c r="AU43" i="10"/>
  <c r="AV43" i="10"/>
  <c r="AW43" i="10"/>
  <c r="AX43" i="10"/>
  <c r="AY43" i="10"/>
  <c r="AZ43" i="10"/>
  <c r="BA43" i="10"/>
  <c r="BB43" i="10"/>
  <c r="BC43" i="10"/>
  <c r="BD43" i="10"/>
  <c r="BE43" i="10"/>
  <c r="BF43" i="10"/>
  <c r="BG43" i="10"/>
  <c r="BH43" i="10"/>
  <c r="BI43" i="10"/>
  <c r="BJ43" i="10"/>
  <c r="BK43" i="10"/>
  <c r="BL43" i="10"/>
  <c r="BM43" i="10"/>
  <c r="BN43" i="10"/>
  <c r="BO43" i="10"/>
  <c r="BP43" i="10"/>
  <c r="BQ43" i="10"/>
  <c r="BR43" i="10"/>
  <c r="BS43" i="10"/>
  <c r="BT43" i="10"/>
  <c r="BU43" i="10"/>
  <c r="BV43" i="10"/>
  <c r="BW43" i="10"/>
  <c r="BX43" i="10"/>
  <c r="BY43" i="10"/>
  <c r="BZ43" i="10"/>
  <c r="CA43" i="10"/>
  <c r="CB43" i="10"/>
  <c r="CC43" i="10"/>
  <c r="CD43" i="10"/>
  <c r="CE43" i="10"/>
  <c r="CF43" i="10"/>
  <c r="CG43" i="10"/>
  <c r="CH43" i="10"/>
  <c r="CI43" i="10"/>
  <c r="CJ43" i="10"/>
  <c r="CK43" i="10"/>
  <c r="CL43" i="10"/>
  <c r="CM43" i="10"/>
  <c r="CN43" i="10"/>
  <c r="CO43" i="10"/>
  <c r="CP43" i="10"/>
  <c r="CQ43" i="10"/>
  <c r="CR43" i="10"/>
  <c r="CS43" i="10"/>
  <c r="CT43" i="10"/>
  <c r="CU43" i="10"/>
  <c r="CV43" i="10"/>
  <c r="CW43" i="10"/>
  <c r="CX43" i="10"/>
  <c r="CY43" i="10"/>
  <c r="CZ43" i="10"/>
  <c r="DA43" i="10"/>
  <c r="DB43" i="10"/>
  <c r="DC43" i="10"/>
  <c r="DD43" i="10"/>
  <c r="DE43" i="10"/>
  <c r="DF43" i="10"/>
  <c r="O44" i="10"/>
  <c r="P44" i="10"/>
  <c r="Q44" i="10"/>
  <c r="R44" i="10"/>
  <c r="S44" i="10"/>
  <c r="T44" i="10"/>
  <c r="U44" i="10"/>
  <c r="V44" i="10"/>
  <c r="W44" i="10"/>
  <c r="X44" i="10"/>
  <c r="Y44" i="10"/>
  <c r="Z44" i="10"/>
  <c r="AA44" i="10"/>
  <c r="AB44" i="10"/>
  <c r="AC44" i="10"/>
  <c r="AD44" i="10"/>
  <c r="AE44" i="10"/>
  <c r="AF44" i="10"/>
  <c r="AG44" i="10"/>
  <c r="AH44" i="10"/>
  <c r="AI44" i="10"/>
  <c r="AJ44" i="10"/>
  <c r="AK44" i="10"/>
  <c r="AL44" i="10"/>
  <c r="AM44" i="10"/>
  <c r="AN44" i="10"/>
  <c r="AO44" i="10"/>
  <c r="AP44" i="10"/>
  <c r="AQ44" i="10"/>
  <c r="AR44" i="10"/>
  <c r="AS44" i="10"/>
  <c r="AT44" i="10"/>
  <c r="AU44" i="10"/>
  <c r="AV44" i="10"/>
  <c r="AW44" i="10"/>
  <c r="AX44" i="10"/>
  <c r="AY44" i="10"/>
  <c r="AZ44" i="10"/>
  <c r="BA44" i="10"/>
  <c r="BB44" i="10"/>
  <c r="BC44" i="10"/>
  <c r="BD44" i="10"/>
  <c r="BE44" i="10"/>
  <c r="BF44" i="10"/>
  <c r="BG44" i="10"/>
  <c r="BH44" i="10"/>
  <c r="BI44" i="10"/>
  <c r="BJ44" i="10"/>
  <c r="BK44" i="10"/>
  <c r="BL44" i="10"/>
  <c r="BM44" i="10"/>
  <c r="BN44" i="10"/>
  <c r="BO44" i="10"/>
  <c r="BP44" i="10"/>
  <c r="BQ44" i="10"/>
  <c r="BR44" i="10"/>
  <c r="BS44" i="10"/>
  <c r="BT44" i="10"/>
  <c r="BU44" i="10"/>
  <c r="BV44" i="10"/>
  <c r="BW44" i="10"/>
  <c r="BX44" i="10"/>
  <c r="BY44" i="10"/>
  <c r="BZ44" i="10"/>
  <c r="CA44" i="10"/>
  <c r="CB44" i="10"/>
  <c r="CC44" i="10"/>
  <c r="CD44" i="10"/>
  <c r="CE44" i="10"/>
  <c r="CF44" i="10"/>
  <c r="CG44" i="10"/>
  <c r="CH44" i="10"/>
  <c r="CI44" i="10"/>
  <c r="CJ44" i="10"/>
  <c r="CK44" i="10"/>
  <c r="CL44" i="10"/>
  <c r="CM44" i="10"/>
  <c r="CN44" i="10"/>
  <c r="CO44" i="10"/>
  <c r="CP44" i="10"/>
  <c r="CQ44" i="10"/>
  <c r="CR44" i="10"/>
  <c r="CS44" i="10"/>
  <c r="CT44" i="10"/>
  <c r="CU44" i="10"/>
  <c r="CV44" i="10"/>
  <c r="CW44" i="10"/>
  <c r="CX44" i="10"/>
  <c r="CY44" i="10"/>
  <c r="CZ44" i="10"/>
  <c r="DA44" i="10"/>
  <c r="DB44" i="10"/>
  <c r="DC44" i="10"/>
  <c r="DD44" i="10"/>
  <c r="DE44" i="10"/>
  <c r="DF44" i="10"/>
  <c r="P45" i="10"/>
  <c r="Q45" i="10"/>
  <c r="R45" i="10"/>
  <c r="S45" i="10"/>
  <c r="T45" i="10"/>
  <c r="U45" i="10"/>
  <c r="V45" i="10"/>
  <c r="W45" i="10"/>
  <c r="X45" i="10"/>
  <c r="Y45" i="10"/>
  <c r="Z45" i="10"/>
  <c r="AA45" i="10"/>
  <c r="AB45" i="10"/>
  <c r="AC45" i="10"/>
  <c r="AD45" i="10"/>
  <c r="AE45" i="10"/>
  <c r="AF45" i="10"/>
  <c r="AG45" i="10"/>
  <c r="AH45" i="10"/>
  <c r="AI45" i="10"/>
  <c r="AJ45" i="10"/>
  <c r="AK45" i="10"/>
  <c r="AL45" i="10"/>
  <c r="AM45" i="10"/>
  <c r="AN45" i="10"/>
  <c r="AO45" i="10"/>
  <c r="AP45" i="10"/>
  <c r="AQ45" i="10"/>
  <c r="AR45" i="10"/>
  <c r="AS45" i="10"/>
  <c r="AT45" i="10"/>
  <c r="AU45" i="10"/>
  <c r="AV45" i="10"/>
  <c r="AW45" i="10"/>
  <c r="AX45" i="10"/>
  <c r="AY45" i="10"/>
  <c r="AZ45" i="10"/>
  <c r="BA45" i="10"/>
  <c r="BB45" i="10"/>
  <c r="BC45" i="10"/>
  <c r="BD45" i="10"/>
  <c r="BE45" i="10"/>
  <c r="BF45" i="10"/>
  <c r="BG45" i="10"/>
  <c r="BH45" i="10"/>
  <c r="BI45" i="10"/>
  <c r="BJ45" i="10"/>
  <c r="BK45" i="10"/>
  <c r="BL45" i="10"/>
  <c r="BM45" i="10"/>
  <c r="BN45" i="10"/>
  <c r="BO45" i="10"/>
  <c r="BP45" i="10"/>
  <c r="BQ45" i="10"/>
  <c r="BR45" i="10"/>
  <c r="BS45" i="10"/>
  <c r="BT45" i="10"/>
  <c r="BU45" i="10"/>
  <c r="BV45" i="10"/>
  <c r="BW45" i="10"/>
  <c r="BX45" i="10"/>
  <c r="BY45" i="10"/>
  <c r="BZ45" i="10"/>
  <c r="CA45" i="10"/>
  <c r="CB45" i="10"/>
  <c r="CC45" i="10"/>
  <c r="CD45" i="10"/>
  <c r="CE45" i="10"/>
  <c r="CF45" i="10"/>
  <c r="CG45" i="10"/>
  <c r="CH45" i="10"/>
  <c r="CI45" i="10"/>
  <c r="CJ45" i="10"/>
  <c r="CK45" i="10"/>
  <c r="CL45" i="10"/>
  <c r="CM45" i="10"/>
  <c r="CN45" i="10"/>
  <c r="CO45" i="10"/>
  <c r="CP45" i="10"/>
  <c r="CQ45" i="10"/>
  <c r="CR45" i="10"/>
  <c r="CS45" i="10"/>
  <c r="CT45" i="10"/>
  <c r="CU45" i="10"/>
  <c r="CV45" i="10"/>
  <c r="CW45" i="10"/>
  <c r="CX45" i="10"/>
  <c r="CY45" i="10"/>
  <c r="CZ45" i="10"/>
  <c r="DA45" i="10"/>
  <c r="DB45" i="10"/>
  <c r="DC45" i="10"/>
  <c r="DD45" i="10"/>
  <c r="DE45" i="10"/>
  <c r="DF45" i="10"/>
  <c r="Q46" i="10"/>
  <c r="R46" i="10"/>
  <c r="S46" i="10"/>
  <c r="T46" i="10"/>
  <c r="U46" i="10"/>
  <c r="V46" i="10"/>
  <c r="W46" i="10"/>
  <c r="X46" i="10"/>
  <c r="Y46" i="10"/>
  <c r="Z46" i="10"/>
  <c r="AA46" i="10"/>
  <c r="AB46" i="10"/>
  <c r="AC46" i="10"/>
  <c r="AD46" i="10"/>
  <c r="AE46" i="10"/>
  <c r="AF46" i="10"/>
  <c r="AG46" i="10"/>
  <c r="AH46" i="10"/>
  <c r="AI46" i="10"/>
  <c r="AJ46" i="10"/>
  <c r="AK46" i="10"/>
  <c r="AL46" i="10"/>
  <c r="AM46" i="10"/>
  <c r="AN46" i="10"/>
  <c r="AO46" i="10"/>
  <c r="AP46" i="10"/>
  <c r="AQ46" i="10"/>
  <c r="AR46" i="10"/>
  <c r="AS46" i="10"/>
  <c r="AT46" i="10"/>
  <c r="AU46" i="10"/>
  <c r="AV46" i="10"/>
  <c r="AW46" i="10"/>
  <c r="AX46" i="10"/>
  <c r="AY46" i="10"/>
  <c r="AZ46" i="10"/>
  <c r="BA46" i="10"/>
  <c r="BB46" i="10"/>
  <c r="BC46" i="10"/>
  <c r="BD46" i="10"/>
  <c r="BE46" i="10"/>
  <c r="BF46" i="10"/>
  <c r="BG46" i="10"/>
  <c r="BH46" i="10"/>
  <c r="BI46" i="10"/>
  <c r="BJ46" i="10"/>
  <c r="BK46" i="10"/>
  <c r="BL46" i="10"/>
  <c r="BM46" i="10"/>
  <c r="BN46" i="10"/>
  <c r="BO46" i="10"/>
  <c r="BP46" i="10"/>
  <c r="BQ46" i="10"/>
  <c r="BR46" i="10"/>
  <c r="BS46" i="10"/>
  <c r="BT46" i="10"/>
  <c r="BU46" i="10"/>
  <c r="BV46" i="10"/>
  <c r="BW46" i="10"/>
  <c r="BX46" i="10"/>
  <c r="BY46" i="10"/>
  <c r="BZ46" i="10"/>
  <c r="CA46" i="10"/>
  <c r="CB46" i="10"/>
  <c r="CC46" i="10"/>
  <c r="CD46" i="10"/>
  <c r="CE46" i="10"/>
  <c r="CF46" i="10"/>
  <c r="CG46" i="10"/>
  <c r="CH46" i="10"/>
  <c r="CI46" i="10"/>
  <c r="CJ46" i="10"/>
  <c r="CK46" i="10"/>
  <c r="CL46" i="10"/>
  <c r="CM46" i="10"/>
  <c r="CN46" i="10"/>
  <c r="CO46" i="10"/>
  <c r="CP46" i="10"/>
  <c r="CQ46" i="10"/>
  <c r="CR46" i="10"/>
  <c r="CS46" i="10"/>
  <c r="CT46" i="10"/>
  <c r="CU46" i="10"/>
  <c r="CV46" i="10"/>
  <c r="CW46" i="10"/>
  <c r="CX46" i="10"/>
  <c r="CY46" i="10"/>
  <c r="CZ46" i="10"/>
  <c r="DA46" i="10"/>
  <c r="DB46" i="10"/>
  <c r="DC46" i="10"/>
  <c r="DD46" i="10"/>
  <c r="DE46" i="10"/>
  <c r="DF46" i="10"/>
</calcChain>
</file>

<file path=xl/sharedStrings.xml><?xml version="1.0" encoding="utf-8"?>
<sst xmlns="http://schemas.openxmlformats.org/spreadsheetml/2006/main" count="64" uniqueCount="45">
  <si>
    <t>Константы</t>
  </si>
  <si>
    <t>ед. изм.</t>
  </si>
  <si>
    <t>кг.</t>
  </si>
  <si>
    <t>мес.</t>
  </si>
  <si>
    <t>Биомасса, кг</t>
  </si>
  <si>
    <t>КК</t>
  </si>
  <si>
    <t>Отход при потрошении</t>
  </si>
  <si>
    <t>Периодичность в потребности посадочного материала</t>
  </si>
  <si>
    <t>На начало периода</t>
  </si>
  <si>
    <t>Удельная скорость роста, %</t>
  </si>
  <si>
    <t>Смертность, %</t>
  </si>
  <si>
    <t>Смертность, шт</t>
  </si>
  <si>
    <t>Смертность, кг</t>
  </si>
  <si>
    <t>На конец периода</t>
  </si>
  <si>
    <t>Вес 1 шт., г</t>
  </si>
  <si>
    <t>Прирост за период с учетом смертности, кг</t>
  </si>
  <si>
    <t>Максимальный допустимый вес биомассы</t>
  </si>
  <si>
    <t>ИТОГО</t>
  </si>
  <si>
    <t>Корм в неделю, кг</t>
  </si>
  <si>
    <t>Цикл роста</t>
  </si>
  <si>
    <t>Объемы выращивания</t>
  </si>
  <si>
    <t>тыс. кг.</t>
  </si>
  <si>
    <t>Общий вес биомассы</t>
  </si>
  <si>
    <t>недели</t>
  </si>
  <si>
    <t>даты</t>
  </si>
  <si>
    <t>Планируемый вес продукции</t>
  </si>
  <si>
    <t>Кол-во по поколениям, шт</t>
  </si>
  <si>
    <t>Продукция весом ( 0,2-0,5 кг.)</t>
  </si>
  <si>
    <t>Продукция весом (1-1,5 кг.)</t>
  </si>
  <si>
    <t>Продукция весом (2,5+)</t>
  </si>
  <si>
    <t>1 цикл</t>
  </si>
  <si>
    <t>2 цикл</t>
  </si>
  <si>
    <t>3 цикл</t>
  </si>
  <si>
    <t>4 цикл</t>
  </si>
  <si>
    <t>5 цикл</t>
  </si>
  <si>
    <t>6 цикл</t>
  </si>
  <si>
    <t>7 цикл</t>
  </si>
  <si>
    <t>8 цикл</t>
  </si>
  <si>
    <t>9 цикл</t>
  </si>
  <si>
    <t>10 цикл</t>
  </si>
  <si>
    <t>11 цикл</t>
  </si>
  <si>
    <t>12 цикл</t>
  </si>
  <si>
    <t>13 цикл</t>
  </si>
  <si>
    <t>14 цикл</t>
  </si>
  <si>
    <t>15 цикл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</si>
</sst>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0"/>
    <numFmt numFmtId="168" formatCode="0.0%"/>
    <numFmt numFmtId="169" formatCode="0.0"/>
    <numFmt numFmtId="171" formatCode="0.000%"/>
    <numFmt numFmtId="172" formatCode="[$-419]mmmm\ yyyy;@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3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i/>
      <sz val="10"/>
      <color theme="0" tint="-0.34998626667073579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9" tint="0.79998168889431442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</cellStyleXfs>
  <cellXfs count="88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9" fontId="6" fillId="0" borderId="0" xfId="1" applyFont="1"/>
    <xf numFmtId="0" fontId="1" fillId="0" borderId="0" xfId="0" applyFont="1" applyFill="1" applyBorder="1"/>
    <xf numFmtId="3" fontId="6" fillId="0" borderId="0" xfId="0" applyNumberFormat="1" applyFont="1"/>
    <xf numFmtId="9" fontId="1" fillId="0" borderId="0" xfId="0" applyNumberFormat="1" applyFont="1" applyFill="1" applyBorder="1"/>
    <xf numFmtId="9" fontId="6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4" fontId="1" fillId="0" borderId="0" xfId="0" applyNumberFormat="1" applyFont="1" applyAlignment="1">
      <alignment horizontal="center"/>
    </xf>
    <xf numFmtId="0" fontId="1" fillId="0" borderId="0" xfId="0" applyFont="1" applyBorder="1"/>
    <xf numFmtId="3" fontId="8" fillId="0" borderId="0" xfId="0" applyNumberFormat="1" applyFont="1" applyFill="1" applyBorder="1"/>
    <xf numFmtId="172" fontId="1" fillId="0" borderId="0" xfId="0" applyNumberFormat="1" applyFont="1"/>
    <xf numFmtId="171" fontId="14" fillId="0" borderId="0" xfId="3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/>
    <xf numFmtId="2" fontId="1" fillId="0" borderId="0" xfId="0" applyNumberFormat="1" applyFont="1" applyFill="1" applyBorder="1"/>
    <xf numFmtId="3" fontId="7" fillId="0" borderId="0" xfId="0" applyNumberFormat="1" applyFont="1" applyFill="1" applyBorder="1"/>
    <xf numFmtId="10" fontId="1" fillId="0" borderId="0" xfId="0" applyNumberFormat="1" applyFont="1" applyFill="1" applyBorder="1"/>
    <xf numFmtId="171" fontId="7" fillId="0" borderId="0" xfId="1" applyNumberFormat="1" applyFont="1" applyFill="1" applyBorder="1"/>
    <xf numFmtId="3" fontId="7" fillId="0" borderId="0" xfId="3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9" fontId="6" fillId="0" borderId="0" xfId="0" applyNumberFormat="1" applyFont="1" applyFill="1" applyBorder="1" applyAlignment="1">
      <alignment horizontal="right"/>
    </xf>
    <xf numFmtId="9" fontId="6" fillId="0" borderId="0" xfId="1" applyFont="1" applyFill="1" applyBorder="1"/>
    <xf numFmtId="164" fontId="1" fillId="0" borderId="0" xfId="0" applyNumberFormat="1" applyFont="1" applyFill="1" applyBorder="1"/>
    <xf numFmtId="0" fontId="10" fillId="0" borderId="0" xfId="0" applyFont="1" applyFill="1" applyBorder="1"/>
    <xf numFmtId="0" fontId="8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 indent="1"/>
    </xf>
    <xf numFmtId="17" fontId="1" fillId="0" borderId="0" xfId="0" applyNumberFormat="1" applyFont="1" applyBorder="1"/>
    <xf numFmtId="0" fontId="5" fillId="0" borderId="0" xfId="2" applyFont="1" applyFill="1" applyBorder="1"/>
    <xf numFmtId="0" fontId="1" fillId="0" borderId="0" xfId="0" applyFont="1" applyFill="1" applyBorder="1" applyAlignment="1">
      <alignment horizontal="center"/>
    </xf>
    <xf numFmtId="17" fontId="1" fillId="0" borderId="0" xfId="3" applyNumberFormat="1" applyFont="1" applyFill="1" applyBorder="1" applyAlignment="1">
      <alignment horizontal="right"/>
    </xf>
    <xf numFmtId="0" fontId="1" fillId="2" borderId="0" xfId="0" applyFont="1" applyFill="1" applyBorder="1"/>
    <xf numFmtId="4" fontId="7" fillId="0" borderId="0" xfId="0" applyNumberFormat="1" applyFont="1" applyFill="1" applyBorder="1"/>
    <xf numFmtId="3" fontId="7" fillId="2" borderId="0" xfId="0" applyNumberFormat="1" applyFont="1" applyFill="1" applyBorder="1"/>
    <xf numFmtId="2" fontId="7" fillId="2" borderId="0" xfId="0" applyNumberFormat="1" applyFont="1" applyFill="1" applyBorder="1"/>
    <xf numFmtId="3" fontId="1" fillId="0" borderId="0" xfId="0" applyNumberFormat="1" applyFont="1" applyBorder="1"/>
    <xf numFmtId="3" fontId="7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3" fontId="5" fillId="0" borderId="0" xfId="2" applyNumberFormat="1" applyFont="1" applyFill="1" applyBorder="1"/>
    <xf numFmtId="168" fontId="7" fillId="0" borderId="0" xfId="1" applyNumberFormat="1" applyFont="1" applyFill="1" applyBorder="1"/>
    <xf numFmtId="0" fontId="12" fillId="0" borderId="0" xfId="0" applyFont="1" applyFill="1" applyBorder="1" applyAlignment="1">
      <alignment horizontal="left" indent="1"/>
    </xf>
    <xf numFmtId="3" fontId="12" fillId="0" borderId="0" xfId="0" applyNumberFormat="1" applyFont="1" applyFill="1" applyBorder="1"/>
    <xf numFmtId="9" fontId="7" fillId="0" borderId="0" xfId="1" applyFont="1" applyFill="1" applyBorder="1"/>
    <xf numFmtId="4" fontId="6" fillId="0" borderId="0" xfId="0" applyNumberFormat="1" applyFont="1" applyFill="1" applyBorder="1"/>
    <xf numFmtId="0" fontId="6" fillId="0" borderId="0" xfId="0" applyFont="1" applyFill="1" applyBorder="1"/>
    <xf numFmtId="2" fontId="6" fillId="0" borderId="0" xfId="0" applyNumberFormat="1" applyFont="1" applyFill="1" applyBorder="1"/>
    <xf numFmtId="171" fontId="6" fillId="0" borderId="0" xfId="1" applyNumberFormat="1" applyFont="1" applyFill="1" applyBorder="1"/>
    <xf numFmtId="0" fontId="13" fillId="0" borderId="0" xfId="2" applyFont="1" applyFill="1" applyBorder="1"/>
    <xf numFmtId="0" fontId="7" fillId="0" borderId="0" xfId="0" applyFont="1" applyBorder="1"/>
    <xf numFmtId="0" fontId="4" fillId="0" borderId="0" xfId="0" applyFont="1" applyFill="1" applyBorder="1"/>
    <xf numFmtId="9" fontId="6" fillId="0" borderId="0" xfId="0" applyNumberFormat="1" applyFont="1" applyFill="1" applyBorder="1"/>
    <xf numFmtId="14" fontId="6" fillId="0" borderId="0" xfId="0" applyNumberFormat="1" applyFont="1" applyFill="1" applyBorder="1"/>
    <xf numFmtId="3" fontId="7" fillId="0" borderId="0" xfId="1" applyNumberFormat="1" applyFont="1" applyFill="1" applyBorder="1"/>
    <xf numFmtId="3" fontId="6" fillId="0" borderId="0" xfId="0" applyNumberFormat="1" applyFont="1" applyFill="1" applyBorder="1"/>
    <xf numFmtId="10" fontId="6" fillId="0" borderId="0" xfId="0" applyNumberFormat="1" applyFont="1" applyFill="1" applyBorder="1"/>
    <xf numFmtId="168" fontId="6" fillId="0" borderId="0" xfId="1" applyNumberFormat="1" applyFont="1" applyFill="1" applyBorder="1"/>
    <xf numFmtId="169" fontId="6" fillId="0" borderId="0" xfId="1" applyNumberFormat="1" applyFont="1" applyFill="1" applyBorder="1"/>
    <xf numFmtId="9" fontId="6" fillId="0" borderId="0" xfId="1" applyNumberFormat="1" applyFont="1" applyFill="1" applyBorder="1"/>
    <xf numFmtId="0" fontId="9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64" fontId="6" fillId="0" borderId="0" xfId="0" applyNumberFormat="1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3" fontId="4" fillId="0" borderId="0" xfId="0" applyNumberFormat="1" applyFont="1" applyFill="1" applyBorder="1"/>
    <xf numFmtId="168" fontId="6" fillId="0" borderId="0" xfId="0" applyNumberFormat="1" applyFont="1" applyFill="1" applyBorder="1"/>
    <xf numFmtId="10" fontId="7" fillId="0" borderId="0" xfId="1" applyNumberFormat="1" applyFont="1" applyFill="1" applyBorder="1"/>
    <xf numFmtId="10" fontId="7" fillId="0" borderId="0" xfId="0" applyNumberFormat="1" applyFont="1" applyFill="1" applyBorder="1"/>
    <xf numFmtId="10" fontId="8" fillId="0" borderId="0" xfId="0" applyNumberFormat="1" applyFont="1" applyFill="1" applyBorder="1"/>
    <xf numFmtId="0" fontId="13" fillId="5" borderId="0" xfId="2" applyFont="1" applyFill="1" applyBorder="1"/>
    <xf numFmtId="0" fontId="5" fillId="5" borderId="0" xfId="2" applyFont="1" applyFill="1" applyBorder="1"/>
    <xf numFmtId="17" fontId="1" fillId="5" borderId="0" xfId="3" applyNumberFormat="1" applyFont="1" applyFill="1" applyBorder="1" applyAlignment="1">
      <alignment horizontal="right"/>
    </xf>
    <xf numFmtId="3" fontId="5" fillId="5" borderId="0" xfId="2" applyNumberFormat="1" applyFont="1" applyFill="1" applyBorder="1"/>
    <xf numFmtId="1" fontId="1" fillId="5" borderId="0" xfId="3" applyNumberFormat="1" applyFont="1" applyFill="1" applyBorder="1" applyAlignment="1">
      <alignment horizontal="right"/>
    </xf>
    <xf numFmtId="17" fontId="7" fillId="5" borderId="0" xfId="0" applyNumberFormat="1" applyFont="1" applyFill="1" applyBorder="1"/>
    <xf numFmtId="0" fontId="7" fillId="5" borderId="0" xfId="0" applyFont="1" applyFill="1" applyBorder="1" applyAlignment="1">
      <alignment horizontal="center"/>
    </xf>
    <xf numFmtId="3" fontId="7" fillId="5" borderId="0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17" fontId="7" fillId="5" borderId="0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indent="1"/>
    </xf>
    <xf numFmtId="0" fontId="8" fillId="6" borderId="0" xfId="0" applyFont="1" applyFill="1" applyBorder="1" applyAlignment="1">
      <alignment horizontal="left" indent="1"/>
    </xf>
    <xf numFmtId="3" fontId="7" fillId="6" borderId="0" xfId="0" applyNumberFormat="1" applyFont="1" applyFill="1" applyBorder="1"/>
    <xf numFmtId="0" fontId="1" fillId="6" borderId="0" xfId="0" applyFont="1" applyFill="1" applyBorder="1"/>
    <xf numFmtId="3" fontId="7" fillId="6" borderId="0" xfId="3" applyNumberFormat="1" applyFont="1" applyFill="1" applyBorder="1" applyAlignment="1">
      <alignment horizontal="right" vertical="center"/>
    </xf>
    <xf numFmtId="3" fontId="15" fillId="4" borderId="1" xfId="3" applyNumberFormat="1" applyFont="1" applyFill="1" applyBorder="1" applyAlignment="1">
      <alignment horizontal="right" vertical="center"/>
    </xf>
  </cellXfs>
  <cellStyles count="4">
    <cellStyle name="Обычный" xfId="0" builtinId="0"/>
    <cellStyle name="Обычный 14" xfId="3"/>
    <cellStyle name="Обычный 3 2 2 2" xfId="2"/>
    <cellStyle name="Процентный" xfId="1" builtinId="5"/>
  </cellStyles>
  <dxfs count="1"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2:AG319"/>
  <sheetViews>
    <sheetView zoomScale="90" zoomScaleNormal="90" workbookViewId="0">
      <pane ySplit="2" topLeftCell="A3" activePane="bottomLeft" state="frozen"/>
      <selection pane="bottomLeft" activeCell="G13" sqref="G13"/>
    </sheetView>
  </sheetViews>
  <sheetFormatPr defaultRowHeight="12.75" outlineLevelRow="1" x14ac:dyDescent="0.2"/>
  <cols>
    <col min="1" max="1" width="2" style="1" customWidth="1"/>
    <col min="2" max="2" width="3.5703125" style="1" customWidth="1"/>
    <col min="3" max="3" width="45.5703125" style="1" customWidth="1"/>
    <col min="4" max="4" width="10.5703125" style="1" customWidth="1"/>
    <col min="5" max="5" width="9.85546875" style="1" bestFit="1" customWidth="1"/>
    <col min="6" max="6" width="10.140625" style="1" bestFit="1" customWidth="1"/>
    <col min="7" max="16" width="9.140625" style="1"/>
    <col min="17" max="17" width="11.85546875" style="1" bestFit="1" customWidth="1"/>
    <col min="18" max="18" width="13.42578125" style="1" bestFit="1" customWidth="1"/>
    <col min="19" max="19" width="11.85546875" style="1" bestFit="1" customWidth="1"/>
    <col min="20" max="20" width="12.28515625" style="1" bestFit="1" customWidth="1"/>
    <col min="21" max="21" width="9.28515625" style="1" bestFit="1" customWidth="1"/>
    <col min="22" max="23" width="10.5703125" style="1" bestFit="1" customWidth="1"/>
    <col min="24" max="24" width="11.140625" style="1" bestFit="1" customWidth="1"/>
    <col min="25" max="25" width="14.140625" style="1" bestFit="1" customWidth="1"/>
    <col min="26" max="26" width="13.140625" style="1" bestFit="1" customWidth="1"/>
    <col min="27" max="27" width="12.140625" style="1" bestFit="1" customWidth="1"/>
    <col min="28" max="28" width="13.42578125" style="1" bestFit="1" customWidth="1"/>
    <col min="29" max="29" width="11.85546875" style="1" bestFit="1" customWidth="1"/>
    <col min="30" max="16384" width="9.140625" style="1"/>
  </cols>
  <sheetData>
    <row r="2" spans="3:33" x14ac:dyDescent="0.2">
      <c r="D2" s="11" t="s">
        <v>0</v>
      </c>
      <c r="E2" s="4" t="s">
        <v>1</v>
      </c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3:33" x14ac:dyDescent="0.2">
      <c r="D3" s="11"/>
      <c r="E3" s="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5" spans="3:33" x14ac:dyDescent="0.2">
      <c r="C5" s="1" t="s">
        <v>7</v>
      </c>
      <c r="D5" s="7">
        <v>1</v>
      </c>
      <c r="E5" s="1" t="s">
        <v>3</v>
      </c>
    </row>
    <row r="6" spans="3:33" x14ac:dyDescent="0.2">
      <c r="C6" s="1" t="s">
        <v>16</v>
      </c>
      <c r="D6" s="2">
        <f>D8/(1-D7)</f>
        <v>4268.292682926829</v>
      </c>
      <c r="E6" s="1" t="s">
        <v>2</v>
      </c>
    </row>
    <row r="7" spans="3:33" x14ac:dyDescent="0.2">
      <c r="C7" s="1" t="s">
        <v>6</v>
      </c>
      <c r="D7" s="5">
        <v>0.18</v>
      </c>
    </row>
    <row r="8" spans="3:33" x14ac:dyDescent="0.2">
      <c r="C8" s="1" t="s">
        <v>25</v>
      </c>
      <c r="D8" s="7">
        <v>3500</v>
      </c>
      <c r="E8" s="1" t="s">
        <v>2</v>
      </c>
    </row>
    <row r="10" spans="3:33" s="6" customFormat="1" x14ac:dyDescent="0.2">
      <c r="D10" s="57"/>
    </row>
    <row r="11" spans="3:33" s="6" customFormat="1" x14ac:dyDescent="0.2">
      <c r="D11" s="57"/>
    </row>
    <row r="12" spans="3:33" s="6" customFormat="1" x14ac:dyDescent="0.2">
      <c r="D12" s="47"/>
    </row>
    <row r="13" spans="3:33" s="6" customFormat="1" x14ac:dyDescent="0.2"/>
    <row r="14" spans="3:33" s="6" customFormat="1" x14ac:dyDescent="0.2">
      <c r="D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</row>
    <row r="15" spans="3:33" s="6" customFormat="1" x14ac:dyDescent="0.2">
      <c r="D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</row>
    <row r="16" spans="3:33" s="6" customFormat="1" x14ac:dyDescent="0.2"/>
    <row r="17" spans="3:28" s="6" customFormat="1" x14ac:dyDescent="0.2"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spans="3:28" s="6" customFormat="1" x14ac:dyDescent="0.2">
      <c r="H18" s="10"/>
    </row>
    <row r="19" spans="3:28" s="6" customFormat="1" x14ac:dyDescent="0.2"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</row>
    <row r="20" spans="3:28" s="6" customFormat="1" x14ac:dyDescent="0.2"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</row>
    <row r="21" spans="3:28" s="6" customFormat="1" x14ac:dyDescent="0.2">
      <c r="H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3:28" s="6" customFormat="1" x14ac:dyDescent="0.2">
      <c r="Q22" s="25"/>
      <c r="R22" s="25"/>
      <c r="S22" s="25"/>
      <c r="T22" s="25"/>
      <c r="U22" s="25"/>
      <c r="V22" s="25"/>
      <c r="W22" s="25"/>
      <c r="X22" s="25"/>
    </row>
    <row r="23" spans="3:28" s="6" customFormat="1" x14ac:dyDescent="0.2"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5"/>
      <c r="R23" s="25"/>
      <c r="S23" s="25"/>
      <c r="T23" s="25"/>
      <c r="U23" s="25"/>
      <c r="V23" s="25"/>
      <c r="W23" s="25"/>
      <c r="X23" s="25"/>
    </row>
    <row r="24" spans="3:28" s="6" customFormat="1" x14ac:dyDescent="0.2"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  <c r="R24" s="25"/>
      <c r="S24" s="25"/>
      <c r="T24" s="25"/>
      <c r="U24" s="25"/>
      <c r="V24" s="25"/>
      <c r="W24" s="25"/>
      <c r="X24" s="25"/>
    </row>
    <row r="25" spans="3:28" s="6" customFormat="1" x14ac:dyDescent="0.2"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  <c r="R25" s="25"/>
      <c r="S25" s="25"/>
      <c r="T25" s="25"/>
      <c r="U25" s="25"/>
      <c r="V25" s="25"/>
      <c r="W25" s="25"/>
      <c r="X25" s="25"/>
    </row>
    <row r="26" spans="3:28" s="6" customFormat="1" x14ac:dyDescent="0.2"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25"/>
      <c r="R26" s="25"/>
      <c r="S26" s="25"/>
      <c r="T26" s="25"/>
      <c r="U26" s="25"/>
      <c r="V26" s="25"/>
      <c r="W26" s="25"/>
      <c r="X26" s="25"/>
    </row>
    <row r="27" spans="3:28" s="6" customFormat="1" x14ac:dyDescent="0.2">
      <c r="D27" s="13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25"/>
      <c r="R27" s="25"/>
      <c r="S27" s="25"/>
      <c r="T27" s="25"/>
      <c r="U27" s="25"/>
      <c r="V27" s="25"/>
      <c r="W27" s="25"/>
      <c r="X27" s="25"/>
    </row>
    <row r="28" spans="3:28" s="6" customFormat="1" x14ac:dyDescent="0.2"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25"/>
      <c r="R28" s="25"/>
      <c r="S28" s="25"/>
      <c r="T28" s="25"/>
      <c r="U28" s="25"/>
      <c r="V28" s="25"/>
      <c r="W28" s="25"/>
      <c r="X28" s="25"/>
    </row>
    <row r="29" spans="3:28" s="6" customFormat="1" x14ac:dyDescent="0.2"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25"/>
      <c r="R29" s="25"/>
      <c r="S29" s="25"/>
      <c r="T29" s="25"/>
      <c r="U29" s="25"/>
      <c r="V29" s="25"/>
      <c r="W29" s="25"/>
      <c r="X29" s="25"/>
    </row>
    <row r="30" spans="3:28" s="6" customFormat="1" x14ac:dyDescent="0.2">
      <c r="C30" s="61"/>
      <c r="H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3:28" s="6" customFormat="1" x14ac:dyDescent="0.2">
      <c r="C31" s="61"/>
      <c r="H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3:28" s="6" customFormat="1" x14ac:dyDescent="0.2">
      <c r="H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4:24" s="6" customFormat="1" x14ac:dyDescent="0.2">
      <c r="Q33" s="25"/>
      <c r="R33" s="25"/>
      <c r="S33" s="25"/>
      <c r="T33" s="25"/>
      <c r="U33" s="25"/>
      <c r="V33" s="25"/>
      <c r="W33" s="25"/>
      <c r="X33" s="25"/>
    </row>
    <row r="34" spans="4:24" s="6" customFormat="1" x14ac:dyDescent="0.2">
      <c r="D34" s="8"/>
      <c r="H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4:24" s="6" customFormat="1" x14ac:dyDescent="0.2">
      <c r="D35" s="8"/>
      <c r="H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4:24" s="6" customFormat="1" x14ac:dyDescent="0.2">
      <c r="D36" s="8"/>
      <c r="H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spans="4:24" s="6" customFormat="1" x14ac:dyDescent="0.2">
      <c r="H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spans="4:24" s="6" customFormat="1" x14ac:dyDescent="0.2">
      <c r="H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</row>
    <row r="39" spans="4:24" s="6" customFormat="1" x14ac:dyDescent="0.2">
      <c r="H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spans="4:24" s="6" customFormat="1" x14ac:dyDescent="0.2">
      <c r="D40" s="55"/>
      <c r="H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</row>
    <row r="41" spans="4:24" s="6" customFormat="1" x14ac:dyDescent="0.2">
      <c r="D41" s="47"/>
      <c r="H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 spans="4:24" s="6" customFormat="1" x14ac:dyDescent="0.2">
      <c r="D42" s="47"/>
      <c r="H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4:24" s="6" customFormat="1" x14ac:dyDescent="0.2">
      <c r="D43" s="53"/>
      <c r="E43" s="54"/>
      <c r="H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</row>
    <row r="44" spans="4:24" s="6" customFormat="1" x14ac:dyDescent="0.2">
      <c r="D44" s="53"/>
      <c r="E44" s="54"/>
      <c r="H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</row>
    <row r="45" spans="4:24" s="6" customFormat="1" x14ac:dyDescent="0.2">
      <c r="D45" s="55"/>
      <c r="E45" s="54"/>
      <c r="H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spans="4:24" s="6" customFormat="1" x14ac:dyDescent="0.2">
      <c r="D46" s="53"/>
      <c r="E46" s="54"/>
      <c r="H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</row>
    <row r="47" spans="4:24" s="6" customFormat="1" x14ac:dyDescent="0.2">
      <c r="D47" s="53"/>
      <c r="E47" s="54"/>
      <c r="H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spans="4:24" s="6" customFormat="1" x14ac:dyDescent="0.2">
      <c r="D48" s="53"/>
      <c r="E48" s="54"/>
      <c r="H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</row>
    <row r="49" spans="2:25" s="6" customFormat="1" x14ac:dyDescent="0.2">
      <c r="H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</row>
    <row r="50" spans="2:25" s="6" customFormat="1" x14ac:dyDescent="0.2">
      <c r="D50" s="3"/>
      <c r="E50" s="31"/>
      <c r="H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</row>
    <row r="51" spans="2:25" s="6" customFormat="1" x14ac:dyDescent="0.2">
      <c r="E51" s="31"/>
      <c r="H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</row>
    <row r="52" spans="2:25" s="6" customFormat="1" x14ac:dyDescent="0.2">
      <c r="D52" s="53"/>
      <c r="E52" s="54"/>
      <c r="H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</row>
    <row r="53" spans="2:25" s="6" customFormat="1" x14ac:dyDescent="0.2">
      <c r="D53" s="53"/>
      <c r="E53" s="54"/>
      <c r="H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</row>
    <row r="54" spans="2:25" s="6" customFormat="1" x14ac:dyDescent="0.2">
      <c r="D54" s="53"/>
      <c r="E54" s="54"/>
      <c r="H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</row>
    <row r="55" spans="2:25" s="6" customFormat="1" x14ac:dyDescent="0.2">
      <c r="D55" s="53"/>
      <c r="E55" s="54"/>
      <c r="H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5" s="6" customFormat="1" x14ac:dyDescent="0.2">
      <c r="D56" s="53"/>
      <c r="E56" s="54"/>
      <c r="H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</row>
    <row r="57" spans="2:25" s="6" customFormat="1" ht="15" x14ac:dyDescent="0.25">
      <c r="C57" s="62"/>
      <c r="D57" s="53"/>
      <c r="E57" s="54"/>
      <c r="H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</row>
    <row r="58" spans="2:25" s="6" customFormat="1" x14ac:dyDescent="0.2">
      <c r="D58" s="53"/>
      <c r="E58" s="54"/>
      <c r="H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</row>
    <row r="59" spans="2:25" s="6" customFormat="1" x14ac:dyDescent="0.2">
      <c r="D59" s="53"/>
      <c r="E59" s="54"/>
      <c r="H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</row>
    <row r="60" spans="2:25" s="6" customFormat="1" x14ac:dyDescent="0.2">
      <c r="H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</row>
    <row r="61" spans="2:25" s="6" customFormat="1" collapsed="1" x14ac:dyDescent="0.2">
      <c r="H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2:25" s="6" customFormat="1" x14ac:dyDescent="0.2">
      <c r="B62" s="26"/>
      <c r="H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2:25" s="6" customFormat="1" x14ac:dyDescent="0.2">
      <c r="B63" s="26"/>
      <c r="H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2:25" s="6" customFormat="1" x14ac:dyDescent="0.2">
      <c r="D64" s="47"/>
      <c r="E64" s="63"/>
    </row>
    <row r="65" spans="4:5" s="6" customFormat="1" x14ac:dyDescent="0.2">
      <c r="D65" s="3"/>
    </row>
    <row r="66" spans="4:5" s="6" customFormat="1" x14ac:dyDescent="0.2"/>
    <row r="67" spans="4:5" s="6" customFormat="1" x14ac:dyDescent="0.2">
      <c r="D67" s="47"/>
      <c r="E67" s="63"/>
    </row>
    <row r="68" spans="4:5" s="6" customFormat="1" x14ac:dyDescent="0.2">
      <c r="D68" s="47"/>
      <c r="E68" s="63"/>
    </row>
    <row r="69" spans="4:5" s="6" customFormat="1" x14ac:dyDescent="0.2">
      <c r="D69" s="47"/>
      <c r="E69" s="63"/>
    </row>
    <row r="70" spans="4:5" s="6" customFormat="1" x14ac:dyDescent="0.2">
      <c r="D70" s="47"/>
      <c r="E70" s="63"/>
    </row>
    <row r="71" spans="4:5" s="6" customFormat="1" x14ac:dyDescent="0.2"/>
    <row r="72" spans="4:5" s="6" customFormat="1" x14ac:dyDescent="0.2"/>
    <row r="73" spans="4:5" s="6" customFormat="1" x14ac:dyDescent="0.2"/>
    <row r="74" spans="4:5" s="6" customFormat="1" x14ac:dyDescent="0.2"/>
    <row r="75" spans="4:5" s="6" customFormat="1" x14ac:dyDescent="0.2">
      <c r="D75" s="47"/>
    </row>
    <row r="76" spans="4:5" s="6" customFormat="1" x14ac:dyDescent="0.2">
      <c r="D76" s="56"/>
    </row>
    <row r="77" spans="4:5" s="6" customFormat="1" x14ac:dyDescent="0.2">
      <c r="D77" s="46"/>
    </row>
    <row r="78" spans="4:5" s="6" customFormat="1" x14ac:dyDescent="0.2">
      <c r="D78" s="46"/>
    </row>
    <row r="79" spans="4:5" s="6" customFormat="1" x14ac:dyDescent="0.2">
      <c r="D79" s="46"/>
    </row>
    <row r="80" spans="4:5" s="6" customFormat="1" x14ac:dyDescent="0.2"/>
    <row r="81" spans="4:25" s="6" customFormat="1" x14ac:dyDescent="0.2"/>
    <row r="82" spans="4:25" s="6" customFormat="1" x14ac:dyDescent="0.2"/>
    <row r="83" spans="4:25" s="6" customFormat="1" x14ac:dyDescent="0.2"/>
    <row r="84" spans="4:25" s="6" customFormat="1" x14ac:dyDescent="0.2"/>
    <row r="85" spans="4:25" s="6" customFormat="1" x14ac:dyDescent="0.2"/>
    <row r="86" spans="4:25" s="6" customFormat="1" x14ac:dyDescent="0.2"/>
    <row r="87" spans="4:25" s="6" customFormat="1" x14ac:dyDescent="0.2">
      <c r="G87" s="24"/>
      <c r="H87" s="24"/>
      <c r="J87" s="64"/>
      <c r="K87" s="64"/>
      <c r="L87" s="64"/>
      <c r="M87" s="6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</row>
    <row r="88" spans="4:25" s="6" customFormat="1" outlineLevel="1" x14ac:dyDescent="0.2">
      <c r="H88" s="10"/>
    </row>
    <row r="89" spans="4:25" s="6" customFormat="1" outlineLevel="1" x14ac:dyDescent="0.2"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</row>
    <row r="90" spans="4:25" s="6" customFormat="1" outlineLevel="1" x14ac:dyDescent="0.2"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</row>
    <row r="91" spans="4:25" s="6" customFormat="1" outlineLevel="1" x14ac:dyDescent="0.2"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</row>
    <row r="92" spans="4:25" s="6" customFormat="1" outlineLevel="1" x14ac:dyDescent="0.2"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</row>
    <row r="93" spans="4:25" s="6" customFormat="1" outlineLevel="1" x14ac:dyDescent="0.2"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</row>
    <row r="94" spans="4:25" s="6" customFormat="1" outlineLevel="1" x14ac:dyDescent="0.2">
      <c r="D94" s="56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25"/>
      <c r="R94" s="25"/>
      <c r="S94" s="25"/>
      <c r="T94" s="25"/>
      <c r="U94" s="25"/>
      <c r="V94" s="25"/>
      <c r="W94" s="25"/>
      <c r="X94" s="25"/>
      <c r="Y94" s="25"/>
    </row>
    <row r="95" spans="4:25" s="6" customFormat="1" outlineLevel="1" x14ac:dyDescent="0.2">
      <c r="D95" s="56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25"/>
      <c r="R95" s="25"/>
      <c r="S95" s="25"/>
      <c r="T95" s="25"/>
      <c r="U95" s="25"/>
      <c r="V95" s="25"/>
      <c r="W95" s="25"/>
      <c r="X95" s="25"/>
      <c r="Y95" s="25"/>
    </row>
    <row r="96" spans="4:25" s="6" customFormat="1" outlineLevel="1" x14ac:dyDescent="0.2">
      <c r="D96" s="56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25"/>
      <c r="R96" s="25"/>
      <c r="S96" s="25"/>
      <c r="T96" s="25"/>
      <c r="U96" s="25"/>
      <c r="V96" s="25"/>
      <c r="W96" s="25"/>
      <c r="X96" s="25"/>
      <c r="Y96" s="25"/>
    </row>
    <row r="97" spans="4:27" s="6" customFormat="1" x14ac:dyDescent="0.2"/>
    <row r="98" spans="4:27" s="6" customFormat="1" x14ac:dyDescent="0.2">
      <c r="H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</row>
    <row r="99" spans="4:27" s="6" customFormat="1" outlineLevel="1" x14ac:dyDescent="0.2">
      <c r="D99" s="56"/>
      <c r="J99" s="10"/>
      <c r="K99" s="10"/>
      <c r="L99" s="10"/>
      <c r="M99" s="10"/>
      <c r="N99" s="10"/>
      <c r="O99" s="10"/>
      <c r="P99" s="10"/>
      <c r="Q99" s="10"/>
      <c r="R99" s="3"/>
      <c r="S99" s="3"/>
      <c r="T99" s="3"/>
      <c r="U99" s="3"/>
      <c r="V99" s="3"/>
      <c r="W99" s="3"/>
      <c r="X99" s="3"/>
      <c r="Y99" s="3"/>
    </row>
    <row r="100" spans="4:27" s="6" customFormat="1" outlineLevel="1" x14ac:dyDescent="0.2">
      <c r="F100" s="65"/>
      <c r="H100" s="66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</row>
    <row r="101" spans="4:27" s="6" customFormat="1" outlineLevel="1" x14ac:dyDescent="0.2">
      <c r="D101" s="56"/>
      <c r="J101" s="10"/>
      <c r="K101" s="10"/>
      <c r="L101" s="10"/>
      <c r="M101" s="10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4:27" s="6" customFormat="1" outlineLevel="1" x14ac:dyDescent="0.2">
      <c r="D102" s="56"/>
      <c r="J102" s="10"/>
      <c r="K102" s="10"/>
      <c r="L102" s="10"/>
      <c r="M102" s="10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4:27" s="6" customFormat="1" outlineLevel="1" x14ac:dyDescent="0.2">
      <c r="D103" s="56"/>
      <c r="J103" s="10"/>
      <c r="K103" s="10"/>
      <c r="L103" s="10"/>
      <c r="M103" s="10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4:27" s="6" customFormat="1" outlineLevel="1" x14ac:dyDescent="0.2">
      <c r="D104" s="56"/>
      <c r="J104" s="10"/>
      <c r="K104" s="10"/>
      <c r="L104" s="10"/>
      <c r="M104" s="10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4:27" s="6" customFormat="1" x14ac:dyDescent="0.2">
      <c r="H105" s="67"/>
      <c r="I105" s="52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</row>
    <row r="106" spans="4:27" s="6" customFormat="1" x14ac:dyDescent="0.2"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4:27" s="6" customFormat="1" outlineLevel="1" x14ac:dyDescent="0.2">
      <c r="F107" s="8"/>
      <c r="H107" s="9"/>
      <c r="M107" s="3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4:27" s="6" customFormat="1" outlineLevel="1" x14ac:dyDescent="0.2"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10"/>
      <c r="S108" s="10"/>
      <c r="T108" s="10"/>
      <c r="U108" s="10"/>
      <c r="V108" s="10"/>
      <c r="W108" s="10"/>
      <c r="X108" s="10"/>
      <c r="Y108" s="10"/>
    </row>
    <row r="109" spans="4:27" s="6" customFormat="1" outlineLevel="1" x14ac:dyDescent="0.2"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</row>
    <row r="110" spans="4:27" s="6" customFormat="1" outlineLevel="1" x14ac:dyDescent="0.2"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</row>
    <row r="111" spans="4:27" s="6" customFormat="1" x14ac:dyDescent="0.2"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4:27" s="6" customFormat="1" x14ac:dyDescent="0.2"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4:27" s="6" customFormat="1" outlineLevel="1" x14ac:dyDescent="0.2"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4:27" s="6" customFormat="1" outlineLevel="1" x14ac:dyDescent="0.2">
      <c r="D114" s="5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4:27" s="6" customFormat="1" outlineLevel="1" x14ac:dyDescent="0.2">
      <c r="D115" s="5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4:27" s="6" customFormat="1" outlineLevel="1" x14ac:dyDescent="0.2">
      <c r="D116" s="47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4:27" s="6" customFormat="1" outlineLevel="1" x14ac:dyDescent="0.2">
      <c r="D117" s="5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4:27" s="6" customFormat="1" outlineLevel="1" x14ac:dyDescent="0.2">
      <c r="D118" s="5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4:27" s="6" customFormat="1" outlineLevel="1" x14ac:dyDescent="0.2">
      <c r="D119" s="5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4:27" s="6" customFormat="1" outlineLevel="1" x14ac:dyDescent="0.2">
      <c r="D120" s="5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4:27" s="6" customFormat="1" x14ac:dyDescent="0.2"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4:27" s="6" customFormat="1" x14ac:dyDescent="0.2"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4:27" s="6" customFormat="1" outlineLevel="1" x14ac:dyDescent="0.2">
      <c r="D123" s="68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4:27" s="6" customFormat="1" outlineLevel="1" x14ac:dyDescent="0.2">
      <c r="D124" s="47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4:27" s="6" customFormat="1" outlineLevel="1" x14ac:dyDescent="0.2">
      <c r="D125" s="3"/>
    </row>
    <row r="126" spans="4:27" s="6" customFormat="1" x14ac:dyDescent="0.2"/>
    <row r="127" spans="4:27" s="6" customFormat="1" x14ac:dyDescent="0.2"/>
    <row r="128" spans="4:27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  <row r="215" s="6" customFormat="1" x14ac:dyDescent="0.2"/>
    <row r="216" s="6" customFormat="1" x14ac:dyDescent="0.2"/>
    <row r="217" s="6" customFormat="1" x14ac:dyDescent="0.2"/>
    <row r="218" s="6" customFormat="1" x14ac:dyDescent="0.2"/>
    <row r="219" s="6" customFormat="1" x14ac:dyDescent="0.2"/>
    <row r="220" s="6" customFormat="1" x14ac:dyDescent="0.2"/>
    <row r="221" s="6" customFormat="1" x14ac:dyDescent="0.2"/>
    <row r="222" s="6" customFormat="1" x14ac:dyDescent="0.2"/>
    <row r="223" s="6" customFormat="1" x14ac:dyDescent="0.2"/>
    <row r="224" s="6" customFormat="1" x14ac:dyDescent="0.2"/>
    <row r="225" s="6" customFormat="1" x14ac:dyDescent="0.2"/>
    <row r="226" s="6" customFormat="1" x14ac:dyDescent="0.2"/>
    <row r="227" s="6" customFormat="1" x14ac:dyDescent="0.2"/>
    <row r="228" s="6" customFormat="1" x14ac:dyDescent="0.2"/>
    <row r="229" s="6" customFormat="1" x14ac:dyDescent="0.2"/>
    <row r="230" s="6" customFormat="1" x14ac:dyDescent="0.2"/>
    <row r="231" s="6" customFormat="1" x14ac:dyDescent="0.2"/>
    <row r="232" s="6" customFormat="1" x14ac:dyDescent="0.2"/>
    <row r="233" s="6" customFormat="1" x14ac:dyDescent="0.2"/>
    <row r="234" s="6" customFormat="1" x14ac:dyDescent="0.2"/>
    <row r="235" s="6" customFormat="1" x14ac:dyDescent="0.2"/>
    <row r="236" s="6" customFormat="1" x14ac:dyDescent="0.2"/>
    <row r="237" s="6" customFormat="1" x14ac:dyDescent="0.2"/>
    <row r="238" s="6" customFormat="1" x14ac:dyDescent="0.2"/>
    <row r="239" s="6" customFormat="1" x14ac:dyDescent="0.2"/>
    <row r="240" s="6" customFormat="1" x14ac:dyDescent="0.2"/>
    <row r="241" s="6" customFormat="1" x14ac:dyDescent="0.2"/>
    <row r="242" s="6" customFormat="1" x14ac:dyDescent="0.2"/>
    <row r="243" s="6" customFormat="1" x14ac:dyDescent="0.2"/>
    <row r="244" s="6" customFormat="1" x14ac:dyDescent="0.2"/>
    <row r="245" s="6" customFormat="1" x14ac:dyDescent="0.2"/>
    <row r="246" s="6" customFormat="1" x14ac:dyDescent="0.2"/>
    <row r="247" s="6" customFormat="1" x14ac:dyDescent="0.2"/>
    <row r="248" s="6" customFormat="1" x14ac:dyDescent="0.2"/>
    <row r="249" s="6" customFormat="1" x14ac:dyDescent="0.2"/>
    <row r="250" s="6" customFormat="1" x14ac:dyDescent="0.2"/>
    <row r="251" s="6" customFormat="1" x14ac:dyDescent="0.2"/>
    <row r="252" s="6" customFormat="1" x14ac:dyDescent="0.2"/>
    <row r="253" s="6" customFormat="1" x14ac:dyDescent="0.2"/>
    <row r="254" s="6" customFormat="1" x14ac:dyDescent="0.2"/>
    <row r="255" s="6" customFormat="1" x14ac:dyDescent="0.2"/>
    <row r="256" s="6" customFormat="1" x14ac:dyDescent="0.2"/>
    <row r="257" s="6" customFormat="1" x14ac:dyDescent="0.2"/>
    <row r="258" s="6" customFormat="1" x14ac:dyDescent="0.2"/>
    <row r="259" s="6" customFormat="1" x14ac:dyDescent="0.2"/>
    <row r="260" s="6" customFormat="1" x14ac:dyDescent="0.2"/>
    <row r="261" s="6" customFormat="1" x14ac:dyDescent="0.2"/>
    <row r="262" s="6" customFormat="1" x14ac:dyDescent="0.2"/>
    <row r="263" s="6" customFormat="1" x14ac:dyDescent="0.2"/>
    <row r="264" s="6" customFormat="1" x14ac:dyDescent="0.2"/>
    <row r="265" s="6" customFormat="1" x14ac:dyDescent="0.2"/>
    <row r="266" s="6" customFormat="1" x14ac:dyDescent="0.2"/>
    <row r="267" s="6" customFormat="1" x14ac:dyDescent="0.2"/>
    <row r="268" s="6" customFormat="1" x14ac:dyDescent="0.2"/>
    <row r="269" s="6" customFormat="1" x14ac:dyDescent="0.2"/>
    <row r="270" s="6" customFormat="1" x14ac:dyDescent="0.2"/>
    <row r="271" s="6" customFormat="1" x14ac:dyDescent="0.2"/>
    <row r="272" s="6" customFormat="1" x14ac:dyDescent="0.2"/>
    <row r="273" s="6" customFormat="1" x14ac:dyDescent="0.2"/>
    <row r="274" s="6" customFormat="1" x14ac:dyDescent="0.2"/>
    <row r="275" s="6" customFormat="1" x14ac:dyDescent="0.2"/>
    <row r="276" s="6" customFormat="1" x14ac:dyDescent="0.2"/>
    <row r="277" s="6" customFormat="1" x14ac:dyDescent="0.2"/>
    <row r="278" s="6" customFormat="1" x14ac:dyDescent="0.2"/>
    <row r="279" s="6" customFormat="1" x14ac:dyDescent="0.2"/>
    <row r="280" s="6" customFormat="1" x14ac:dyDescent="0.2"/>
    <row r="281" s="6" customFormat="1" x14ac:dyDescent="0.2"/>
    <row r="282" s="6" customFormat="1" x14ac:dyDescent="0.2"/>
    <row r="283" s="6" customFormat="1" x14ac:dyDescent="0.2"/>
    <row r="284" s="6" customFormat="1" x14ac:dyDescent="0.2"/>
    <row r="285" s="6" customFormat="1" x14ac:dyDescent="0.2"/>
    <row r="286" s="6" customFormat="1" x14ac:dyDescent="0.2"/>
    <row r="287" s="6" customFormat="1" x14ac:dyDescent="0.2"/>
    <row r="288" s="6" customFormat="1" x14ac:dyDescent="0.2"/>
    <row r="289" s="6" customFormat="1" x14ac:dyDescent="0.2"/>
    <row r="290" s="6" customFormat="1" x14ac:dyDescent="0.2"/>
    <row r="291" s="6" customFormat="1" x14ac:dyDescent="0.2"/>
    <row r="292" s="6" customFormat="1" x14ac:dyDescent="0.2"/>
    <row r="293" s="6" customFormat="1" x14ac:dyDescent="0.2"/>
    <row r="294" s="6" customFormat="1" x14ac:dyDescent="0.2"/>
    <row r="295" s="6" customFormat="1" x14ac:dyDescent="0.2"/>
    <row r="296" s="6" customFormat="1" x14ac:dyDescent="0.2"/>
    <row r="297" s="6" customFormat="1" x14ac:dyDescent="0.2"/>
    <row r="298" s="6" customFormat="1" x14ac:dyDescent="0.2"/>
    <row r="299" s="6" customFormat="1" x14ac:dyDescent="0.2"/>
    <row r="300" s="6" customFormat="1" x14ac:dyDescent="0.2"/>
    <row r="301" s="6" customFormat="1" x14ac:dyDescent="0.2"/>
    <row r="302" s="6" customFormat="1" x14ac:dyDescent="0.2"/>
    <row r="303" s="6" customFormat="1" x14ac:dyDescent="0.2"/>
    <row r="304" s="6" customFormat="1" x14ac:dyDescent="0.2"/>
    <row r="305" s="6" customFormat="1" x14ac:dyDescent="0.2"/>
    <row r="306" s="6" customFormat="1" x14ac:dyDescent="0.2"/>
    <row r="307" s="6" customFormat="1" x14ac:dyDescent="0.2"/>
    <row r="308" s="6" customFormat="1" x14ac:dyDescent="0.2"/>
    <row r="309" s="6" customFormat="1" x14ac:dyDescent="0.2"/>
    <row r="310" s="6" customFormat="1" x14ac:dyDescent="0.2"/>
    <row r="311" s="6" customFormat="1" x14ac:dyDescent="0.2"/>
    <row r="312" s="6" customFormat="1" x14ac:dyDescent="0.2"/>
    <row r="313" s="6" customFormat="1" x14ac:dyDescent="0.2"/>
    <row r="314" s="6" customFormat="1" x14ac:dyDescent="0.2"/>
    <row r="315" s="6" customFormat="1" x14ac:dyDescent="0.2"/>
    <row r="316" s="6" customFormat="1" x14ac:dyDescent="0.2"/>
    <row r="317" s="6" customFormat="1" x14ac:dyDescent="0.2"/>
    <row r="318" s="6" customFormat="1" x14ac:dyDescent="0.2"/>
    <row r="319" s="6" customFormat="1" x14ac:dyDescent="0.2"/>
  </sheetData>
  <sortState ref="B102:E102">
    <sortCondition ref="C110"/>
  </sortState>
  <dataValidations count="4">
    <dataValidation type="list" allowBlank="1" showInputMessage="1" showErrorMessage="1" sqref="D107 E119 E117 E114:E115 D88:D89">
      <formula1>"1,0"</formula1>
    </dataValidation>
    <dataValidation type="list" allowBlank="1" showInputMessage="1" showErrorMessage="1" sqref="E118">
      <formula1>"1,2,3,4,5,6,7,8,9,10"</formula1>
    </dataValidation>
    <dataValidation type="list" allowBlank="1" showInputMessage="1" showErrorMessage="1" sqref="E120">
      <formula1>"1,2,3"</formula1>
    </dataValidation>
    <dataValidation type="list" allowBlank="1" showInputMessage="1" showErrorMessage="1" sqref="D18">
      <formula1>"0,1"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MV101"/>
  <sheetViews>
    <sheetView tabSelected="1" topLeftCell="A4" zoomScale="90" zoomScaleNormal="90" workbookViewId="0">
      <selection activeCell="D43" sqref="D43"/>
    </sheetView>
  </sheetViews>
  <sheetFormatPr defaultRowHeight="12.75" outlineLevelRow="1" x14ac:dyDescent="0.2"/>
  <cols>
    <col min="1" max="1" width="36.85546875" style="51" customWidth="1"/>
    <col min="2" max="2" width="13.42578125" style="12" bestFit="1" customWidth="1"/>
    <col min="3" max="18" width="9.140625" style="12" customWidth="1"/>
    <col min="19" max="19" width="9.140625" style="12"/>
    <col min="20" max="22" width="9.140625" style="12" customWidth="1"/>
    <col min="23" max="64" width="9.140625" style="12"/>
    <col min="65" max="65" width="9.140625" style="33"/>
    <col min="66" max="16384" width="9.140625" style="12"/>
  </cols>
  <sheetData>
    <row r="1" spans="1:360" x14ac:dyDescent="0.2">
      <c r="A1" s="80" t="s">
        <v>19</v>
      </c>
    </row>
    <row r="2" spans="1:360" s="29" customFormat="1" x14ac:dyDescent="0.2">
      <c r="A2" s="81" t="s">
        <v>24</v>
      </c>
      <c r="B2" s="77"/>
      <c r="C2" s="77">
        <v>43831</v>
      </c>
      <c r="D2" s="77">
        <f>EDATE($C$2,0)</f>
        <v>43831</v>
      </c>
      <c r="E2" s="77">
        <f t="shared" ref="E2:G2" si="0">EDATE($C$2,0)</f>
        <v>43831</v>
      </c>
      <c r="F2" s="77">
        <f t="shared" si="0"/>
        <v>43831</v>
      </c>
      <c r="G2" s="77">
        <f t="shared" si="0"/>
        <v>43831</v>
      </c>
      <c r="H2" s="77">
        <f t="shared" ref="H2:K2" si="1">EDATE($F$2,1)</f>
        <v>43862</v>
      </c>
      <c r="I2" s="77">
        <f t="shared" si="1"/>
        <v>43862</v>
      </c>
      <c r="J2" s="77">
        <f t="shared" si="1"/>
        <v>43862</v>
      </c>
      <c r="K2" s="77">
        <f t="shared" si="1"/>
        <v>43862</v>
      </c>
      <c r="L2" s="77">
        <f t="shared" ref="L2:O2" si="2">EDATE($J$2,1)</f>
        <v>43891</v>
      </c>
      <c r="M2" s="77">
        <f t="shared" si="2"/>
        <v>43891</v>
      </c>
      <c r="N2" s="77">
        <f t="shared" si="2"/>
        <v>43891</v>
      </c>
      <c r="O2" s="77">
        <f t="shared" si="2"/>
        <v>43891</v>
      </c>
      <c r="P2" s="77">
        <f t="shared" ref="P2:T2" si="3">EDATE($N$2,1)</f>
        <v>43922</v>
      </c>
      <c r="Q2" s="77">
        <f t="shared" si="3"/>
        <v>43922</v>
      </c>
      <c r="R2" s="77">
        <f t="shared" si="3"/>
        <v>43922</v>
      </c>
      <c r="S2" s="77">
        <f t="shared" si="3"/>
        <v>43922</v>
      </c>
      <c r="T2" s="77">
        <f t="shared" si="3"/>
        <v>43922</v>
      </c>
      <c r="U2" s="77">
        <f t="shared" ref="U2:X2" si="4">EDATE($R$2,1)</f>
        <v>43952</v>
      </c>
      <c r="V2" s="77">
        <f t="shared" si="4"/>
        <v>43952</v>
      </c>
      <c r="W2" s="77">
        <f t="shared" si="4"/>
        <v>43952</v>
      </c>
      <c r="X2" s="77">
        <f t="shared" si="4"/>
        <v>43952</v>
      </c>
      <c r="Y2" s="77">
        <f>EDATE($W$2,1)</f>
        <v>43983</v>
      </c>
      <c r="Z2" s="77">
        <f>EDATE($W$2,1)</f>
        <v>43983</v>
      </c>
      <c r="AA2" s="77">
        <f>EDATE($W$2,1)</f>
        <v>43983</v>
      </c>
      <c r="AB2" s="77">
        <f>EDATE($W$2,1)</f>
        <v>43983</v>
      </c>
      <c r="AC2" s="77">
        <f>EDATE($AA$2,1)</f>
        <v>44013</v>
      </c>
      <c r="AD2" s="77">
        <f>EDATE($AA$2,1)</f>
        <v>44013</v>
      </c>
      <c r="AE2" s="77">
        <f>EDATE($AA$2,1)</f>
        <v>44013</v>
      </c>
      <c r="AF2" s="77">
        <f>EDATE($AA$2,1)</f>
        <v>44013</v>
      </c>
      <c r="AG2" s="77">
        <f>EDATE($AE$2,1)</f>
        <v>44044</v>
      </c>
      <c r="AH2" s="77">
        <f>EDATE($AE$2,1)</f>
        <v>44044</v>
      </c>
      <c r="AI2" s="77">
        <f>EDATE($AE$2,1)</f>
        <v>44044</v>
      </c>
      <c r="AJ2" s="77">
        <f>EDATE($AF$2,1)</f>
        <v>44044</v>
      </c>
      <c r="AK2" s="77">
        <f>EDATE($AJ$2,1)</f>
        <v>44075</v>
      </c>
      <c r="AL2" s="77">
        <f>EDATE($AJ$2,1)</f>
        <v>44075</v>
      </c>
      <c r="AM2" s="77">
        <f>EDATE($AJ$2,1)</f>
        <v>44075</v>
      </c>
      <c r="AN2" s="77">
        <f>EDATE($AJ$2,1)</f>
        <v>44075</v>
      </c>
      <c r="AO2" s="77">
        <f>EDATE($AN$2,1)</f>
        <v>44105</v>
      </c>
      <c r="AP2" s="77">
        <f>EDATE($AN$2,1)</f>
        <v>44105</v>
      </c>
      <c r="AQ2" s="77">
        <f>EDATE($AN$2,1)</f>
        <v>44105</v>
      </c>
      <c r="AR2" s="77">
        <f>EDATE($AN$2,1)</f>
        <v>44105</v>
      </c>
      <c r="AS2" s="77">
        <f>EDATE($AN$2,1)</f>
        <v>44105</v>
      </c>
      <c r="AT2" s="77">
        <f>EDATE($AS$2,1)</f>
        <v>44136</v>
      </c>
      <c r="AU2" s="77">
        <f>EDATE($AS$2,1)</f>
        <v>44136</v>
      </c>
      <c r="AV2" s="77">
        <f>EDATE($AS$2,1)</f>
        <v>44136</v>
      </c>
      <c r="AW2" s="77">
        <f>EDATE($AS$2,1)</f>
        <v>44136</v>
      </c>
      <c r="AX2" s="77">
        <f>EDATE($AW$2,1)</f>
        <v>44166</v>
      </c>
      <c r="AY2" s="77">
        <f>EDATE($AW$2,1)</f>
        <v>44166</v>
      </c>
      <c r="AZ2" s="77">
        <f>EDATE($AW$2,1)</f>
        <v>44166</v>
      </c>
      <c r="BA2" s="77">
        <f>EDATE($AW$2,1)</f>
        <v>44166</v>
      </c>
      <c r="BB2" s="77">
        <f>EDATE($AW$2,1)</f>
        <v>44166</v>
      </c>
      <c r="BC2" s="77">
        <f>EDATE($BB$2,1)</f>
        <v>44197</v>
      </c>
      <c r="BD2" s="77">
        <f t="shared" ref="BD2:BG2" si="5">EDATE($BB$2,1)</f>
        <v>44197</v>
      </c>
      <c r="BE2" s="77">
        <f t="shared" si="5"/>
        <v>44197</v>
      </c>
      <c r="BF2" s="77">
        <f t="shared" si="5"/>
        <v>44197</v>
      </c>
      <c r="BG2" s="77">
        <f t="shared" si="5"/>
        <v>44197</v>
      </c>
      <c r="BH2" s="77">
        <f>EDATE($BG$2,1)</f>
        <v>44228</v>
      </c>
      <c r="BI2" s="77">
        <f t="shared" ref="BI2:BK2" si="6">EDATE($BG$2,1)</f>
        <v>44228</v>
      </c>
      <c r="BJ2" s="77">
        <f t="shared" si="6"/>
        <v>44228</v>
      </c>
      <c r="BK2" s="77">
        <f t="shared" si="6"/>
        <v>44228</v>
      </c>
      <c r="BL2" s="77">
        <f>EDATE($BK$2,1)</f>
        <v>44256</v>
      </c>
      <c r="BM2" s="77">
        <f t="shared" ref="BM2:BN2" si="7">EDATE($BK$2,1)</f>
        <v>44256</v>
      </c>
      <c r="BN2" s="77">
        <f t="shared" si="7"/>
        <v>44256</v>
      </c>
      <c r="BO2" s="77">
        <f>EDATE($BK$2,1)</f>
        <v>44256</v>
      </c>
      <c r="BP2" s="77">
        <f>EDATE($BO$2,1)</f>
        <v>44287</v>
      </c>
      <c r="BQ2" s="77">
        <f t="shared" ref="BQ2:BT2" si="8">EDATE($BO$2,1)</f>
        <v>44287</v>
      </c>
      <c r="BR2" s="77">
        <f t="shared" si="8"/>
        <v>44287</v>
      </c>
      <c r="BS2" s="77">
        <f t="shared" si="8"/>
        <v>44287</v>
      </c>
      <c r="BT2" s="77">
        <f t="shared" si="8"/>
        <v>44287</v>
      </c>
      <c r="BU2" s="77">
        <f>EDATE($BT$2,1)</f>
        <v>44317</v>
      </c>
      <c r="BV2" s="77">
        <f t="shared" ref="BV2:BX2" si="9">EDATE($BT$2,1)</f>
        <v>44317</v>
      </c>
      <c r="BW2" s="77">
        <f t="shared" si="9"/>
        <v>44317</v>
      </c>
      <c r="BX2" s="77">
        <f t="shared" si="9"/>
        <v>44317</v>
      </c>
      <c r="BY2" s="77">
        <f>EDATE($BX$2,1)</f>
        <v>44348</v>
      </c>
      <c r="BZ2" s="77">
        <f t="shared" ref="BZ2:CB2" si="10">EDATE($BX$2,1)</f>
        <v>44348</v>
      </c>
      <c r="CA2" s="77">
        <f t="shared" si="10"/>
        <v>44348</v>
      </c>
      <c r="CB2" s="77">
        <f t="shared" si="10"/>
        <v>44348</v>
      </c>
      <c r="CC2" s="77">
        <f>EDATE($CB$2,1)</f>
        <v>44378</v>
      </c>
      <c r="CD2" s="77">
        <f t="shared" ref="CD2:CG2" si="11">EDATE($CB$2,1)</f>
        <v>44378</v>
      </c>
      <c r="CE2" s="77">
        <f t="shared" si="11"/>
        <v>44378</v>
      </c>
      <c r="CF2" s="77">
        <f t="shared" si="11"/>
        <v>44378</v>
      </c>
      <c r="CG2" s="77">
        <f t="shared" si="11"/>
        <v>44378</v>
      </c>
      <c r="CH2" s="77">
        <f>EDATE(CG2,1)</f>
        <v>44409</v>
      </c>
    </row>
    <row r="3" spans="1:360" s="40" customFormat="1" x14ac:dyDescent="0.2">
      <c r="A3" s="78" t="s">
        <v>23</v>
      </c>
      <c r="B3" s="78"/>
      <c r="C3" s="79">
        <v>1</v>
      </c>
      <c r="D3" s="79">
        <v>2</v>
      </c>
      <c r="E3" s="79">
        <v>3</v>
      </c>
      <c r="F3" s="79">
        <v>4</v>
      </c>
      <c r="G3" s="79">
        <v>5</v>
      </c>
      <c r="H3" s="79">
        <v>6</v>
      </c>
      <c r="I3" s="79">
        <v>7</v>
      </c>
      <c r="J3" s="79">
        <v>8</v>
      </c>
      <c r="K3" s="79">
        <v>9</v>
      </c>
      <c r="L3" s="79">
        <v>10</v>
      </c>
      <c r="M3" s="79">
        <v>11</v>
      </c>
      <c r="N3" s="79">
        <v>12</v>
      </c>
      <c r="O3" s="79">
        <v>13</v>
      </c>
      <c r="P3" s="79">
        <v>14</v>
      </c>
      <c r="Q3" s="79">
        <v>15</v>
      </c>
      <c r="R3" s="79">
        <v>16</v>
      </c>
      <c r="S3" s="79">
        <v>17</v>
      </c>
      <c r="T3" s="79">
        <v>18</v>
      </c>
      <c r="U3" s="79">
        <v>19</v>
      </c>
      <c r="V3" s="79">
        <v>20</v>
      </c>
      <c r="W3" s="79">
        <v>21</v>
      </c>
      <c r="X3" s="79">
        <v>22</v>
      </c>
      <c r="Y3" s="79">
        <v>23</v>
      </c>
      <c r="Z3" s="79">
        <v>24</v>
      </c>
      <c r="AA3" s="79">
        <v>25</v>
      </c>
      <c r="AB3" s="79">
        <v>26</v>
      </c>
      <c r="AC3" s="79">
        <v>27</v>
      </c>
      <c r="AD3" s="79">
        <v>28</v>
      </c>
      <c r="AE3" s="79">
        <v>29</v>
      </c>
      <c r="AF3" s="79">
        <v>30</v>
      </c>
      <c r="AG3" s="79">
        <v>31</v>
      </c>
      <c r="AH3" s="79">
        <v>32</v>
      </c>
      <c r="AI3" s="79">
        <v>33</v>
      </c>
      <c r="AJ3" s="79">
        <v>34</v>
      </c>
      <c r="AK3" s="79">
        <v>35</v>
      </c>
      <c r="AL3" s="79">
        <v>36</v>
      </c>
      <c r="AM3" s="79">
        <v>37</v>
      </c>
      <c r="AN3" s="79">
        <v>38</v>
      </c>
      <c r="AO3" s="79">
        <v>39</v>
      </c>
      <c r="AP3" s="79">
        <v>40</v>
      </c>
      <c r="AQ3" s="79">
        <v>41</v>
      </c>
      <c r="AR3" s="79">
        <v>42</v>
      </c>
      <c r="AS3" s="79">
        <v>43</v>
      </c>
      <c r="AT3" s="79">
        <v>44</v>
      </c>
      <c r="AU3" s="79">
        <v>45</v>
      </c>
      <c r="AV3" s="79">
        <v>46</v>
      </c>
      <c r="AW3" s="79">
        <v>47</v>
      </c>
      <c r="AX3" s="79">
        <v>48</v>
      </c>
      <c r="AY3" s="79">
        <v>49</v>
      </c>
      <c r="AZ3" s="79">
        <v>50</v>
      </c>
      <c r="BA3" s="79">
        <v>51</v>
      </c>
      <c r="BB3" s="79">
        <v>52</v>
      </c>
      <c r="BC3" s="79">
        <v>53</v>
      </c>
      <c r="BD3" s="79">
        <v>54</v>
      </c>
      <c r="BE3" s="79">
        <v>55</v>
      </c>
      <c r="BF3" s="79">
        <v>56</v>
      </c>
      <c r="BG3" s="79">
        <v>57</v>
      </c>
      <c r="BH3" s="79">
        <v>58</v>
      </c>
      <c r="BI3" s="79">
        <v>59</v>
      </c>
      <c r="BJ3" s="79">
        <v>60</v>
      </c>
      <c r="BK3" s="79">
        <v>61</v>
      </c>
      <c r="BL3" s="79">
        <v>62</v>
      </c>
      <c r="BM3" s="79">
        <v>63</v>
      </c>
      <c r="BN3" s="79">
        <v>64</v>
      </c>
      <c r="BO3" s="79">
        <v>65</v>
      </c>
      <c r="BP3" s="79">
        <v>66</v>
      </c>
      <c r="BQ3" s="79">
        <v>67</v>
      </c>
      <c r="BR3" s="79">
        <v>68</v>
      </c>
      <c r="BS3" s="79">
        <v>69</v>
      </c>
      <c r="BT3" s="79">
        <v>70</v>
      </c>
      <c r="BU3" s="79">
        <v>71</v>
      </c>
      <c r="BV3" s="79">
        <v>72</v>
      </c>
      <c r="BW3" s="79">
        <v>73</v>
      </c>
      <c r="BX3" s="79">
        <v>74</v>
      </c>
      <c r="BY3" s="79">
        <v>75</v>
      </c>
      <c r="BZ3" s="79">
        <v>76</v>
      </c>
      <c r="CA3" s="79">
        <v>77</v>
      </c>
      <c r="CB3" s="79">
        <v>78</v>
      </c>
      <c r="CC3" s="79">
        <v>79</v>
      </c>
      <c r="CD3" s="79">
        <v>80</v>
      </c>
      <c r="CE3" s="79">
        <v>81</v>
      </c>
      <c r="CF3" s="79">
        <v>82</v>
      </c>
      <c r="CG3" s="79">
        <v>83</v>
      </c>
      <c r="CH3" s="79">
        <v>84</v>
      </c>
      <c r="CI3" s="38" t="s">
        <v>17</v>
      </c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</row>
    <row r="4" spans="1:360" s="6" customFormat="1" x14ac:dyDescent="0.2">
      <c r="A4" s="50"/>
      <c r="B4" s="30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BM4" s="33"/>
    </row>
    <row r="5" spans="1:360" s="6" customFormat="1" x14ac:dyDescent="0.2">
      <c r="A5" s="28" t="s">
        <v>8</v>
      </c>
      <c r="B5" s="27"/>
      <c r="C5" s="15"/>
      <c r="D5" s="34"/>
      <c r="E5" s="34"/>
      <c r="F5" s="34"/>
      <c r="G5" s="34"/>
      <c r="H5" s="34"/>
      <c r="I5" s="34"/>
      <c r="J5" s="34"/>
      <c r="K5" s="34"/>
      <c r="L5" s="34"/>
      <c r="M5" s="18"/>
      <c r="N5" s="18"/>
      <c r="O5" s="18"/>
      <c r="P5" s="18"/>
      <c r="Q5" s="18"/>
      <c r="R5" s="18"/>
      <c r="BM5" s="33"/>
    </row>
    <row r="6" spans="1:360" s="6" customFormat="1" x14ac:dyDescent="0.2">
      <c r="A6" s="28" t="s">
        <v>26</v>
      </c>
      <c r="B6" s="27"/>
      <c r="C6" s="18">
        <v>10000</v>
      </c>
      <c r="D6" s="18">
        <f>C21</f>
        <v>9740</v>
      </c>
      <c r="E6" s="18">
        <f t="shared" ref="E6:BP6" si="12">D21</f>
        <v>9730.26</v>
      </c>
      <c r="F6" s="18">
        <f t="shared" si="12"/>
        <v>9720.5297399999999</v>
      </c>
      <c r="G6" s="18">
        <f t="shared" si="12"/>
        <v>9710.8092102600003</v>
      </c>
      <c r="H6" s="18">
        <f t="shared" si="12"/>
        <v>9701.0984010497396</v>
      </c>
      <c r="I6" s="18">
        <f t="shared" si="12"/>
        <v>9691.3973026486892</v>
      </c>
      <c r="J6" s="18">
        <f t="shared" si="12"/>
        <v>9681.7059053460398</v>
      </c>
      <c r="K6" s="18">
        <f t="shared" si="12"/>
        <v>9672.0241994406933</v>
      </c>
      <c r="L6" s="18">
        <f t="shared" si="12"/>
        <v>9662.3521752412526</v>
      </c>
      <c r="M6" s="18">
        <f t="shared" si="12"/>
        <v>9652.6898230660117</v>
      </c>
      <c r="N6" s="18">
        <f t="shared" si="12"/>
        <v>9643.0371332429459</v>
      </c>
      <c r="O6" s="18">
        <f t="shared" si="12"/>
        <v>9633.3940961097032</v>
      </c>
      <c r="P6" s="18">
        <f t="shared" si="12"/>
        <v>9623.7607020135929</v>
      </c>
      <c r="Q6" s="18">
        <f t="shared" si="12"/>
        <v>9373.5429237612389</v>
      </c>
      <c r="R6" s="18">
        <f t="shared" si="12"/>
        <v>9129.8308077434467</v>
      </c>
      <c r="S6" s="18">
        <f t="shared" si="12"/>
        <v>8892.4552067421173</v>
      </c>
      <c r="T6" s="18">
        <f t="shared" si="12"/>
        <v>8661.2513713668232</v>
      </c>
      <c r="U6" s="18">
        <f t="shared" si="12"/>
        <v>8436.0588357112865</v>
      </c>
      <c r="V6" s="18">
        <f t="shared" si="12"/>
        <v>8425.5137621666472</v>
      </c>
      <c r="W6" s="18">
        <f t="shared" si="12"/>
        <v>8414.9818699639382</v>
      </c>
      <c r="X6" s="18">
        <f t="shared" si="12"/>
        <v>8404.4631426264841</v>
      </c>
      <c r="Y6" s="18">
        <f t="shared" si="12"/>
        <v>8393.9575636982008</v>
      </c>
      <c r="Z6" s="18">
        <f t="shared" si="12"/>
        <v>8383.4651167435786</v>
      </c>
      <c r="AA6" s="18">
        <f t="shared" si="12"/>
        <v>8372.9857853476497</v>
      </c>
      <c r="AB6" s="18">
        <f t="shared" si="12"/>
        <v>8362.5195531159643</v>
      </c>
      <c r="AC6" s="18">
        <f t="shared" si="12"/>
        <v>8352.0664036745693</v>
      </c>
      <c r="AD6" s="18">
        <f t="shared" si="12"/>
        <v>8341.6263206699768</v>
      </c>
      <c r="AE6" s="18">
        <f t="shared" si="12"/>
        <v>8331.1992877691391</v>
      </c>
      <c r="AF6" s="18">
        <f t="shared" si="12"/>
        <v>8320.7852886594283</v>
      </c>
      <c r="AG6" s="18">
        <f t="shared" si="12"/>
        <v>8310.3843070486037</v>
      </c>
      <c r="AH6" s="18">
        <f t="shared" si="12"/>
        <v>8299.9963266647937</v>
      </c>
      <c r="AI6" s="18">
        <f t="shared" si="12"/>
        <v>8289.6213312564632</v>
      </c>
      <c r="AJ6" s="18">
        <f t="shared" si="12"/>
        <v>8279.2593045923932</v>
      </c>
      <c r="AK6" s="18">
        <f t="shared" si="12"/>
        <v>8268.9102304616536</v>
      </c>
      <c r="AL6" s="18">
        <f t="shared" si="12"/>
        <v>8258.5740926735762</v>
      </c>
      <c r="AM6" s="18">
        <f t="shared" si="12"/>
        <v>8248.2508750577344</v>
      </c>
      <c r="AN6" s="18">
        <f t="shared" si="12"/>
        <v>8237.9405614639127</v>
      </c>
      <c r="AO6" s="18">
        <f t="shared" si="12"/>
        <v>8227.6431357620822</v>
      </c>
      <c r="AP6" s="18">
        <f t="shared" si="12"/>
        <v>8217.3585818423799</v>
      </c>
      <c r="AQ6" s="18">
        <f t="shared" si="12"/>
        <v>8207.0868836150767</v>
      </c>
      <c r="AR6" s="18">
        <f t="shared" si="12"/>
        <v>8196.8280250105581</v>
      </c>
      <c r="AS6" s="18">
        <f t="shared" si="12"/>
        <v>8186.581989979295</v>
      </c>
      <c r="AT6" s="18">
        <f t="shared" si="12"/>
        <v>8176.3487624918207</v>
      </c>
      <c r="AU6" s="18">
        <f t="shared" si="12"/>
        <v>8166.1283265387056</v>
      </c>
      <c r="AV6" s="18">
        <f t="shared" si="12"/>
        <v>8155.9206661305325</v>
      </c>
      <c r="AW6" s="18">
        <f t="shared" si="12"/>
        <v>8145.7257652978697</v>
      </c>
      <c r="AX6" s="18">
        <f t="shared" si="12"/>
        <v>8135.5436080912477</v>
      </c>
      <c r="AY6" s="18">
        <f t="shared" si="12"/>
        <v>8125.3741785811335</v>
      </c>
      <c r="AZ6" s="18">
        <f t="shared" si="12"/>
        <v>8115.2174608579071</v>
      </c>
      <c r="BA6" s="18">
        <f t="shared" si="12"/>
        <v>8105.0734390318348</v>
      </c>
      <c r="BB6" s="18">
        <f t="shared" ca="1" si="12"/>
        <v>8094.9420972330454</v>
      </c>
      <c r="BC6" s="18">
        <f t="shared" ca="1" si="12"/>
        <v>8084.8234196115045</v>
      </c>
      <c r="BD6" s="18">
        <f t="shared" ca="1" si="12"/>
        <v>8074.7173903369903</v>
      </c>
      <c r="BE6" s="18">
        <f t="shared" ca="1" si="12"/>
        <v>8064.6239935990689</v>
      </c>
      <c r="BF6" s="18">
        <f t="shared" ca="1" si="12"/>
        <v>8054.5432136070704</v>
      </c>
      <c r="BG6" s="18">
        <f t="shared" ca="1" si="12"/>
        <v>8044.4750345900611</v>
      </c>
      <c r="BH6" s="18">
        <f t="shared" ca="1" si="12"/>
        <v>8034.4194407968234</v>
      </c>
      <c r="BI6" s="18">
        <f t="shared" ca="1" si="12"/>
        <v>8024.3764164958275</v>
      </c>
      <c r="BJ6" s="18">
        <f t="shared" ca="1" si="12"/>
        <v>8014.3459459752075</v>
      </c>
      <c r="BK6" s="18">
        <f t="shared" ca="1" si="12"/>
        <v>8004.3280135427385</v>
      </c>
      <c r="BL6" s="18">
        <f t="shared" ca="1" si="12"/>
        <v>7994.3226035258103</v>
      </c>
      <c r="BM6" s="35">
        <f t="shared" ca="1" si="12"/>
        <v>7984.3297002714035</v>
      </c>
      <c r="BN6" s="18">
        <f t="shared" ca="1" si="12"/>
        <v>7974.3492881460643</v>
      </c>
      <c r="BO6" s="18">
        <f t="shared" ca="1" si="12"/>
        <v>7964.3813515358815</v>
      </c>
      <c r="BP6" s="18">
        <f t="shared" ca="1" si="12"/>
        <v>7954.4258748464617</v>
      </c>
      <c r="BQ6" s="18">
        <f ca="1">BP21</f>
        <v>7944.4828425029036</v>
      </c>
      <c r="BR6" s="18">
        <f t="shared" ref="BR6:CH6" ca="1" si="13">BQ21</f>
        <v>7934.5522389497746</v>
      </c>
      <c r="BS6" s="18">
        <f t="shared" ca="1" si="13"/>
        <v>7924.6340486510871</v>
      </c>
      <c r="BT6" s="18">
        <f t="shared" ca="1" si="13"/>
        <v>7914.7282560902731</v>
      </c>
      <c r="BU6" s="18">
        <f t="shared" ca="1" si="13"/>
        <v>7904.8348457701604</v>
      </c>
      <c r="BV6" s="18">
        <f t="shared" ca="1" si="13"/>
        <v>7894.9538022129482</v>
      </c>
      <c r="BW6" s="18" t="str">
        <f t="shared" ca="1" si="13"/>
        <v/>
      </c>
      <c r="BX6" s="18" t="str">
        <f t="shared" ca="1" si="13"/>
        <v/>
      </c>
      <c r="BY6" s="18" t="str">
        <f t="shared" ca="1" si="13"/>
        <v/>
      </c>
      <c r="BZ6" s="18" t="str">
        <f t="shared" ca="1" si="13"/>
        <v/>
      </c>
      <c r="CA6" s="18" t="str">
        <f t="shared" ca="1" si="13"/>
        <v/>
      </c>
      <c r="CB6" s="18" t="str">
        <f t="shared" ca="1" si="13"/>
        <v/>
      </c>
      <c r="CC6" s="18" t="str">
        <f t="shared" ca="1" si="13"/>
        <v/>
      </c>
      <c r="CD6" s="18" t="str">
        <f t="shared" ca="1" si="13"/>
        <v/>
      </c>
      <c r="CE6" s="18" t="str">
        <f t="shared" ca="1" si="13"/>
        <v/>
      </c>
      <c r="CF6" s="18" t="str">
        <f t="shared" ca="1" si="13"/>
        <v/>
      </c>
      <c r="CG6" s="18" t="str">
        <f t="shared" ca="1" si="13"/>
        <v/>
      </c>
      <c r="CH6" s="18" t="str">
        <f t="shared" ca="1" si="13"/>
        <v/>
      </c>
    </row>
    <row r="7" spans="1:360" s="6" customFormat="1" x14ac:dyDescent="0.2">
      <c r="A7" s="28" t="s">
        <v>14</v>
      </c>
      <c r="B7" s="27"/>
      <c r="C7" s="48">
        <v>0.1</v>
      </c>
      <c r="D7" s="16">
        <f>C22</f>
        <v>0.15000000000000002</v>
      </c>
      <c r="E7" s="16">
        <f t="shared" ref="E7:W7" si="14">D22</f>
        <v>0.21000000000000002</v>
      </c>
      <c r="F7" s="16">
        <f t="shared" si="14"/>
        <v>0.30286200000000002</v>
      </c>
      <c r="G7" s="16">
        <f t="shared" si="14"/>
        <v>0.47718936720000005</v>
      </c>
      <c r="H7" s="16">
        <f t="shared" si="14"/>
        <v>0.77180608250928007</v>
      </c>
      <c r="I7" s="16">
        <f t="shared" si="14"/>
        <v>1.2483191578505095</v>
      </c>
      <c r="J7" s="16">
        <f t="shared" si="14"/>
        <v>1.9668516651092629</v>
      </c>
      <c r="K7" s="16">
        <f t="shared" si="14"/>
        <v>3.0051526591204429</v>
      </c>
      <c r="L7" s="16">
        <f t="shared" si="14"/>
        <v>4.5170449619239381</v>
      </c>
      <c r="M7" s="16">
        <f t="shared" si="14"/>
        <v>6.5194509935448206</v>
      </c>
      <c r="N7" s="16">
        <f t="shared" si="14"/>
        <v>9.2380620578530106</v>
      </c>
      <c r="O7" s="16">
        <f t="shared" si="14"/>
        <v>12.403945925079238</v>
      </c>
      <c r="P7" s="16">
        <f t="shared" si="14"/>
        <v>16.654778193603892</v>
      </c>
      <c r="Q7" s="16">
        <f t="shared" si="14"/>
        <v>22.354043291455145</v>
      </c>
      <c r="R7" s="16">
        <f t="shared" si="14"/>
        <v>30.00136150146195</v>
      </c>
      <c r="S7" s="16">
        <f t="shared" si="14"/>
        <v>37.35169506932013</v>
      </c>
      <c r="T7" s="16">
        <f t="shared" si="14"/>
        <v>46.487919683275834</v>
      </c>
      <c r="U7" s="16">
        <f t="shared" si="14"/>
        <v>56.980243155791186</v>
      </c>
      <c r="V7" s="16">
        <f t="shared" si="14"/>
        <v>69.852080084684417</v>
      </c>
      <c r="W7" s="16">
        <f t="shared" si="14"/>
        <v>85.617694559797684</v>
      </c>
      <c r="X7" s="16">
        <f>W7+W7*W13</f>
        <v>101.76519175377553</v>
      </c>
      <c r="Y7" s="16">
        <f>X7+X7*X13</f>
        <v>120.00151411605211</v>
      </c>
      <c r="Z7" s="16">
        <f>Y7+Y7*Y13</f>
        <v>141.78178892811556</v>
      </c>
      <c r="AA7" s="16">
        <f>Z7+Z7*Z13</f>
        <v>165.36010042686118</v>
      </c>
      <c r="AB7" s="16">
        <f>AA7+AA7*AA13</f>
        <v>188.70894660713398</v>
      </c>
      <c r="AC7" s="16">
        <f>AB7+AB7*AB13</f>
        <v>215.3546498680613</v>
      </c>
      <c r="AD7" s="16">
        <f>AC7+AC7*AC13</f>
        <v>245.74119096444474</v>
      </c>
      <c r="AE7" s="16">
        <f>AD7+AD7*AD13</f>
        <v>280.43984712862436</v>
      </c>
      <c r="AF7" s="16">
        <f>AE7+AE7*AE13</f>
        <v>320.00990955847328</v>
      </c>
      <c r="AG7" s="16">
        <f>AF7+AF7*AF13</f>
        <v>361.16318392769296</v>
      </c>
      <c r="AH7" s="16">
        <f>AG7+AG7*AG13</f>
        <v>407.60876938079429</v>
      </c>
      <c r="AI7" s="16">
        <f>AH7+AH7*AH13</f>
        <v>460.02725712316442</v>
      </c>
      <c r="AJ7" s="16">
        <f>AI7+AI7*AI13</f>
        <v>510.95227448669874</v>
      </c>
      <c r="AK7" s="16">
        <f>AJ7+AJ7*AJ13</f>
        <v>567.51469127237624</v>
      </c>
      <c r="AL7" s="16">
        <f>AK7+AK7*AK13</f>
        <v>630.33856759622824</v>
      </c>
      <c r="AM7" s="16">
        <f>AL7+AL7*AL13</f>
        <v>700.11704702913073</v>
      </c>
      <c r="AN7" s="16">
        <f>AM7+AM7*AM13</f>
        <v>756.82652783849028</v>
      </c>
      <c r="AO7" s="16">
        <f>AN7+AN7*AN13</f>
        <v>818.12947659340796</v>
      </c>
      <c r="AP7" s="16">
        <f>AO7+AO7*AO13</f>
        <v>884.39796419747404</v>
      </c>
      <c r="AQ7" s="16">
        <f>AP7+AP7*AP13</f>
        <v>956.0341992974694</v>
      </c>
      <c r="AR7" s="16">
        <f>AQ7+AQ7*AQ13</f>
        <v>1033.4729694405644</v>
      </c>
      <c r="AS7" s="16">
        <f>AR7+AR7*AR13</f>
        <v>1117.1842799652502</v>
      </c>
      <c r="AT7" s="16">
        <f>AS7+AS7*AS13</f>
        <v>1200.4145088226614</v>
      </c>
      <c r="AU7" s="16">
        <f>AT7+AT7*AT13</f>
        <v>1293.6867161581822</v>
      </c>
      <c r="AV7" s="16">
        <f>AU7+AU7*AU13</f>
        <v>1393.3005933023621</v>
      </c>
      <c r="AW7" s="16">
        <f>AV7+AV7*AV13</f>
        <v>1499.7487586306627</v>
      </c>
      <c r="AX7" s="16">
        <f>AW7+AW7*AW13</f>
        <v>1613.2797396590038</v>
      </c>
      <c r="AY7" s="16">
        <f>AX7+AX7*AX13</f>
        <v>1734.2757201334291</v>
      </c>
      <c r="AZ7" s="16">
        <f ca="1">IF(AZ23="","",AY7+AY7*AY13)</f>
        <v>1863.3058337113562</v>
      </c>
      <c r="BA7" s="16">
        <f ca="1">AZ7+AZ7*AZ13</f>
        <v>2000.6314736558832</v>
      </c>
      <c r="BB7" s="16">
        <f ca="1">BA7+BA7*BA13</f>
        <v>2101.8634262228707</v>
      </c>
      <c r="BC7" s="16">
        <f ca="1">BB7+BB7*BB13</f>
        <v>2207.376970219259</v>
      </c>
      <c r="BD7" s="16">
        <f ca="1">BC7+BC7*BC13</f>
        <v>2317.0836056391563</v>
      </c>
      <c r="BE7" s="16">
        <f ca="1">BD7+BD7*BD13</f>
        <v>2431.0841190366027</v>
      </c>
      <c r="BF7" s="16">
        <f ca="1">BE7+BE7*BE13</f>
        <v>2549.7210240455888</v>
      </c>
      <c r="BG7" s="16">
        <f ca="1">BF7+BF7*BF13</f>
        <v>2672.8725495069907</v>
      </c>
      <c r="BH7" s="16">
        <f ca="1">BG7+BG7*BG13</f>
        <v>2800.9031446283757</v>
      </c>
      <c r="BI7" s="16">
        <f ca="1">BH7+BH7*BH13</f>
        <v>2900.8953868916087</v>
      </c>
      <c r="BJ7" s="16">
        <f ca="1">BI7+BI7*BI13</f>
        <v>3003.5870835875717</v>
      </c>
      <c r="BK7" s="16">
        <f ca="1">BJ7+BJ7*BJ13</f>
        <v>3108.7126315131368</v>
      </c>
      <c r="BL7" s="16">
        <f ca="1">BK7+BK7*BK13</f>
        <v>3216.5849598266427</v>
      </c>
      <c r="BM7" s="36">
        <f ca="1">BL7+BL7*BL13</f>
        <v>3316.9424105732342</v>
      </c>
      <c r="BN7" s="16">
        <f ca="1">BM7+BM7*BM13</f>
        <v>3408.4900211050553</v>
      </c>
      <c r="BO7" s="16">
        <f ca="1">BN7+BN7*BN13</f>
        <v>3502.2234966854444</v>
      </c>
      <c r="BP7" s="16">
        <f ca="1">BO7+BO7*BO13</f>
        <v>3598.1844204946256</v>
      </c>
      <c r="BQ7" s="16">
        <f ca="1">BP7+BP7*BP13</f>
        <v>3696.7746736161785</v>
      </c>
      <c r="BR7" s="16">
        <f ca="1">BQ7+BQ7*BQ13</f>
        <v>3798.0662996732617</v>
      </c>
      <c r="BS7" s="16">
        <f ca="1">BR7+BR7*BR13</f>
        <v>3902.1333162843089</v>
      </c>
      <c r="BT7" s="16">
        <f ca="1">BS7+BS7*BS13</f>
        <v>4009.0517691504988</v>
      </c>
      <c r="BU7" s="16">
        <f ca="1">BT7+BT7*BT13</f>
        <v>4118.8997876252224</v>
      </c>
      <c r="BV7" s="16">
        <f ca="1">BU7+BU7*BU13</f>
        <v>4231.7576418061535</v>
      </c>
      <c r="BW7" s="16">
        <f ca="1">BV7+BV7*BV13</f>
        <v>4347.7078011916419</v>
      </c>
      <c r="BX7" s="16">
        <f ca="1">BW7+BW7*BW13</f>
        <v>4466.8349949442927</v>
      </c>
      <c r="BY7" s="16">
        <f ca="1">BX7+BX7*BX13</f>
        <v>4589.2262738057661</v>
      </c>
      <c r="BZ7" s="16">
        <f ca="1">BY7+BY7*BY13</f>
        <v>4714.9710737080441</v>
      </c>
      <c r="CA7" s="16">
        <f ca="1">BZ7+BZ7*BZ13</f>
        <v>4844.1612811276445</v>
      </c>
      <c r="CB7" s="16">
        <f ca="1">CA7+CA7*CA13</f>
        <v>4976.8913002305417</v>
      </c>
      <c r="CC7" s="16">
        <f ca="1">CB7+CB7*CB13</f>
        <v>5113.2581218568585</v>
      </c>
      <c r="CD7" s="16">
        <f ca="1">CC7+CC7*CC13</f>
        <v>5164.3907030754272</v>
      </c>
      <c r="CE7" s="16">
        <f ca="1">CD7+CD7*CD13</f>
        <v>5216.0346101061814</v>
      </c>
      <c r="CF7" s="16">
        <f ca="1">CE7+CE7*CE13</f>
        <v>5268.1949562072432</v>
      </c>
      <c r="CG7" s="16">
        <f ca="1">CF7+CF7*CF13</f>
        <v>5320.8769057693153</v>
      </c>
      <c r="CH7" s="16">
        <f ca="1">CG7+CG7*CG13</f>
        <v>5374.085674827008</v>
      </c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</row>
    <row r="8" spans="1:360" s="6" customFormat="1" x14ac:dyDescent="0.2">
      <c r="A8" s="28" t="s">
        <v>4</v>
      </c>
      <c r="B8" s="27"/>
      <c r="C8" s="18">
        <f>C6*C7/1000</f>
        <v>1</v>
      </c>
      <c r="D8" s="18">
        <f t="shared" ref="D8:R8" si="15">D6*D7/1000</f>
        <v>1.4610000000000003</v>
      </c>
      <c r="E8" s="18">
        <f t="shared" si="15"/>
        <v>2.0433546000000002</v>
      </c>
      <c r="F8" s="18">
        <f t="shared" si="15"/>
        <v>2.9439790781158806</v>
      </c>
      <c r="G8" s="18">
        <f t="shared" si="15"/>
        <v>4.6338949020439015</v>
      </c>
      <c r="H8" s="18">
        <f t="shared" si="15"/>
        <v>7.4873667529512407</v>
      </c>
      <c r="I8" s="18">
        <f t="shared" si="15"/>
        <v>12.097956919237111</v>
      </c>
      <c r="J8" s="18">
        <f t="shared" si="15"/>
        <v>19.042479381028041</v>
      </c>
      <c r="K8" s="18">
        <f>K6*K7/1000</f>
        <v>29.065909242026471</v>
      </c>
      <c r="L8" s="18">
        <f t="shared" si="15"/>
        <v>43.64527921350831</v>
      </c>
      <c r="M8" s="18">
        <f t="shared" si="15"/>
        <v>62.930238257367691</v>
      </c>
      <c r="N8" s="18">
        <f t="shared" si="15"/>
        <v>89.082975463079322</v>
      </c>
      <c r="O8" s="18">
        <f t="shared" si="15"/>
        <v>119.49209944312236</v>
      </c>
      <c r="P8" s="18">
        <f t="shared" si="15"/>
        <v>160.2815998803581</v>
      </c>
      <c r="Q8" s="18">
        <f t="shared" si="15"/>
        <v>209.53658431207177</v>
      </c>
      <c r="R8" s="18">
        <f t="shared" si="15"/>
        <v>273.90735451029548</v>
      </c>
      <c r="S8" s="18">
        <f t="shared" ref="S8" si="16">S6*S7/1000</f>
        <v>332.14827529981966</v>
      </c>
      <c r="T8" s="18">
        <f t="shared" ref="T8" si="17">T6*T7/1000</f>
        <v>402.64355810876356</v>
      </c>
      <c r="U8" s="18">
        <f t="shared" ref="U8" si="18">U6*U7/1000</f>
        <v>480.68868373538976</v>
      </c>
      <c r="V8" s="18">
        <f t="shared" ref="V8" si="19">V6*V7/1000</f>
        <v>588.5396620694753</v>
      </c>
      <c r="W8" s="18">
        <f t="shared" ref="W8" si="20">W6*W7/1000</f>
        <v>720.47134746880761</v>
      </c>
      <c r="X8" s="18">
        <f t="shared" ref="X8" si="21">X6*X7/1000</f>
        <v>855.28180329692304</v>
      </c>
      <c r="Y8" s="18">
        <f t="shared" ref="Y8" si="22">Y6*Y7/1000</f>
        <v>1007.287617069672</v>
      </c>
      <c r="Z8" s="18">
        <f t="shared" ref="Z8" si="23">Z6*Z7/1000</f>
        <v>1188.6226816683577</v>
      </c>
      <c r="AA8" s="18">
        <f t="shared" ref="AA8" si="24">AA6*AA7/1000</f>
        <v>1384.5577703377683</v>
      </c>
      <c r="AB8" s="18">
        <f t="shared" ref="AB8" si="25">AB6*AB7/1000</f>
        <v>1578.0822558500743</v>
      </c>
      <c r="AC8" s="18">
        <f t="shared" ref="AC8" si="26">AC6*AC7/1000</f>
        <v>1798.6563360381347</v>
      </c>
      <c r="AD8" s="18">
        <f t="shared" ref="AD8" si="27">AD6*AD7/1000</f>
        <v>2049.8811866217993</v>
      </c>
      <c r="AE8" s="18">
        <f t="shared" ref="AE8" si="28">AE6*AE7/1000</f>
        <v>2336.4002546600814</v>
      </c>
      <c r="AF8" s="18">
        <f t="shared" ref="AF8" si="29">AF6*AF7/1000</f>
        <v>2662.7337476793787</v>
      </c>
      <c r="AG8" s="18">
        <f t="shared" ref="AG8" si="30">AG6*AG7/1000</f>
        <v>3001.4048559964081</v>
      </c>
      <c r="AH8" s="18">
        <f t="shared" ref="AH8" si="31">AH6*AH7/1000</f>
        <v>3383.1512885769498</v>
      </c>
      <c r="AI8" s="18">
        <f t="shared" ref="AI8" si="32">AI6*AI7/1000</f>
        <v>3813.4517636075852</v>
      </c>
      <c r="AJ8" s="18">
        <f t="shared" ref="AJ8" si="33">AJ6*AJ7/1000</f>
        <v>4230.306372746647</v>
      </c>
      <c r="AK8" s="18">
        <f t="shared" ref="AK8" si="34">AK6*AK7/1000</f>
        <v>4692.7280365994384</v>
      </c>
      <c r="AL8" s="18">
        <f t="shared" ref="AL8" si="35">AL6*AL7/1000</f>
        <v>5205.6977639631823</v>
      </c>
      <c r="AM8" s="18">
        <f t="shared" ref="AM8" si="36">AM6*AM7/1000</f>
        <v>5774.7410458008644</v>
      </c>
      <c r="AN8" s="18">
        <f t="shared" ref="AN8" si="37">AN6*AN7/1000</f>
        <v>6234.6919516725957</v>
      </c>
      <c r="AO8" s="18">
        <f t="shared" ref="AO8" si="38">AO6*AO7/1000</f>
        <v>6731.2773722583779</v>
      </c>
      <c r="AP8" s="18">
        <f t="shared" ref="AP8" si="39">AP6*AP7/1000</f>
        <v>7267.4152008620431</v>
      </c>
      <c r="AQ8" s="18">
        <f t="shared" ref="AQ8" si="40">AQ6*AQ7/1000</f>
        <v>7846.255737341703</v>
      </c>
      <c r="AR8" s="18">
        <f t="shared" ref="AR8" si="41">AR6*AR7/1000</f>
        <v>8471.2001990012977</v>
      </c>
      <c r="AS8" s="18">
        <f t="shared" ref="AS8" si="42">AS6*AS7/1000</f>
        <v>9145.920705851504</v>
      </c>
      <c r="AT8" s="18">
        <f t="shared" ref="AT8" si="43">AT6*AT7/1000</f>
        <v>9815.007683689395</v>
      </c>
      <c r="AU8" s="18">
        <f t="shared" ref="AU8" si="44">AU6*AU7/1000</f>
        <v>10564.411738486169</v>
      </c>
      <c r="AV8" s="18">
        <f t="shared" ref="AV8" si="45">AV6*AV7/1000</f>
        <v>11363.649103046668</v>
      </c>
      <c r="AW8" s="18">
        <f t="shared" ref="AW8" si="46">AW6*AW7/1000</f>
        <v>12216.542104651286</v>
      </c>
      <c r="AX8" s="18">
        <f t="shared" ref="AX8" si="47">AX6*AX7/1000</f>
        <v>13124.90767404592</v>
      </c>
      <c r="AY8" s="18">
        <f t="shared" ref="AY8" si="48">AY6*AY7/1000</f>
        <v>14091.639154912365</v>
      </c>
      <c r="AZ8" s="18">
        <f ca="1">IFERROR((AZ6*AZ7/1000),"")</f>
        <v>15121.132036652798</v>
      </c>
      <c r="BA8" s="18">
        <f t="shared" ref="BA8:CH8" ca="1" si="49">IFERROR((BA6*BA7/1000),"")</f>
        <v>16215.265018419417</v>
      </c>
      <c r="BB8" s="18">
        <f t="shared" ca="1" si="49"/>
        <v>17014.462731566</v>
      </c>
      <c r="BC8" s="18">
        <f t="shared" ca="1" si="49"/>
        <v>17846.253024739748</v>
      </c>
      <c r="BD8" s="18">
        <f t="shared" ca="1" si="49"/>
        <v>18709.795285319233</v>
      </c>
      <c r="BE8" s="18">
        <f t="shared" ca="1" si="49"/>
        <v>19605.779316840242</v>
      </c>
      <c r="BF8" s="18">
        <f t="shared" ca="1" si="49"/>
        <v>20536.838170817668</v>
      </c>
      <c r="BG8" s="18">
        <f t="shared" ca="1" si="49"/>
        <v>21501.856495150074</v>
      </c>
      <c r="BH8" s="18">
        <f t="shared" ca="1" si="49"/>
        <v>22503.630676991179</v>
      </c>
      <c r="BI8" s="18">
        <f t="shared" ca="1" si="49"/>
        <v>23277.876529294565</v>
      </c>
      <c r="BJ8" s="18">
        <f t="shared" ca="1" si="49"/>
        <v>24071.785966733554</v>
      </c>
      <c r="BK8" s="18">
        <f t="shared" ca="1" si="49"/>
        <v>24883.155602474762</v>
      </c>
      <c r="BL8" s="18">
        <f t="shared" ca="1" si="49"/>
        <v>25714.417850503291</v>
      </c>
      <c r="BM8" s="18">
        <f t="shared" ca="1" si="49"/>
        <v>26483.561802829699</v>
      </c>
      <c r="BN8" s="18">
        <f t="shared" ca="1" si="49"/>
        <v>27180.489973452062</v>
      </c>
      <c r="BO8" s="18">
        <f t="shared" ca="1" si="49"/>
        <v>27893.043505912341</v>
      </c>
      <c r="BP8" s="18">
        <f t="shared" ca="1" si="49"/>
        <v>28621.49125685187</v>
      </c>
      <c r="BQ8" s="18">
        <f t="shared" ca="1" si="49"/>
        <v>29368.962967143001</v>
      </c>
      <c r="BR8" s="18">
        <f t="shared" ca="1" si="49"/>
        <v>30135.955461752164</v>
      </c>
      <c r="BS8" s="18">
        <f t="shared" ca="1" si="49"/>
        <v>30922.978540602417</v>
      </c>
      <c r="BT8" s="18">
        <f t="shared" ca="1" si="49"/>
        <v>31730.55531742415</v>
      </c>
      <c r="BU8" s="18">
        <f t="shared" ca="1" si="49"/>
        <v>32559.222567455174</v>
      </c>
      <c r="BV8" s="18">
        <f t="shared" ca="1" si="49"/>
        <v>33409.531084221191</v>
      </c>
      <c r="BW8" s="18" t="str">
        <f t="shared" ca="1" si="49"/>
        <v/>
      </c>
      <c r="BX8" s="18" t="str">
        <f t="shared" ca="1" si="49"/>
        <v/>
      </c>
      <c r="BY8" s="18" t="str">
        <f t="shared" ca="1" si="49"/>
        <v/>
      </c>
      <c r="BZ8" s="18" t="str">
        <f t="shared" ca="1" si="49"/>
        <v/>
      </c>
      <c r="CA8" s="18" t="str">
        <f t="shared" ca="1" si="49"/>
        <v/>
      </c>
      <c r="CB8" s="18" t="str">
        <f t="shared" ca="1" si="49"/>
        <v/>
      </c>
      <c r="CC8" s="18" t="str">
        <f t="shared" ca="1" si="49"/>
        <v/>
      </c>
      <c r="CD8" s="18" t="str">
        <f t="shared" ca="1" si="49"/>
        <v/>
      </c>
      <c r="CE8" s="18" t="str">
        <f t="shared" ca="1" si="49"/>
        <v/>
      </c>
      <c r="CF8" s="18" t="str">
        <f t="shared" ca="1" si="49"/>
        <v/>
      </c>
      <c r="CG8" s="18" t="str">
        <f t="shared" ca="1" si="49"/>
        <v/>
      </c>
      <c r="CH8" s="18" t="str">
        <f t="shared" ca="1" si="49"/>
        <v/>
      </c>
      <c r="CI8" s="18" t="str">
        <f ca="1">CH8</f>
        <v/>
      </c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</row>
    <row r="9" spans="1:360" s="6" customFormat="1" x14ac:dyDescent="0.2">
      <c r="A9" s="28"/>
      <c r="B9" s="28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BM9" s="33"/>
    </row>
    <row r="10" spans="1:360" s="6" customFormat="1" x14ac:dyDescent="0.2">
      <c r="A10" s="28" t="s">
        <v>5</v>
      </c>
      <c r="B10" s="27"/>
      <c r="C10" s="46">
        <v>1</v>
      </c>
      <c r="D10" s="46">
        <v>1</v>
      </c>
      <c r="E10" s="46">
        <v>1</v>
      </c>
      <c r="F10" s="46">
        <v>1</v>
      </c>
      <c r="G10" s="46">
        <v>1</v>
      </c>
      <c r="H10" s="46">
        <v>1</v>
      </c>
      <c r="I10" s="46">
        <v>1</v>
      </c>
      <c r="J10" s="46">
        <v>1</v>
      </c>
      <c r="K10" s="46">
        <v>1</v>
      </c>
      <c r="L10" s="46">
        <v>1</v>
      </c>
      <c r="M10" s="46">
        <v>1</v>
      </c>
      <c r="N10" s="46">
        <v>1</v>
      </c>
      <c r="O10" s="46">
        <v>1</v>
      </c>
      <c r="P10" s="46">
        <v>1</v>
      </c>
      <c r="Q10" s="46">
        <v>1</v>
      </c>
      <c r="R10" s="46">
        <v>1</v>
      </c>
      <c r="S10" s="46">
        <v>1</v>
      </c>
      <c r="T10" s="46">
        <v>1</v>
      </c>
      <c r="U10" s="47">
        <v>1.1000000000000001</v>
      </c>
      <c r="V10" s="47">
        <v>1.1000000000000001</v>
      </c>
      <c r="W10" s="47">
        <v>1.1000000000000001</v>
      </c>
      <c r="X10" s="47">
        <v>1.1000000000000001</v>
      </c>
      <c r="Y10" s="47">
        <v>1.1000000000000001</v>
      </c>
      <c r="Z10" s="47">
        <v>1.1000000000000001</v>
      </c>
      <c r="AA10" s="47">
        <v>1.1000000000000001</v>
      </c>
      <c r="AB10" s="47">
        <v>1.1000000000000001</v>
      </c>
      <c r="AC10" s="47">
        <v>1.2</v>
      </c>
      <c r="AD10" s="47">
        <v>1.2</v>
      </c>
      <c r="AE10" s="47">
        <v>1.2</v>
      </c>
      <c r="AF10" s="47">
        <v>1.2</v>
      </c>
      <c r="AG10" s="47">
        <v>1.2</v>
      </c>
      <c r="AH10" s="47">
        <v>1.2</v>
      </c>
      <c r="AI10" s="47">
        <v>1.2</v>
      </c>
      <c r="AJ10" s="47">
        <v>1.2</v>
      </c>
      <c r="AK10" s="47">
        <v>1.3</v>
      </c>
      <c r="AL10" s="47">
        <v>1.3</v>
      </c>
      <c r="AM10" s="47">
        <v>1.3</v>
      </c>
      <c r="AN10" s="47">
        <v>1.3</v>
      </c>
      <c r="AO10" s="47">
        <v>1.3</v>
      </c>
      <c r="AP10" s="47">
        <v>1.3</v>
      </c>
      <c r="AQ10" s="47">
        <v>1.3</v>
      </c>
      <c r="AR10" s="47">
        <v>1.3</v>
      </c>
      <c r="AS10" s="47">
        <v>1.3</v>
      </c>
      <c r="AT10" s="47">
        <v>1.3</v>
      </c>
      <c r="AU10" s="47">
        <v>1.3</v>
      </c>
      <c r="AV10" s="47">
        <v>1.3</v>
      </c>
      <c r="AW10" s="47">
        <v>1.3</v>
      </c>
      <c r="AX10" s="47">
        <v>1.3</v>
      </c>
      <c r="AY10" s="47">
        <v>1.3</v>
      </c>
      <c r="AZ10" s="47">
        <v>1.3</v>
      </c>
      <c r="BA10" s="47">
        <v>1.3</v>
      </c>
      <c r="BB10" s="47">
        <v>1.3</v>
      </c>
      <c r="BC10" s="47">
        <v>1.4</v>
      </c>
      <c r="BD10" s="47">
        <v>1.4</v>
      </c>
      <c r="BE10" s="47">
        <v>1.4</v>
      </c>
      <c r="BF10" s="47">
        <v>1.4</v>
      </c>
      <c r="BG10" s="47">
        <v>1.4</v>
      </c>
      <c r="BH10" s="47">
        <v>1.4</v>
      </c>
      <c r="BI10" s="47">
        <v>1.4</v>
      </c>
      <c r="BJ10" s="47">
        <v>1.4</v>
      </c>
      <c r="BK10" s="47">
        <v>1.4</v>
      </c>
      <c r="BL10" s="47">
        <v>1.4</v>
      </c>
      <c r="BM10" s="47">
        <v>1.4</v>
      </c>
      <c r="BN10" s="47">
        <v>1.4</v>
      </c>
      <c r="BO10" s="47">
        <v>1.4</v>
      </c>
      <c r="BP10" s="6">
        <v>1.4</v>
      </c>
      <c r="BQ10" s="6">
        <v>1.4</v>
      </c>
      <c r="BR10" s="6">
        <v>1.4</v>
      </c>
      <c r="BS10" s="6">
        <v>1.4</v>
      </c>
      <c r="BT10" s="6">
        <v>1.4</v>
      </c>
      <c r="BU10" s="6">
        <v>1.4</v>
      </c>
      <c r="BV10" s="6">
        <v>1.4</v>
      </c>
      <c r="BW10" s="6">
        <v>1.4</v>
      </c>
      <c r="BX10" s="6">
        <v>1.4</v>
      </c>
      <c r="BY10" s="6">
        <v>1.4</v>
      </c>
      <c r="BZ10" s="6">
        <v>1.1000000000000001</v>
      </c>
      <c r="CA10" s="6">
        <v>1.1000000000000001</v>
      </c>
      <c r="CB10" s="6">
        <v>1.1000000000000001</v>
      </c>
      <c r="CC10" s="6">
        <v>1.1000000000000001</v>
      </c>
      <c r="CD10" s="6">
        <v>1.1000000000000001</v>
      </c>
      <c r="CE10" s="6">
        <v>1.1000000000000001</v>
      </c>
      <c r="CF10" s="6">
        <v>1.1000000000000001</v>
      </c>
      <c r="CG10" s="6">
        <v>1.1000000000000001</v>
      </c>
      <c r="CH10" s="6">
        <v>1.1000000000000001</v>
      </c>
    </row>
    <row r="11" spans="1:360" s="6" customFormat="1" x14ac:dyDescent="0.2">
      <c r="A11" s="28" t="s">
        <v>18</v>
      </c>
      <c r="B11" s="27"/>
      <c r="C11" s="18">
        <f>(C$22-C$7)/2*C$10*AVERAGE(C$21,C$6)/1000</f>
        <v>0.24675000000000008</v>
      </c>
      <c r="D11" s="18">
        <f>(D22-D7)/2*D10*AVERAGE(D21,D6)/1000</f>
        <v>0.29205389999999998</v>
      </c>
      <c r="E11" s="18">
        <f>E14*E10</f>
        <v>0.90062447811588031</v>
      </c>
      <c r="F11" s="18">
        <f>F14*F10</f>
        <v>1.689915823928021</v>
      </c>
      <c r="G11" s="18">
        <f>G14*G10</f>
        <v>2.8534718509073391</v>
      </c>
      <c r="H11" s="18">
        <f>H14*H10</f>
        <v>4.6105901662858706</v>
      </c>
      <c r="I11" s="18">
        <f>I14*I10</f>
        <v>6.94452246179093</v>
      </c>
      <c r="J11" s="18">
        <f>J14*J10</f>
        <v>10.02342986099843</v>
      </c>
      <c r="K11" s="18">
        <f>K14*K10</f>
        <v>14.579369971481839</v>
      </c>
      <c r="L11" s="18">
        <f>L14*L10</f>
        <v>19.284959043859381</v>
      </c>
      <c r="M11" s="18">
        <f>M14*M10</f>
        <v>26.152737205711631</v>
      </c>
      <c r="N11" s="18">
        <f>N14*N10</f>
        <v>30.409123980043034</v>
      </c>
      <c r="O11" s="18">
        <f>O14*O10</f>
        <v>40.789500437235745</v>
      </c>
      <c r="P11" s="18">
        <f>P14*P10</f>
        <v>49.254984431713666</v>
      </c>
      <c r="Q11" s="18">
        <f>Q14*Q10</f>
        <v>64.37077019822371</v>
      </c>
      <c r="R11" s="18">
        <f>R14*R10</f>
        <v>58.240920789524182</v>
      </c>
      <c r="S11" s="18">
        <f>S14*S10</f>
        <v>70.495282808943898</v>
      </c>
      <c r="T11" s="18">
        <f>T14*T10</f>
        <v>78.045125626626202</v>
      </c>
      <c r="U11" s="18">
        <f>U14*U10</f>
        <v>118.6360761674941</v>
      </c>
      <c r="V11" s="18">
        <f>V14*V10</f>
        <v>145.12485393926556</v>
      </c>
      <c r="W11" s="18">
        <f>W14*W10</f>
        <v>148.291501410927</v>
      </c>
      <c r="X11" s="18">
        <f>X14*X10</f>
        <v>167.20639515002389</v>
      </c>
      <c r="Y11" s="18">
        <f>Y14*Y10</f>
        <v>199.46857105855426</v>
      </c>
      <c r="Z11" s="18">
        <f>Z14*Z10</f>
        <v>215.52859753635164</v>
      </c>
      <c r="AA11" s="18">
        <f>AA14*AA10</f>
        <v>212.87693406353662</v>
      </c>
      <c r="AB11" s="18">
        <f>AB14*AB10</f>
        <v>242.63148820686646</v>
      </c>
      <c r="AC11" s="18">
        <f>AC14*AC10</f>
        <v>301.46982070039758</v>
      </c>
      <c r="AD11" s="18">
        <f>AD14*AD10</f>
        <v>343.82288164593848</v>
      </c>
      <c r="AE11" s="18">
        <f>AE14*AE10</f>
        <v>391.60019162315672</v>
      </c>
      <c r="AF11" s="18">
        <f>AF14*AF10</f>
        <v>406.40532998043528</v>
      </c>
      <c r="AG11" s="18">
        <f>AG14*AG10</f>
        <v>458.0957190966501</v>
      </c>
      <c r="AH11" s="18">
        <f>AH14*AH10</f>
        <v>516.36057003676251</v>
      </c>
      <c r="AI11" s="18">
        <f>AI14*AI10</f>
        <v>500.22553096687403</v>
      </c>
      <c r="AJ11" s="18">
        <f>AJ14*AJ10</f>
        <v>554.90599662334967</v>
      </c>
      <c r="AK11" s="18">
        <f>AK14*AK10</f>
        <v>666.86064557286716</v>
      </c>
      <c r="AL11" s="18">
        <f>AL14*AL10</f>
        <v>739.75626638898677</v>
      </c>
      <c r="AM11" s="18">
        <f>AM14*AM10</f>
        <v>597.93617763325062</v>
      </c>
      <c r="AN11" s="18">
        <f>AN14*AN10</f>
        <v>645.56104676151688</v>
      </c>
      <c r="AO11" s="18">
        <f>AO14*AO10</f>
        <v>696.97917718476481</v>
      </c>
      <c r="AP11" s="18">
        <f>AP14*AP10</f>
        <v>752.49269742355796</v>
      </c>
      <c r="AQ11" s="18">
        <f>AQ14*AQ10</f>
        <v>812.42780015747314</v>
      </c>
      <c r="AR11" s="18">
        <f>AR14*AR10</f>
        <v>877.13665890526806</v>
      </c>
      <c r="AS11" s="18">
        <f>AS14*AS10</f>
        <v>869.81307118925838</v>
      </c>
      <c r="AT11" s="18">
        <f>AT14*AT10</f>
        <v>974.22527123580664</v>
      </c>
      <c r="AU11" s="18">
        <f>AU14*AU10</f>
        <v>1039.008573928648</v>
      </c>
      <c r="AV11" s="18">
        <f>AV14*AV10</f>
        <v>1108.7609020860034</v>
      </c>
      <c r="AW11" s="18">
        <f>AW14*AW10</f>
        <v>1180.8752402130253</v>
      </c>
      <c r="AX11" s="18">
        <f>AX14*AX10</f>
        <v>1256.7509251263787</v>
      </c>
      <c r="AY11" s="18">
        <f>AY14*AY10</f>
        <v>1338.3407462625623</v>
      </c>
      <c r="AZ11" s="18">
        <f ca="1">IFERROR(AZ14*AZ10,"")</f>
        <v>1422.372876296605</v>
      </c>
      <c r="BA11" s="18">
        <f ca="1">IFERROR(BA14*BA10,"")</f>
        <v>1038.9570270905576</v>
      </c>
      <c r="BB11" s="18">
        <f ca="1">IFERROR(BB14*BB10,"")</f>
        <v>1081.3273811258725</v>
      </c>
      <c r="BC11" s="18">
        <f ca="1">IFERROR(BC14*BC10,"")</f>
        <v>1208.9591648112785</v>
      </c>
      <c r="BD11" s="18">
        <f ca="1">IFERROR(BD14*BD10,"")</f>
        <v>1254.3776441294131</v>
      </c>
      <c r="BE11" s="18">
        <f ca="1">IFERROR(BE14*BE10,"")</f>
        <v>1303.4823955683953</v>
      </c>
      <c r="BF11" s="18">
        <f ca="1">IFERROR(BF14*BF10,"")</f>
        <v>1351.0256540653688</v>
      </c>
      <c r="BG11" s="18">
        <f ca="1">IFERROR(BG14*BG10,"")</f>
        <v>1402.4838545775469</v>
      </c>
      <c r="BH11" s="18">
        <f ca="1">IFERROR(BH14*BH10,"")</f>
        <v>1083.9441932247398</v>
      </c>
      <c r="BI11" s="18">
        <f ca="1">IFERROR(BI14*BI10,"")</f>
        <v>1111.4732124145855</v>
      </c>
      <c r="BJ11" s="18">
        <f ca="1">IFERROR(BJ14*BJ10,"")</f>
        <v>1135.9174900376913</v>
      </c>
      <c r="BK11" s="18">
        <f ca="1">IFERROR(BK14*BK10,"")</f>
        <v>1163.7671472399393</v>
      </c>
      <c r="BL11" s="18">
        <f ca="1">IFERROR(BL14*BL10,"")</f>
        <v>1076.8015332569723</v>
      </c>
      <c r="BM11" s="18">
        <f ca="1">IFERROR(BM14*BM10,"")</f>
        <v>975.69943887130785</v>
      </c>
      <c r="BN11" s="18">
        <f ca="1">IFERROR(BN14*BN10,"")</f>
        <v>997.57494544439021</v>
      </c>
      <c r="BO11" s="18">
        <f ca="1">IFERROR(BO14*BO10,"")</f>
        <v>1019.8268513153408</v>
      </c>
      <c r="BP11" s="18">
        <f ca="1">IFERROR(BP14*BP10,"")</f>
        <v>1046.4603944075832</v>
      </c>
      <c r="BQ11" s="18">
        <f ca="1">IFERROR(BQ14*BQ10,"")</f>
        <v>1073.7894924528284</v>
      </c>
      <c r="BR11" s="18">
        <f ca="1">IFERROR(BR14*BR10,"")</f>
        <v>1101.8323103903531</v>
      </c>
      <c r="BS11" s="18">
        <f ca="1">IFERROR(BS14*BS10,"")</f>
        <v>1130.6074875504273</v>
      </c>
      <c r="BT11" s="18">
        <f ca="1">IFERROR(BT14*BT10,"")</f>
        <v>1160.1341500434326</v>
      </c>
      <c r="BU11" s="18">
        <f ca="1">IFERROR(BU14*BU10,"")</f>
        <v>1190.4319234724244</v>
      </c>
      <c r="BV11" s="18" t="str">
        <f ca="1">IFERROR(BV14*BV10,"")</f>
        <v/>
      </c>
      <c r="BW11" s="18" t="str">
        <f ca="1">IFERROR(BW14*BW10,"")</f>
        <v/>
      </c>
      <c r="BX11" s="18" t="str">
        <f ca="1">IFERROR(BX14*BX10,"")</f>
        <v/>
      </c>
      <c r="BY11" s="18" t="str">
        <f ca="1">IFERROR(BY14*BY10,"")</f>
        <v/>
      </c>
      <c r="BZ11" s="18" t="str">
        <f ca="1">IFERROR(BZ14*BZ10,"")</f>
        <v/>
      </c>
      <c r="CA11" s="18" t="str">
        <f ca="1">IFERROR(CA14*CA10,"")</f>
        <v/>
      </c>
      <c r="CB11" s="18" t="str">
        <f ca="1">IFERROR(CB14*CB10,"")</f>
        <v/>
      </c>
      <c r="CC11" s="18" t="str">
        <f ca="1">IFERROR(CC14*CC10,"")</f>
        <v/>
      </c>
      <c r="CD11" s="18" t="str">
        <f ca="1">IFERROR(CD14*CD10,"")</f>
        <v/>
      </c>
      <c r="CE11" s="18" t="str">
        <f ca="1">IFERROR(CE14*CE10,"")</f>
        <v/>
      </c>
      <c r="CF11" s="18" t="str">
        <f ca="1">IFERROR(CF14*CF10,"")</f>
        <v/>
      </c>
      <c r="CG11" s="18" t="str">
        <f ca="1">IFERROR(CG14*CG10,"")</f>
        <v/>
      </c>
      <c r="CH11" s="18" t="str">
        <f ca="1">IFERROR(CH14*CH10,"")</f>
        <v/>
      </c>
      <c r="CI11" s="18">
        <f ca="1">SUM(C11:CH11)</f>
        <v>44290.006359098399</v>
      </c>
      <c r="CJ11" s="18"/>
      <c r="CK11" s="18"/>
      <c r="CL11" s="18"/>
      <c r="CM11" s="18"/>
      <c r="CN11" s="18"/>
      <c r="CO11" s="18"/>
      <c r="CP11" s="18"/>
      <c r="CQ11" s="18"/>
      <c r="CR11" s="18"/>
    </row>
    <row r="12" spans="1:360" s="6" customFormat="1" x14ac:dyDescent="0.2">
      <c r="A12" s="28"/>
      <c r="B12" s="2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I12" s="18"/>
    </row>
    <row r="13" spans="1:360" s="6" customFormat="1" x14ac:dyDescent="0.2">
      <c r="A13" s="28" t="s">
        <v>9</v>
      </c>
      <c r="B13" s="27"/>
      <c r="C13" s="69">
        <v>0.5</v>
      </c>
      <c r="D13" s="69">
        <v>0.4</v>
      </c>
      <c r="E13" s="70">
        <v>0.44219999999999998</v>
      </c>
      <c r="F13" s="70">
        <v>0.5756</v>
      </c>
      <c r="G13" s="70">
        <v>0.61739999999999995</v>
      </c>
      <c r="H13" s="70">
        <v>0.61739999999999995</v>
      </c>
      <c r="I13" s="70">
        <v>0.5756</v>
      </c>
      <c r="J13" s="70">
        <v>0.52790000000000004</v>
      </c>
      <c r="K13" s="70">
        <v>0.50309999999999999</v>
      </c>
      <c r="L13" s="70">
        <v>0.44330000000000003</v>
      </c>
      <c r="M13" s="70">
        <v>0.41699999999999998</v>
      </c>
      <c r="N13" s="70">
        <v>0.3427</v>
      </c>
      <c r="O13" s="70">
        <v>0.3427</v>
      </c>
      <c r="P13" s="70">
        <v>0.3422</v>
      </c>
      <c r="Q13" s="70">
        <v>0.34210000000000002</v>
      </c>
      <c r="R13" s="70">
        <v>0.245</v>
      </c>
      <c r="S13" s="19">
        <v>0.24460000000000001</v>
      </c>
      <c r="T13" s="19">
        <v>0.22570000000000001</v>
      </c>
      <c r="U13" s="19">
        <v>0.22589999999999999</v>
      </c>
      <c r="V13" s="19">
        <v>0.22570000000000001</v>
      </c>
      <c r="W13" s="19">
        <v>0.18859999999999999</v>
      </c>
      <c r="X13" s="19">
        <v>0.1792</v>
      </c>
      <c r="Y13" s="19">
        <v>0.18149999999999999</v>
      </c>
      <c r="Z13" s="19">
        <v>0.1663</v>
      </c>
      <c r="AA13" s="19">
        <v>0.14119999999999999</v>
      </c>
      <c r="AB13" s="19">
        <v>0.14119999999999999</v>
      </c>
      <c r="AC13" s="19">
        <v>0.1411</v>
      </c>
      <c r="AD13" s="19">
        <v>0.14119999999999999</v>
      </c>
      <c r="AE13" s="19">
        <v>0.1411</v>
      </c>
      <c r="AF13" s="19">
        <v>0.12859999999999999</v>
      </c>
      <c r="AG13" s="19">
        <v>0.12859999999999999</v>
      </c>
      <c r="AH13" s="19">
        <v>0.12859999999999999</v>
      </c>
      <c r="AI13" s="19">
        <v>0.11070000000000001</v>
      </c>
      <c r="AJ13" s="19">
        <v>0.11070000000000001</v>
      </c>
      <c r="AK13" s="19">
        <v>0.11070000000000001</v>
      </c>
      <c r="AL13" s="19">
        <v>0.11070000000000001</v>
      </c>
      <c r="AM13" s="19">
        <v>8.1000000000000003E-2</v>
      </c>
      <c r="AN13" s="19">
        <v>8.1000000000000003E-2</v>
      </c>
      <c r="AO13" s="19">
        <v>8.1000000000000003E-2</v>
      </c>
      <c r="AP13" s="19">
        <v>8.1000000000000003E-2</v>
      </c>
      <c r="AQ13" s="19">
        <v>8.1000000000000003E-2</v>
      </c>
      <c r="AR13" s="19">
        <v>8.1000000000000003E-2</v>
      </c>
      <c r="AS13" s="19">
        <v>7.4499999999999997E-2</v>
      </c>
      <c r="AT13" s="19">
        <v>7.7700000000000005E-2</v>
      </c>
      <c r="AU13" s="19">
        <v>7.6999999999999999E-2</v>
      </c>
      <c r="AV13" s="19">
        <v>7.6399999999999996E-2</v>
      </c>
      <c r="AW13" s="19">
        <v>7.5700000000000003E-2</v>
      </c>
      <c r="AX13" s="19">
        <v>7.4999999999999997E-2</v>
      </c>
      <c r="AY13" s="19">
        <v>7.4399999999999994E-2</v>
      </c>
      <c r="AZ13" s="19">
        <v>7.3700000000000002E-2</v>
      </c>
      <c r="BA13" s="19">
        <v>5.0599999999999999E-2</v>
      </c>
      <c r="BB13" s="19">
        <v>5.0200000000000002E-2</v>
      </c>
      <c r="BC13" s="19">
        <v>4.9700000000000001E-2</v>
      </c>
      <c r="BD13" s="19">
        <v>4.9200000000000001E-2</v>
      </c>
      <c r="BE13" s="19">
        <v>4.8800000000000003E-2</v>
      </c>
      <c r="BF13" s="19">
        <v>4.8300000000000003E-2</v>
      </c>
      <c r="BG13" s="19">
        <v>4.7899999999999998E-2</v>
      </c>
      <c r="BH13" s="19">
        <v>3.5700000000000003E-2</v>
      </c>
      <c r="BI13" s="19">
        <v>3.5400000000000001E-2</v>
      </c>
      <c r="BJ13" s="19">
        <v>3.5000000000000003E-2</v>
      </c>
      <c r="BK13" s="19">
        <v>3.4700000000000002E-2</v>
      </c>
      <c r="BL13" s="19">
        <v>3.1199999999999999E-2</v>
      </c>
      <c r="BM13" s="19">
        <v>2.76E-2</v>
      </c>
      <c r="BN13" s="19">
        <v>2.75E-2</v>
      </c>
      <c r="BO13" s="71">
        <v>2.7400000000000001E-2</v>
      </c>
      <c r="BP13" s="71">
        <v>2.7400000000000001E-2</v>
      </c>
      <c r="BQ13" s="71">
        <v>2.7400000000000001E-2</v>
      </c>
      <c r="BR13" s="71">
        <v>2.7400000000000001E-2</v>
      </c>
      <c r="BS13" s="71">
        <v>2.7400000000000001E-2</v>
      </c>
      <c r="BT13" s="71">
        <v>2.7400000000000001E-2</v>
      </c>
      <c r="BU13" s="71">
        <v>2.7400000000000001E-2</v>
      </c>
      <c r="BV13" s="71">
        <v>2.7400000000000001E-2</v>
      </c>
      <c r="BW13" s="71">
        <v>2.7400000000000001E-2</v>
      </c>
      <c r="BX13" s="71">
        <v>2.7400000000000001E-2</v>
      </c>
      <c r="BY13" s="71">
        <v>2.7400000000000001E-2</v>
      </c>
      <c r="BZ13" s="71">
        <v>2.7400000000000001E-2</v>
      </c>
      <c r="CA13" s="71">
        <v>2.7400000000000001E-2</v>
      </c>
      <c r="CB13" s="71">
        <v>2.7400000000000001E-2</v>
      </c>
      <c r="CC13" s="19">
        <v>0.01</v>
      </c>
      <c r="CD13" s="19">
        <v>0.01</v>
      </c>
      <c r="CE13" s="19">
        <v>0.01</v>
      </c>
      <c r="CF13" s="19">
        <v>0.01</v>
      </c>
      <c r="CG13" s="19">
        <v>0.01</v>
      </c>
      <c r="CH13" s="19">
        <v>0.01</v>
      </c>
      <c r="CI13" s="18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</row>
    <row r="14" spans="1:360" s="6" customFormat="1" x14ac:dyDescent="0.2">
      <c r="A14" s="28" t="s">
        <v>15</v>
      </c>
      <c r="B14" s="27"/>
      <c r="C14" s="18">
        <f>C23-C8</f>
        <v>0.4610000000000003</v>
      </c>
      <c r="D14" s="18">
        <f>D23-D8</f>
        <v>0.58235459999999994</v>
      </c>
      <c r="E14" s="18">
        <f>E23-E8</f>
        <v>0.90062447811588031</v>
      </c>
      <c r="F14" s="18">
        <f>F23-F8</f>
        <v>1.689915823928021</v>
      </c>
      <c r="G14" s="18">
        <f>G23-G8</f>
        <v>2.8534718509073391</v>
      </c>
      <c r="H14" s="18">
        <f>H23-H8</f>
        <v>4.6105901662858706</v>
      </c>
      <c r="I14" s="18">
        <f>I23-I8</f>
        <v>6.94452246179093</v>
      </c>
      <c r="J14" s="18">
        <f>J23-J8</f>
        <v>10.02342986099843</v>
      </c>
      <c r="K14" s="18">
        <f>K23-K8</f>
        <v>14.579369971481839</v>
      </c>
      <c r="L14" s="18">
        <f>L23-L8</f>
        <v>19.284959043859381</v>
      </c>
      <c r="M14" s="18">
        <f>M23-M8</f>
        <v>26.152737205711631</v>
      </c>
      <c r="N14" s="18">
        <f>N23-N8</f>
        <v>30.409123980043034</v>
      </c>
      <c r="O14" s="18">
        <f>O23-O8</f>
        <v>40.789500437235745</v>
      </c>
      <c r="P14" s="18">
        <f>P23-P8</f>
        <v>49.254984431713666</v>
      </c>
      <c r="Q14" s="18">
        <f>Q23-Q8</f>
        <v>64.37077019822371</v>
      </c>
      <c r="R14" s="18">
        <f>R23-R8</f>
        <v>58.240920789524182</v>
      </c>
      <c r="S14" s="18">
        <f>S23-S8</f>
        <v>70.495282808943898</v>
      </c>
      <c r="T14" s="18">
        <f>T23-T8</f>
        <v>78.045125626626202</v>
      </c>
      <c r="U14" s="18">
        <f>U23-U8</f>
        <v>107.85097833408554</v>
      </c>
      <c r="V14" s="18">
        <f>V23-V8</f>
        <v>131.93168539933231</v>
      </c>
      <c r="W14" s="18">
        <f>W23-W8</f>
        <v>134.81045582811544</v>
      </c>
      <c r="X14" s="18">
        <f>X23-X8</f>
        <v>152.00581377274898</v>
      </c>
      <c r="Y14" s="18">
        <f>Y23-Y8</f>
        <v>181.33506459868568</v>
      </c>
      <c r="Z14" s="18">
        <f>Z23-Z8</f>
        <v>195.93508866941056</v>
      </c>
      <c r="AA14" s="18">
        <f>AA23-AA8</f>
        <v>193.524485512306</v>
      </c>
      <c r="AB14" s="18">
        <f>AB23-AB8</f>
        <v>220.57408018806041</v>
      </c>
      <c r="AC14" s="18">
        <f>AC23-AC8</f>
        <v>251.22485058366465</v>
      </c>
      <c r="AD14" s="18">
        <f>AD23-AD8</f>
        <v>286.51906803828206</v>
      </c>
      <c r="AE14" s="18">
        <f>AE23-AE8</f>
        <v>326.33349301929729</v>
      </c>
      <c r="AF14" s="18">
        <f>AF23-AF8</f>
        <v>338.67110831702939</v>
      </c>
      <c r="AG14" s="18">
        <f>AG23-AG8</f>
        <v>381.74643258054175</v>
      </c>
      <c r="AH14" s="18">
        <f>AH23-AH8</f>
        <v>430.30047503063543</v>
      </c>
      <c r="AI14" s="18">
        <f>AI23-AI8</f>
        <v>416.85460913906172</v>
      </c>
      <c r="AJ14" s="18">
        <f>AJ23-AJ8</f>
        <v>462.42166385279143</v>
      </c>
      <c r="AK14" s="18">
        <f>AK23-AK8</f>
        <v>512.96972736374391</v>
      </c>
      <c r="AL14" s="18">
        <f>AL23-AL8</f>
        <v>569.04328183768212</v>
      </c>
      <c r="AM14" s="18">
        <f>AM23-AM8</f>
        <v>459.95090587173127</v>
      </c>
      <c r="AN14" s="18">
        <f>AN23-AN8</f>
        <v>496.58542058578223</v>
      </c>
      <c r="AO14" s="18">
        <f>AO23-AO8</f>
        <v>536.13782860366518</v>
      </c>
      <c r="AP14" s="18">
        <f>AP23-AP8</f>
        <v>578.84053647965993</v>
      </c>
      <c r="AQ14" s="18">
        <f>AQ23-AQ8</f>
        <v>624.94446165959471</v>
      </c>
      <c r="AR14" s="18">
        <f>AR23-AR8</f>
        <v>674.72050685020622</v>
      </c>
      <c r="AS14" s="18">
        <f>AS23-AS8</f>
        <v>669.08697783789103</v>
      </c>
      <c r="AT14" s="18">
        <f>AT23-AT8</f>
        <v>749.40405479677429</v>
      </c>
      <c r="AU14" s="18">
        <f>AU23-AU8</f>
        <v>799.23736456049846</v>
      </c>
      <c r="AV14" s="18">
        <f>AV23-AV8</f>
        <v>852.89300160461789</v>
      </c>
      <c r="AW14" s="18">
        <f>AW23-AW8</f>
        <v>908.3655693946348</v>
      </c>
      <c r="AX14" s="18">
        <f>AX23-AX8</f>
        <v>966.73148086644505</v>
      </c>
      <c r="AY14" s="18">
        <f>AY23-AY8</f>
        <v>1029.4928817404325</v>
      </c>
      <c r="AZ14" s="18">
        <f ca="1">IFERROR(AZ23-AZ8,"")</f>
        <v>1094.1329817666192</v>
      </c>
      <c r="BA14" s="18">
        <f ca="1">IFERROR(BA23-BA8,"")</f>
        <v>799.19771314658283</v>
      </c>
      <c r="BB14" s="18">
        <f ca="1">IFERROR(BB23-BB8,"")</f>
        <v>831.79029317374807</v>
      </c>
      <c r="BC14" s="18">
        <f ca="1">IFERROR(BC23-BC8,"")</f>
        <v>863.54226057948472</v>
      </c>
      <c r="BD14" s="18">
        <f ca="1">IFERROR(BD23-BD8,"")</f>
        <v>895.98403152100946</v>
      </c>
      <c r="BE14" s="18">
        <f ca="1">IFERROR(BE23-BE8,"")</f>
        <v>931.05885397742531</v>
      </c>
      <c r="BF14" s="18">
        <f ca="1">IFERROR(BF23-BF8,"")</f>
        <v>965.01832433240634</v>
      </c>
      <c r="BG14" s="18">
        <f ca="1">IFERROR(BG23-BG8,"")</f>
        <v>1001.774181841105</v>
      </c>
      <c r="BH14" s="18">
        <f ca="1">IFERROR(BH23-BH8,"")</f>
        <v>774.24585230338562</v>
      </c>
      <c r="BI14" s="18">
        <f ca="1">IFERROR(BI23-BI8,"")</f>
        <v>793.9094374389897</v>
      </c>
      <c r="BJ14" s="18">
        <f ca="1">IFERROR(BJ23-BJ8,"")</f>
        <v>811.36963574120819</v>
      </c>
      <c r="BK14" s="18">
        <f ca="1">IFERROR(BK23-BK8,"")</f>
        <v>831.26224802852812</v>
      </c>
      <c r="BL14" s="18">
        <f ca="1">IFERROR(BL23-BL8,"")</f>
        <v>769.14395232640891</v>
      </c>
      <c r="BM14" s="18">
        <f ca="1">IFERROR(BM23-BM8,"")</f>
        <v>696.92817062236281</v>
      </c>
      <c r="BN14" s="18">
        <f ca="1">IFERROR(BN23-BN8,"")</f>
        <v>712.5535324602788</v>
      </c>
      <c r="BO14" s="18">
        <f ca="1">IFERROR(BO23-BO8,"")</f>
        <v>728.44775093952921</v>
      </c>
      <c r="BP14" s="18">
        <f ca="1">IFERROR(BP23-BP8,"")</f>
        <v>747.47171029113088</v>
      </c>
      <c r="BQ14" s="18">
        <f ca="1">IFERROR(BQ23-BQ8,"")</f>
        <v>766.99249460916326</v>
      </c>
      <c r="BR14" s="18">
        <f ca="1">IFERROR(BR23-BR8,"")</f>
        <v>787.0230788502522</v>
      </c>
      <c r="BS14" s="18">
        <f ca="1">IFERROR(BS23-BS8,"")</f>
        <v>807.5767768217338</v>
      </c>
      <c r="BT14" s="18">
        <f ca="1">IFERROR(BT23-BT8,"")</f>
        <v>828.66725003102329</v>
      </c>
      <c r="BU14" s="18">
        <f ca="1">IFERROR(BU23-BU8,"")</f>
        <v>850.30851676601742</v>
      </c>
      <c r="BV14" s="18" t="str">
        <f ca="1">IFERROR(BV23-BV8,"")</f>
        <v/>
      </c>
      <c r="BW14" s="18" t="str">
        <f ca="1">IFERROR(BW23-BW8,"")</f>
        <v/>
      </c>
      <c r="BX14" s="18" t="str">
        <f ca="1">IFERROR(BX23-BX8,"")</f>
        <v/>
      </c>
      <c r="BY14" s="18" t="str">
        <f ca="1">IFERROR(BY23-BY8,"")</f>
        <v/>
      </c>
      <c r="BZ14" s="18" t="str">
        <f ca="1">IFERROR(BZ23-BZ8,"")</f>
        <v/>
      </c>
      <c r="CA14" s="18" t="str">
        <f ca="1">IFERROR(CA23-CA8,"")</f>
        <v/>
      </c>
      <c r="CB14" s="18" t="str">
        <f ca="1">IFERROR(CB23-CB8,"")</f>
        <v/>
      </c>
      <c r="CC14" s="18" t="str">
        <f ca="1">IFERROR(CC23-CC8,"")</f>
        <v/>
      </c>
      <c r="CD14" s="18" t="str">
        <f ca="1">IFERROR(CD23-CD8,"")</f>
        <v/>
      </c>
      <c r="CE14" s="18" t="str">
        <f ca="1">IFERROR(CE23-CE8,"")</f>
        <v/>
      </c>
      <c r="CF14" s="18" t="str">
        <f ca="1">IFERROR(CF23-CF8,"")</f>
        <v/>
      </c>
      <c r="CG14" s="18" t="str">
        <f ca="1">IFERROR(CG23-CG8,"")</f>
        <v/>
      </c>
      <c r="CH14" s="18" t="str">
        <f ca="1">IFERROR(CH23-CH8,"")</f>
        <v/>
      </c>
      <c r="CI14" s="18">
        <f ca="1">SUM(C14:CH14)</f>
        <v>33408.531084221191</v>
      </c>
    </row>
    <row r="15" spans="1:360" s="6" customFormat="1" x14ac:dyDescent="0.2">
      <c r="A15" s="28"/>
      <c r="B15" s="28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BM15" s="33"/>
      <c r="CI15" s="18"/>
    </row>
    <row r="16" spans="1:360" s="6" customFormat="1" x14ac:dyDescent="0.2">
      <c r="A16" s="28" t="s">
        <v>10</v>
      </c>
      <c r="B16" s="27"/>
      <c r="C16" s="49">
        <v>2.5999999999999999E-2</v>
      </c>
      <c r="D16" s="49">
        <v>1E-3</v>
      </c>
      <c r="E16" s="49">
        <v>1E-3</v>
      </c>
      <c r="F16" s="49">
        <v>1E-3</v>
      </c>
      <c r="G16" s="49">
        <v>1E-3</v>
      </c>
      <c r="H16" s="49">
        <v>1E-3</v>
      </c>
      <c r="I16" s="49">
        <v>1E-3</v>
      </c>
      <c r="J16" s="49">
        <v>1E-3</v>
      </c>
      <c r="K16" s="49">
        <v>1E-3</v>
      </c>
      <c r="L16" s="49">
        <v>1E-3</v>
      </c>
      <c r="M16" s="49">
        <v>1E-3</v>
      </c>
      <c r="N16" s="49">
        <v>1E-3</v>
      </c>
      <c r="O16" s="49">
        <v>1E-3</v>
      </c>
      <c r="P16" s="49">
        <v>2.5999999999999999E-2</v>
      </c>
      <c r="Q16" s="49">
        <v>2.5999999999999999E-2</v>
      </c>
      <c r="R16" s="49">
        <v>2.5999999999999999E-2</v>
      </c>
      <c r="S16" s="49">
        <v>2.5999999999999999E-2</v>
      </c>
      <c r="T16" s="49">
        <v>2.5999999999999999E-2</v>
      </c>
      <c r="U16" s="49">
        <v>1.25E-3</v>
      </c>
      <c r="V16" s="49">
        <v>1.25E-3</v>
      </c>
      <c r="W16" s="49">
        <v>1.25E-3</v>
      </c>
      <c r="X16" s="49">
        <v>1.25E-3</v>
      </c>
      <c r="Y16" s="49">
        <v>1.25E-3</v>
      </c>
      <c r="Z16" s="49">
        <v>1.25E-3</v>
      </c>
      <c r="AA16" s="49">
        <v>1.25E-3</v>
      </c>
      <c r="AB16" s="49">
        <v>1.25E-3</v>
      </c>
      <c r="AC16" s="49">
        <v>1.25E-3</v>
      </c>
      <c r="AD16" s="49">
        <v>1.25E-3</v>
      </c>
      <c r="AE16" s="49">
        <v>1.25E-3</v>
      </c>
      <c r="AF16" s="49">
        <v>1.25E-3</v>
      </c>
      <c r="AG16" s="49">
        <v>1.25E-3</v>
      </c>
      <c r="AH16" s="49">
        <v>1.25E-3</v>
      </c>
      <c r="AI16" s="49">
        <v>1.25E-3</v>
      </c>
      <c r="AJ16" s="49">
        <v>1.25E-3</v>
      </c>
      <c r="AK16" s="49">
        <v>1.25E-3</v>
      </c>
      <c r="AL16" s="49">
        <v>1.25E-3</v>
      </c>
      <c r="AM16" s="49">
        <v>1.25E-3</v>
      </c>
      <c r="AN16" s="49">
        <v>1.25E-3</v>
      </c>
      <c r="AO16" s="49">
        <v>1.25E-3</v>
      </c>
      <c r="AP16" s="49">
        <v>1.25E-3</v>
      </c>
      <c r="AQ16" s="49">
        <v>1.25E-3</v>
      </c>
      <c r="AR16" s="49">
        <v>1.25E-3</v>
      </c>
      <c r="AS16" s="49">
        <v>1.25E-3</v>
      </c>
      <c r="AT16" s="49">
        <v>1.25E-3</v>
      </c>
      <c r="AU16" s="49">
        <v>1.25E-3</v>
      </c>
      <c r="AV16" s="49">
        <v>1.25E-3</v>
      </c>
      <c r="AW16" s="49">
        <v>1.25E-3</v>
      </c>
      <c r="AX16" s="49">
        <v>1.25E-3</v>
      </c>
      <c r="AY16" s="49">
        <v>1.25E-3</v>
      </c>
      <c r="AZ16" s="49">
        <v>1.25E-3</v>
      </c>
      <c r="BA16" s="49">
        <v>1.25E-3</v>
      </c>
      <c r="BB16" s="49">
        <v>1.25E-3</v>
      </c>
      <c r="BC16" s="49">
        <v>1.25E-3</v>
      </c>
      <c r="BD16" s="49">
        <v>1.25E-3</v>
      </c>
      <c r="BE16" s="49">
        <v>1.25E-3</v>
      </c>
      <c r="BF16" s="49">
        <v>1.25E-3</v>
      </c>
      <c r="BG16" s="49">
        <v>1.25E-3</v>
      </c>
      <c r="BH16" s="49">
        <v>1.25E-3</v>
      </c>
      <c r="BI16" s="49">
        <v>1.25E-3</v>
      </c>
      <c r="BJ16" s="49">
        <v>1.25E-3</v>
      </c>
      <c r="BK16" s="49">
        <v>1.25E-3</v>
      </c>
      <c r="BL16" s="49">
        <v>1.25E-3</v>
      </c>
      <c r="BM16" s="49">
        <v>1.25E-3</v>
      </c>
      <c r="BN16" s="49">
        <v>1.25E-3</v>
      </c>
      <c r="BO16" s="49">
        <v>1.25E-3</v>
      </c>
      <c r="BP16" s="20">
        <v>1.25E-3</v>
      </c>
      <c r="BQ16" s="20">
        <v>1.25E-3</v>
      </c>
      <c r="BR16" s="20">
        <v>1.25E-3</v>
      </c>
      <c r="BS16" s="20">
        <v>1.25E-3</v>
      </c>
      <c r="BT16" s="20">
        <v>1.25E-3</v>
      </c>
      <c r="BU16" s="20">
        <v>1.25E-3</v>
      </c>
      <c r="BV16" s="20">
        <v>1.25E-3</v>
      </c>
      <c r="BW16" s="20">
        <v>1.25E-3</v>
      </c>
      <c r="BX16" s="20">
        <v>1.25E-3</v>
      </c>
      <c r="BY16" s="20">
        <v>1.25E-3</v>
      </c>
      <c r="BZ16" s="20">
        <v>1.25E-3</v>
      </c>
      <c r="CA16" s="20">
        <v>1.25E-3</v>
      </c>
      <c r="CB16" s="20">
        <v>1.25E-3</v>
      </c>
      <c r="CC16" s="20">
        <v>1.25E-3</v>
      </c>
      <c r="CD16" s="20">
        <v>1.25E-3</v>
      </c>
      <c r="CE16" s="20">
        <v>1.25E-3</v>
      </c>
      <c r="CF16" s="20">
        <v>1.25E-3</v>
      </c>
      <c r="CG16" s="20">
        <v>1.25E-3</v>
      </c>
      <c r="CH16" s="20">
        <v>1.25E-3</v>
      </c>
      <c r="CI16" s="18"/>
      <c r="CJ16" s="20"/>
      <c r="CK16" s="20"/>
      <c r="CL16" s="20"/>
    </row>
    <row r="17" spans="1:126" s="6" customFormat="1" x14ac:dyDescent="0.2">
      <c r="A17" s="28" t="s">
        <v>11</v>
      </c>
      <c r="B17" s="27"/>
      <c r="C17" s="18">
        <f>C6*C16</f>
        <v>260</v>
      </c>
      <c r="D17" s="18">
        <f>D6*D16</f>
        <v>9.74</v>
      </c>
      <c r="E17" s="18">
        <f>E6*E16</f>
        <v>9.7302600000000012</v>
      </c>
      <c r="F17" s="18">
        <f>F6*F16</f>
        <v>9.7205297399999999</v>
      </c>
      <c r="G17" s="18">
        <f>G6*G16</f>
        <v>9.7108092102600008</v>
      </c>
      <c r="H17" s="18">
        <f>H6*H16</f>
        <v>9.7010984010497392</v>
      </c>
      <c r="I17" s="18">
        <f>I6*I16</f>
        <v>9.6913973026486886</v>
      </c>
      <c r="J17" s="18">
        <f>J6*J16</f>
        <v>9.6817059053460408</v>
      </c>
      <c r="K17" s="18">
        <f>K6*K16</f>
        <v>9.6720241994406937</v>
      </c>
      <c r="L17" s="18">
        <f>L6*L16</f>
        <v>9.6623521752412529</v>
      </c>
      <c r="M17" s="18">
        <f>M6*M16</f>
        <v>9.6526898230660123</v>
      </c>
      <c r="N17" s="18">
        <f>N6*N16</f>
        <v>9.6430371332429452</v>
      </c>
      <c r="O17" s="18">
        <f>O6*O16</f>
        <v>9.6333940961097042</v>
      </c>
      <c r="P17" s="18">
        <f>P6*P16</f>
        <v>250.21777825235341</v>
      </c>
      <c r="Q17" s="18">
        <f>Q6*Q16</f>
        <v>243.7121160177922</v>
      </c>
      <c r="R17" s="18">
        <f>R6*R16</f>
        <v>237.37560100132961</v>
      </c>
      <c r="S17" s="18">
        <f>S6*S16</f>
        <v>231.20383537529503</v>
      </c>
      <c r="T17" s="18">
        <f>T6*T16</f>
        <v>225.1925356555374</v>
      </c>
      <c r="U17" s="18">
        <f>U6*U16</f>
        <v>10.545073544639108</v>
      </c>
      <c r="V17" s="18">
        <f>V6*V16</f>
        <v>10.53189220270831</v>
      </c>
      <c r="W17" s="18">
        <f>W6*W16</f>
        <v>10.518727337454923</v>
      </c>
      <c r="X17" s="18">
        <f>X6*X16</f>
        <v>10.505578928283105</v>
      </c>
      <c r="Y17" s="18">
        <f>Y6*Y16</f>
        <v>10.492446954622752</v>
      </c>
      <c r="Z17" s="18">
        <f>Z6*Z16</f>
        <v>10.479331395929474</v>
      </c>
      <c r="AA17" s="18">
        <f>AA6*AA16</f>
        <v>10.466232231684563</v>
      </c>
      <c r="AB17" s="18">
        <f>AB6*AB16</f>
        <v>10.453149441394956</v>
      </c>
      <c r="AC17" s="18">
        <f>AC6*AC16</f>
        <v>10.440083004593212</v>
      </c>
      <c r="AD17" s="18">
        <f>AD6*AD16</f>
        <v>10.427032900837471</v>
      </c>
      <c r="AE17" s="18">
        <f>AE6*AE16</f>
        <v>10.413999109711424</v>
      </c>
      <c r="AF17" s="18">
        <f>AF6*AF16</f>
        <v>10.400981610824285</v>
      </c>
      <c r="AG17" s="18">
        <f>AG6*AG16</f>
        <v>10.387980383810755</v>
      </c>
      <c r="AH17" s="18">
        <f>AH6*AH16</f>
        <v>10.374995408330992</v>
      </c>
      <c r="AI17" s="18">
        <f>AI6*AI16</f>
        <v>10.36202666407058</v>
      </c>
      <c r="AJ17" s="18">
        <f>AJ6*AJ16</f>
        <v>10.349074130740492</v>
      </c>
      <c r="AK17" s="18">
        <f>AK6*AK16</f>
        <v>10.336137788077068</v>
      </c>
      <c r="AL17" s="18">
        <f>AL6*AL16</f>
        <v>10.323217615841971</v>
      </c>
      <c r="AM17" s="18">
        <f>AM6*AM16</f>
        <v>10.310313593822169</v>
      </c>
      <c r="AN17" s="18">
        <f>AN6*AN16</f>
        <v>10.297425701829891</v>
      </c>
      <c r="AO17" s="18">
        <f>AO6*AO16</f>
        <v>10.284553919702603</v>
      </c>
      <c r="AP17" s="18">
        <f>AP6*AP16</f>
        <v>10.271698227302975</v>
      </c>
      <c r="AQ17" s="18">
        <f>AQ6*AQ16</f>
        <v>10.258858604518846</v>
      </c>
      <c r="AR17" s="18">
        <f>AR6*AR16</f>
        <v>10.246035031263197</v>
      </c>
      <c r="AS17" s="18">
        <f>AS6*AS16</f>
        <v>10.233227487474119</v>
      </c>
      <c r="AT17" s="18">
        <f>AT6*AT16</f>
        <v>10.220435953114777</v>
      </c>
      <c r="AU17" s="18">
        <f>AU6*AU16</f>
        <v>10.207660408173382</v>
      </c>
      <c r="AV17" s="18">
        <f>AV6*AV16</f>
        <v>10.194900832663166</v>
      </c>
      <c r="AW17" s="18">
        <f>AW6*AW16</f>
        <v>10.182157206622337</v>
      </c>
      <c r="AX17" s="18">
        <f>AX6*AX16</f>
        <v>10.16942951011406</v>
      </c>
      <c r="AY17" s="18">
        <f>AY6*AY16</f>
        <v>10.156717723226418</v>
      </c>
      <c r="AZ17" s="18">
        <f>IFERROR(AZ6*AZ16,"")</f>
        <v>10.144021826072384</v>
      </c>
      <c r="BA17" s="18">
        <f>IFERROR(BA6*BA16,"")</f>
        <v>10.131341798789794</v>
      </c>
      <c r="BB17" s="18">
        <f ca="1">IFERROR(BB6*BB16,"")</f>
        <v>10.118677621541307</v>
      </c>
      <c r="BC17" s="18">
        <f ca="1">IFERROR(BC6*BC16,"")</f>
        <v>10.10602927451438</v>
      </c>
      <c r="BD17" s="18">
        <f ca="1">IFERROR(BD6*BD16,"")</f>
        <v>10.093396737921237</v>
      </c>
      <c r="BE17" s="18">
        <f ca="1">IFERROR(BE6*BE16,"")</f>
        <v>10.080779991998837</v>
      </c>
      <c r="BF17" s="18">
        <f ca="1">IFERROR(BF6*BF16,"")</f>
        <v>10.068179017008838</v>
      </c>
      <c r="BG17" s="18">
        <f ca="1">IFERROR(BG6*BG16,"")</f>
        <v>10.055593793237577</v>
      </c>
      <c r="BH17" s="18">
        <f ca="1">IFERROR(BH6*BH16,"")</f>
        <v>10.043024300996029</v>
      </c>
      <c r="BI17" s="18">
        <f ca="1">IFERROR(BI6*BI16,"")</f>
        <v>10.030470520619785</v>
      </c>
      <c r="BJ17" s="18">
        <f ca="1">IFERROR(BJ6*BJ16,"")</f>
        <v>10.01793243246901</v>
      </c>
      <c r="BK17" s="18">
        <f ca="1">IFERROR(BK6*BK16,"")</f>
        <v>10.005410016928423</v>
      </c>
      <c r="BL17" s="18">
        <f ca="1">IFERROR(BL6*BL16,"")</f>
        <v>9.9929032544072633</v>
      </c>
      <c r="BM17" s="18">
        <f ca="1">IFERROR(BM6*BM16,"")</f>
        <v>9.9804121253392548</v>
      </c>
      <c r="BN17" s="18">
        <f ca="1">IFERROR(BN6*BN16,"")</f>
        <v>9.9679366101825799</v>
      </c>
      <c r="BO17" s="18">
        <f ca="1">IFERROR(BO6*BO16,"")</f>
        <v>9.9554766894198519</v>
      </c>
      <c r="BP17" s="18">
        <f ca="1">IFERROR(BP6*BP16,"")</f>
        <v>9.9430323435580767</v>
      </c>
      <c r="BQ17" s="18">
        <f ca="1">IFERROR(BQ6*BQ16,"")</f>
        <v>9.9306035531286305</v>
      </c>
      <c r="BR17" s="18">
        <f ca="1">IFERROR(BR6*BR16,"")</f>
        <v>9.9181902986872181</v>
      </c>
      <c r="BS17" s="18">
        <f ca="1">IFERROR(BS6*BS16,"")</f>
        <v>9.9057925608138593</v>
      </c>
      <c r="BT17" s="18">
        <f ca="1">IFERROR(BT6*BT16,"")</f>
        <v>9.8934103201128423</v>
      </c>
      <c r="BU17" s="18">
        <f ca="1">IFERROR(BU6*BU16,"")</f>
        <v>9.8810435572127009</v>
      </c>
      <c r="BV17" s="18">
        <f ca="1">IFERROR(BV6*BV16,"")</f>
        <v>9.868692252766186</v>
      </c>
      <c r="BW17" s="18" t="str">
        <f ca="1">IFERROR(BW6*BW16,"")</f>
        <v/>
      </c>
      <c r="BX17" s="18" t="str">
        <f ca="1">IFERROR(BX6*BX16,"")</f>
        <v/>
      </c>
      <c r="BY17" s="18" t="str">
        <f ca="1">IFERROR(BY6*BY16,"")</f>
        <v/>
      </c>
      <c r="BZ17" s="18" t="str">
        <f ca="1">IFERROR(BZ6*BZ16,"")</f>
        <v/>
      </c>
      <c r="CA17" s="18" t="str">
        <f ca="1">IFERROR(CA6*CA16,"")</f>
        <v/>
      </c>
      <c r="CB17" s="18" t="str">
        <f ca="1">IFERROR(CB6*CB16,"")</f>
        <v/>
      </c>
      <c r="CC17" s="18" t="str">
        <f ca="1">IFERROR(CC6*CC16,"")</f>
        <v/>
      </c>
      <c r="CD17" s="18" t="str">
        <f ca="1">IFERROR(CD6*CD16,"")</f>
        <v/>
      </c>
      <c r="CE17" s="18" t="str">
        <f ca="1">IFERROR(CE6*CE16,"")</f>
        <v/>
      </c>
      <c r="CF17" s="18" t="str">
        <f ca="1">IFERROR(CF6*CF16,"")</f>
        <v/>
      </c>
      <c r="CG17" s="18" t="str">
        <f ca="1">IFERROR(CG6*CG16,"")</f>
        <v/>
      </c>
      <c r="CH17" s="18" t="str">
        <f ca="1">IFERROR(CH6*CH16,"")</f>
        <v/>
      </c>
      <c r="CI17" s="18"/>
      <c r="CJ17" s="18"/>
      <c r="CK17" s="18"/>
      <c r="CL17" s="18"/>
    </row>
    <row r="18" spans="1:126" s="6" customFormat="1" x14ac:dyDescent="0.2">
      <c r="A18" s="28" t="s">
        <v>12</v>
      </c>
      <c r="B18" s="27"/>
      <c r="C18" s="18">
        <f>C7*C17/1000</f>
        <v>2.5999999999999999E-2</v>
      </c>
      <c r="D18" s="18">
        <f>(D7+D22)/2*D17/1000</f>
        <v>1.7532000000000003E-3</v>
      </c>
      <c r="E18" s="18">
        <f>(E7+E22)/2*E17/1000</f>
        <v>2.4951403020600006E-3</v>
      </c>
      <c r="F18" s="18">
        <f>(F7+F22)/2*F17/1000</f>
        <v>3.7912562567976303E-3</v>
      </c>
      <c r="G18" s="18">
        <f>(G7+G22)/2*G17/1000</f>
        <v>6.0643782583048545E-3</v>
      </c>
      <c r="H18" s="18">
        <f>(H7+H22)/2*H17/1000</f>
        <v>9.7987168695872883E-3</v>
      </c>
      <c r="I18" s="18">
        <f>(I7+I22)/2*I17/1000</f>
        <v>1.5579748920593552E-2</v>
      </c>
      <c r="J18" s="18">
        <f>(J7+J22)/2*J17/1000</f>
        <v>2.4068741813650398E-2</v>
      </c>
      <c r="K18" s="18">
        <f>(K7+K22)/2*K17/1000</f>
        <v>3.637743871185823E-2</v>
      </c>
      <c r="L18" s="18">
        <f>(L7+L22)/2*L17/1000</f>
        <v>5.3319255351182426E-2</v>
      </c>
      <c r="M18" s="18">
        <f>(M7+M22)/2*M17/1000</f>
        <v>7.6051192934028858E-2</v>
      </c>
      <c r="N18" s="18">
        <f>(N7+N22)/2*N17/1000</f>
        <v>0.10434734330867797</v>
      </c>
      <c r="O18" s="18">
        <f>(O7+O22)/2*O17/1000</f>
        <v>0.13996707068270137</v>
      </c>
      <c r="P18" s="18">
        <f>(P7+P22)/2*P17/1000</f>
        <v>4.8803503221170716</v>
      </c>
      <c r="Q18" s="18">
        <f>(Q7+Q22)/2*Q17/1000</f>
        <v>6.3798232435249425</v>
      </c>
      <c r="R18" s="18">
        <f>(R7+R22)/2*R17/1000</f>
        <v>7.9939861413829751</v>
      </c>
      <c r="S18" s="18">
        <f>(S7+S22)/2*S17/1000</f>
        <v>9.692020243593678</v>
      </c>
      <c r="T18" s="18">
        <f>(T7+T22)/2*T17/1000</f>
        <v>11.650128974674775</v>
      </c>
      <c r="U18" s="18">
        <f>(U7+U22)/2*U17/1000</f>
        <v>0.66872808820412755</v>
      </c>
      <c r="V18" s="18">
        <f>(V7+V22)/2*V17/1000</f>
        <v>0.81869545366751961</v>
      </c>
      <c r="W18" s="18">
        <f>(W7+W22)/2*W17/1000</f>
        <v>0.98551474441889519</v>
      </c>
      <c r="X18" s="18">
        <f>(X7+X22)/2*X17/1000</f>
        <v>1.1648938160904092</v>
      </c>
      <c r="Y18" s="18">
        <f>(Y7+Y22)/2*Y17/1000</f>
        <v>1.3733737103984311</v>
      </c>
      <c r="Z18" s="18">
        <f>(Z7+Z22)/2*Z17/1000</f>
        <v>1.6093208220613524</v>
      </c>
      <c r="AA18" s="18">
        <f>(AA7+AA22)/2*AA17/1000</f>
        <v>1.8528844361545189</v>
      </c>
      <c r="AB18" s="18">
        <f>(AB7+AB22)/2*AB17/1000</f>
        <v>2.1118685788913623</v>
      </c>
      <c r="AC18" s="18">
        <f>(AC7+AC22)/2*AC17/1000</f>
        <v>2.4069394256820313</v>
      </c>
      <c r="AD18" s="18">
        <f>(AD7+AD22)/2*AD17/1000</f>
        <v>2.7432534979966232</v>
      </c>
      <c r="AE18" s="18">
        <f>(AE7+AE22)/2*AE17/1000</f>
        <v>3.126541615782938</v>
      </c>
      <c r="AF18" s="18">
        <f>(AF7+AF22)/2*AF17/1000</f>
        <v>3.5424344095689531</v>
      </c>
      <c r="AG18" s="18">
        <f>(AG7+AG22)/2*AG17/1000</f>
        <v>3.9929939852962217</v>
      </c>
      <c r="AH18" s="18">
        <f>(AH7+AH22)/2*AH17/1000</f>
        <v>4.5008598955405583</v>
      </c>
      <c r="AI18" s="18">
        <f>(AI7+AI22)/2*AI17/1000</f>
        <v>5.0306578984040824</v>
      </c>
      <c r="AJ18" s="18">
        <f>(AJ7+AJ22)/2*AJ17/1000</f>
        <v>5.5805672880977184</v>
      </c>
      <c r="AK18" s="18">
        <f>(AK7+AK22)/2*AK17/1000</f>
        <v>6.1905881667815219</v>
      </c>
      <c r="AL18" s="18">
        <f>(AL7+AL22)/2*AL17/1000</f>
        <v>6.8672914189981809</v>
      </c>
      <c r="AM18" s="18">
        <f>(AM7+AM22)/2*AM17/1000</f>
        <v>7.5107725726947505</v>
      </c>
      <c r="AN18" s="18">
        <f>(AN7+AN22)/2*AN17/1000</f>
        <v>8.1089962196441707</v>
      </c>
      <c r="AO18" s="18">
        <f>(AO7+AO22)/2*AO17/1000</f>
        <v>8.7548676322935535</v>
      </c>
      <c r="AP18" s="18">
        <f>(AP7+AP22)/2*AP17/1000</f>
        <v>9.4521818956211945</v>
      </c>
      <c r="AQ18" s="18">
        <f>(AQ7+AQ22)/2*AQ17/1000</f>
        <v>10.205036368380052</v>
      </c>
      <c r="AR18" s="18">
        <f>(AR7+AR22)/2*AR17/1000</f>
        <v>11.017854758826065</v>
      </c>
      <c r="AS18" s="18">
        <f>(AS7+AS22)/2*AS17/1000</f>
        <v>11.858257815180592</v>
      </c>
      <c r="AT18" s="18">
        <f>(AT7+AT22)/2*AT17/1000</f>
        <v>12.74540091525091</v>
      </c>
      <c r="AU18" s="18">
        <f>(AU7+AU22)/2*AU17/1000</f>
        <v>13.71392698802236</v>
      </c>
      <c r="AV18" s="18">
        <f>(AV7+AV22)/2*AV17/1000</f>
        <v>14.747175623478814</v>
      </c>
      <c r="AW18" s="18">
        <f>(AW7+AW22)/2*AW17/1000</f>
        <v>15.848672779140418</v>
      </c>
      <c r="AX18" s="18">
        <f>(AX7+AX22)/2*AX17/1000</f>
        <v>17.021364639778305</v>
      </c>
      <c r="AY18" s="18">
        <f>(AY7+AY22)/2*AY17/1000</f>
        <v>18.269810164343884</v>
      </c>
      <c r="AZ18" s="18">
        <f ca="1">IFERROR((AZ7+AZ22)/2*AZ17/1000,"")</f>
        <v>19.597932190254319</v>
      </c>
      <c r="BA18" s="18">
        <f ca="1">IFERROR((BA7+BA22)/2*BA17/1000,"")</f>
        <v>20.781889029231785</v>
      </c>
      <c r="BB18" s="18">
        <f ca="1">IFERROR((BB7+BB22)/2*BB17/1000,"")</f>
        <v>21.801907182660386</v>
      </c>
      <c r="BC18" s="18">
        <f ca="1">IFERROR((BC7+BC22)/2*BC17/1000,"")</f>
        <v>22.862165515505666</v>
      </c>
      <c r="BD18" s="18">
        <f ca="1">IFERROR((BD7+BD22)/2*BD17/1000,"")</f>
        <v>23.962570311672604</v>
      </c>
      <c r="BE18" s="18">
        <f ca="1">IFERROR((BE7+BE22)/2*BE17/1000,"")</f>
        <v>25.105200415213929</v>
      </c>
      <c r="BF18" s="18">
        <f ca="1">IFERROR((BF7+BF22)/2*BF17/1000,"")</f>
        <v>26.291003515803645</v>
      </c>
      <c r="BG18" s="18">
        <f ca="1">IFERROR((BG7+BG22)/2*BG17/1000,"")</f>
        <v>27.521032447761151</v>
      </c>
      <c r="BH18" s="18">
        <f ca="1">IFERROR((BH7+BH22)/2*BH17/1000,"")</f>
        <v>28.631650605719337</v>
      </c>
      <c r="BI18" s="18">
        <f ca="1">IFERROR((BI7+BI22)/2*BI17/1000,"")</f>
        <v>29.612368679828851</v>
      </c>
      <c r="BJ18" s="18">
        <f ca="1">IFERROR((BJ7+BJ22)/2*BJ17/1000,"")</f>
        <v>30.616302776439237</v>
      </c>
      <c r="BK18" s="18">
        <f ca="1">IFERROR((BK7+BK22)/2*BK17/1000,"")</f>
        <v>31.643597940222126</v>
      </c>
      <c r="BL18" s="18">
        <f ca="1">IFERROR((BL7+BL22)/2*BL17/1000,"")</f>
        <v>32.644453461213935</v>
      </c>
      <c r="BM18" s="18">
        <f ca="1">IFERROR((BM7+BM22)/2*BM17/1000,"")</f>
        <v>33.561293694635935</v>
      </c>
      <c r="BN18" s="18">
        <f ca="1">IFERROR((BN7+BN22)/2*BN17/1000,"")</f>
        <v>34.442777138233787</v>
      </c>
      <c r="BO18" s="18">
        <f ca="1">IFERROR((BO7+BO22)/2*BO17/1000,"")</f>
        <v>35.343972752429174</v>
      </c>
      <c r="BP18" s="18">
        <f ca="1">IFERROR((BP7+BP22)/2*BP17/1000,"")</f>
        <v>36.26700710883842</v>
      </c>
      <c r="BQ18" s="18">
        <f ca="1">IFERROR((BQ7+BQ22)/2*BQ17/1000,"")</f>
        <v>37.214147199741078</v>
      </c>
      <c r="BR18" s="18">
        <f ca="1">IFERROR((BR7+BR22)/2*BR17/1000,"")</f>
        <v>38.186022564472708</v>
      </c>
      <c r="BS18" s="18">
        <f ca="1">IFERROR((BS7+BS22)/2*BS17/1000,"")</f>
        <v>39.183279183260836</v>
      </c>
      <c r="BT18" s="18">
        <f ca="1">IFERROR((BT7+BT22)/2*BT17/1000,"")</f>
        <v>40.206579906591074</v>
      </c>
      <c r="BU18" s="18">
        <f ca="1">IFERROR((BU7+BU22)/2*BU17/1000,"")</f>
        <v>41.256604895786637</v>
      </c>
      <c r="BV18" s="18" t="str">
        <f ca="1">IFERROR((BV7+BV22)/2*BV17/1000,"")</f>
        <v/>
      </c>
      <c r="BW18" s="18" t="str">
        <f ca="1">IFERROR((BW7+BW22)/2*BW17/1000,"")</f>
        <v/>
      </c>
      <c r="BX18" s="18" t="str">
        <f ca="1">IFERROR((BX7+BX22)/2*BX17/1000,"")</f>
        <v/>
      </c>
      <c r="BY18" s="18" t="str">
        <f ca="1">IFERROR((BY7+BY22)/2*BY17/1000,"")</f>
        <v/>
      </c>
      <c r="BZ18" s="18" t="str">
        <f ca="1">IFERROR((BZ7+BZ22)/2*BZ17/1000,"")</f>
        <v/>
      </c>
      <c r="CA18" s="18" t="str">
        <f ca="1">IFERROR((CA7+CA22)/2*CA17/1000,"")</f>
        <v/>
      </c>
      <c r="CB18" s="18" t="str">
        <f ca="1">IFERROR((CB7+CB22)/2*CB17/1000,"")</f>
        <v/>
      </c>
      <c r="CC18" s="18" t="str">
        <f ca="1">IFERROR((CC7+CC22)/2*CC17/1000,"")</f>
        <v/>
      </c>
      <c r="CD18" s="18" t="str">
        <f ca="1">IFERROR((CD7+CD22)/2*CD17/1000,"")</f>
        <v/>
      </c>
      <c r="CE18" s="18" t="str">
        <f ca="1">IFERROR((CE7+CE22)/2*CE17/1000,"")</f>
        <v/>
      </c>
      <c r="CF18" s="18" t="str">
        <f ca="1">IFERROR((CF7+CF22)/2*CF17/1000,"")</f>
        <v/>
      </c>
      <c r="CG18" s="18" t="str">
        <f ca="1">IFERROR((CG7+CG22)/2*CG17/1000,"")</f>
        <v/>
      </c>
      <c r="CH18" s="18" t="str">
        <f ca="1">IFERROR((CH7+CH22)/2*CH17/1000,"")</f>
        <v/>
      </c>
      <c r="CI18" s="18">
        <f ca="1">SUM(C18:CH18)</f>
        <v>931.65140654891013</v>
      </c>
      <c r="CJ18" s="18"/>
      <c r="CK18" s="18"/>
      <c r="CL18" s="18"/>
    </row>
    <row r="19" spans="1:126" s="6" customFormat="1" x14ac:dyDescent="0.2">
      <c r="A19" s="28"/>
      <c r="B19" s="2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BM19" s="33"/>
      <c r="CI19" s="18">
        <f t="shared" ref="CI19:CI20" si="50">SUM(C19:CH19)</f>
        <v>0</v>
      </c>
    </row>
    <row r="20" spans="1:126" s="6" customFormat="1" x14ac:dyDescent="0.2">
      <c r="A20" s="28" t="s">
        <v>13</v>
      </c>
      <c r="B20" s="28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BM20" s="33"/>
      <c r="CI20" s="18">
        <f t="shared" si="50"/>
        <v>0</v>
      </c>
    </row>
    <row r="21" spans="1:126" s="6" customFormat="1" x14ac:dyDescent="0.2">
      <c r="A21" s="28" t="s">
        <v>26</v>
      </c>
      <c r="B21" s="27"/>
      <c r="C21" s="18">
        <f>C6-C17</f>
        <v>9740</v>
      </c>
      <c r="D21" s="18">
        <f>D6-D17</f>
        <v>9730.26</v>
      </c>
      <c r="E21" s="18">
        <f>E6-E17</f>
        <v>9720.5297399999999</v>
      </c>
      <c r="F21" s="18">
        <f>F6-F17</f>
        <v>9710.8092102600003</v>
      </c>
      <c r="G21" s="18">
        <f>G6-G17</f>
        <v>9701.0984010497396</v>
      </c>
      <c r="H21" s="18">
        <f>H6-H17</f>
        <v>9691.3973026486892</v>
      </c>
      <c r="I21" s="18">
        <f>I6-I17</f>
        <v>9681.7059053460398</v>
      </c>
      <c r="J21" s="18">
        <f>J6-J17</f>
        <v>9672.0241994406933</v>
      </c>
      <c r="K21" s="18">
        <f>K6-K17</f>
        <v>9662.3521752412526</v>
      </c>
      <c r="L21" s="18">
        <f>L6-L17</f>
        <v>9652.6898230660117</v>
      </c>
      <c r="M21" s="18">
        <f>M6-M17</f>
        <v>9643.0371332429459</v>
      </c>
      <c r="N21" s="18">
        <f>N6-N17</f>
        <v>9633.3940961097032</v>
      </c>
      <c r="O21" s="18">
        <f>O6-O17</f>
        <v>9623.7607020135929</v>
      </c>
      <c r="P21" s="18">
        <f>P6-P17</f>
        <v>9373.5429237612389</v>
      </c>
      <c r="Q21" s="18">
        <f>Q6-Q17</f>
        <v>9129.8308077434467</v>
      </c>
      <c r="R21" s="18">
        <f>R6-R17</f>
        <v>8892.4552067421173</v>
      </c>
      <c r="S21" s="18">
        <f>S6-S17</f>
        <v>8661.2513713668232</v>
      </c>
      <c r="T21" s="18">
        <f>T6-T17</f>
        <v>8436.0588357112865</v>
      </c>
      <c r="U21" s="18">
        <f>U6-U17</f>
        <v>8425.5137621666472</v>
      </c>
      <c r="V21" s="18">
        <f>V6-V17</f>
        <v>8414.9818699639382</v>
      </c>
      <c r="W21" s="18">
        <f>W6-W17</f>
        <v>8404.4631426264841</v>
      </c>
      <c r="X21" s="18">
        <f>X6-X17</f>
        <v>8393.9575636982008</v>
      </c>
      <c r="Y21" s="18">
        <f>Y6-Y17</f>
        <v>8383.4651167435786</v>
      </c>
      <c r="Z21" s="18">
        <f>Z6-Z17</f>
        <v>8372.9857853476497</v>
      </c>
      <c r="AA21" s="18">
        <f>AA6-AA17</f>
        <v>8362.5195531159643</v>
      </c>
      <c r="AB21" s="18">
        <f>AB6-AB17</f>
        <v>8352.0664036745693</v>
      </c>
      <c r="AC21" s="18">
        <f>AC6-AC17</f>
        <v>8341.6263206699768</v>
      </c>
      <c r="AD21" s="18">
        <f>AD6-AD17</f>
        <v>8331.1992877691391</v>
      </c>
      <c r="AE21" s="18">
        <f>AE6-AE17</f>
        <v>8320.7852886594283</v>
      </c>
      <c r="AF21" s="18">
        <f>AF6-AF17</f>
        <v>8310.3843070486037</v>
      </c>
      <c r="AG21" s="18">
        <f>AG6-AG17</f>
        <v>8299.9963266647937</v>
      </c>
      <c r="AH21" s="18">
        <f>AH6-AH17</f>
        <v>8289.6213312564632</v>
      </c>
      <c r="AI21" s="18">
        <f>AI6-AI17</f>
        <v>8279.2593045923932</v>
      </c>
      <c r="AJ21" s="18">
        <f>AJ6-AJ17</f>
        <v>8268.9102304616536</v>
      </c>
      <c r="AK21" s="18">
        <f>AK6-AK17</f>
        <v>8258.5740926735762</v>
      </c>
      <c r="AL21" s="18">
        <f>AL6-AL17</f>
        <v>8248.2508750577344</v>
      </c>
      <c r="AM21" s="18">
        <f>AM6-AM17</f>
        <v>8237.9405614639127</v>
      </c>
      <c r="AN21" s="18">
        <f>AN6-AN17</f>
        <v>8227.6431357620822</v>
      </c>
      <c r="AO21" s="18">
        <f>AO6-AO17</f>
        <v>8217.3585818423799</v>
      </c>
      <c r="AP21" s="18">
        <f>AP6-AP17</f>
        <v>8207.0868836150767</v>
      </c>
      <c r="AQ21" s="18">
        <f>AQ6-AQ17</f>
        <v>8196.8280250105581</v>
      </c>
      <c r="AR21" s="18">
        <f>AR6-AR17</f>
        <v>8186.581989979295</v>
      </c>
      <c r="AS21" s="18">
        <f>AS6-AS17</f>
        <v>8176.3487624918207</v>
      </c>
      <c r="AT21" s="18">
        <f>AT6-AT17</f>
        <v>8166.1283265387056</v>
      </c>
      <c r="AU21" s="18">
        <f>AU6-AU17</f>
        <v>8155.9206661305325</v>
      </c>
      <c r="AV21" s="18">
        <f>AV6-AV17</f>
        <v>8145.7257652978697</v>
      </c>
      <c r="AW21" s="18">
        <f>AW6-AW17</f>
        <v>8135.5436080912477</v>
      </c>
      <c r="AX21" s="18">
        <f>AX6-AX17</f>
        <v>8125.3741785811335</v>
      </c>
      <c r="AY21" s="18">
        <f>AY6-AY17</f>
        <v>8115.2174608579071</v>
      </c>
      <c r="AZ21" s="18">
        <f>AZ6-AZ17</f>
        <v>8105.0734390318348</v>
      </c>
      <c r="BA21" s="18">
        <f ca="1">IF(BA22="","",BA6-BA17)</f>
        <v>8094.9420972330454</v>
      </c>
      <c r="BB21" s="18">
        <f ca="1">IF(BB22="","",BB6-BB17)</f>
        <v>8084.8234196115045</v>
      </c>
      <c r="BC21" s="18">
        <f ca="1">IF(BC22="","",BC6-BC17)</f>
        <v>8074.7173903369903</v>
      </c>
      <c r="BD21" s="18">
        <f ca="1">IF(BD22="","",BD6-BD17)</f>
        <v>8064.6239935990689</v>
      </c>
      <c r="BE21" s="18">
        <f ca="1">IF(BE22="","",BE6-BE17)</f>
        <v>8054.5432136070704</v>
      </c>
      <c r="BF21" s="18">
        <f ca="1">IF(BF22="","",BF6-BF17)</f>
        <v>8044.4750345900611</v>
      </c>
      <c r="BG21" s="18">
        <f ca="1">IF(BG22="","",BG6-BG17)</f>
        <v>8034.4194407968234</v>
      </c>
      <c r="BH21" s="18">
        <f ca="1">IF(BH22="","",BH6-BH17)</f>
        <v>8024.3764164958275</v>
      </c>
      <c r="BI21" s="18">
        <f ca="1">IF(BI22="","",BI6-BI17)</f>
        <v>8014.3459459752075</v>
      </c>
      <c r="BJ21" s="18">
        <f ca="1">IF(BJ22="","",BJ6-BJ17)</f>
        <v>8004.3280135427385</v>
      </c>
      <c r="BK21" s="18">
        <f ca="1">IF(BK22="","",BK6-BK17)</f>
        <v>7994.3226035258103</v>
      </c>
      <c r="BL21" s="18">
        <f ca="1">IF(BL22="","",BL6-BL17)</f>
        <v>7984.3297002714035</v>
      </c>
      <c r="BM21" s="18">
        <f ca="1">IF(BM22="","",BM6-BM17)</f>
        <v>7974.3492881460643</v>
      </c>
      <c r="BN21" s="18">
        <f ca="1">IF(BN22="","",BN6-BN17)</f>
        <v>7964.3813515358815</v>
      </c>
      <c r="BO21" s="18">
        <f ca="1">IF(BO22="","",BO6-BO17)</f>
        <v>7954.4258748464617</v>
      </c>
      <c r="BP21" s="18">
        <f ca="1">IF(BP22="","",BP6-BP17)</f>
        <v>7944.4828425029036</v>
      </c>
      <c r="BQ21" s="18">
        <f ca="1">IF(BQ22="","",BQ6-BQ17)</f>
        <v>7934.5522389497746</v>
      </c>
      <c r="BR21" s="18">
        <f ca="1">IF(BR22="","",BR6-BR17)</f>
        <v>7924.6340486510871</v>
      </c>
      <c r="BS21" s="18">
        <f ca="1">IF(BS22="","",BS6-BS17)</f>
        <v>7914.7282560902731</v>
      </c>
      <c r="BT21" s="18">
        <f ca="1">IF(BT22="","",BT6-BT17)</f>
        <v>7904.8348457701604</v>
      </c>
      <c r="BU21" s="18">
        <f ca="1">IF(BU22="","",BU6-BU17)</f>
        <v>7894.9538022129482</v>
      </c>
      <c r="BV21" s="18" t="str">
        <f ca="1">IF(BV22="","",BV6-BV17)</f>
        <v/>
      </c>
      <c r="BW21" s="18" t="str">
        <f ca="1">IF(BW22="","",BW6-BW17)</f>
        <v/>
      </c>
      <c r="BX21" s="18" t="str">
        <f ca="1">IF(BX22="","",BX6-BX17)</f>
        <v/>
      </c>
      <c r="BY21" s="18" t="str">
        <f ca="1">IF(BY22="","",BY6-BY17)</f>
        <v/>
      </c>
      <c r="BZ21" s="18" t="str">
        <f ca="1">IF(BZ22="","",BZ6-BZ17)</f>
        <v/>
      </c>
      <c r="CA21" s="18" t="str">
        <f ca="1">IF(CA22="","",CA6-CA17)</f>
        <v/>
      </c>
      <c r="CB21" s="18" t="str">
        <f ca="1">IF(CB22="","",CB6-CB17)</f>
        <v/>
      </c>
      <c r="CC21" s="18" t="str">
        <f ca="1">IF(CC22="","",CC6-CC17)</f>
        <v/>
      </c>
      <c r="CD21" s="18" t="str">
        <f ca="1">IF(CD22="","",CD6-CD17)</f>
        <v/>
      </c>
      <c r="CE21" s="18" t="str">
        <f ca="1">IF(CE22="","",CE6-CE17)</f>
        <v/>
      </c>
      <c r="CF21" s="18" t="str">
        <f ca="1">IF(CF22="","",CF6-CF17)</f>
        <v/>
      </c>
      <c r="CG21" s="18" t="str">
        <f ca="1">IF(CG22="","",CG6-CG17)</f>
        <v/>
      </c>
      <c r="CH21" s="18" t="str">
        <f ca="1">IF(CH22="","",CH6-CH17)</f>
        <v/>
      </c>
      <c r="CI21" s="18">
        <f ca="1">MIN(C21:CH21)</f>
        <v>7894.9538022129482</v>
      </c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26" s="6" customFormat="1" x14ac:dyDescent="0.2">
      <c r="A22" s="28" t="s">
        <v>14</v>
      </c>
      <c r="B22" s="27"/>
      <c r="C22" s="16">
        <f>C7+C7*C13</f>
        <v>0.15000000000000002</v>
      </c>
      <c r="D22" s="16">
        <f>D7+D7*D13</f>
        <v>0.21000000000000002</v>
      </c>
      <c r="E22" s="16">
        <f>E7+E7*E13</f>
        <v>0.30286200000000002</v>
      </c>
      <c r="F22" s="16">
        <f>F7+F7*F13</f>
        <v>0.47718936720000005</v>
      </c>
      <c r="G22" s="16">
        <f>G7+G7*G13</f>
        <v>0.77180608250928007</v>
      </c>
      <c r="H22" s="16">
        <f>H7+H7*H13</f>
        <v>1.2483191578505095</v>
      </c>
      <c r="I22" s="16">
        <f>I7+I7*I13</f>
        <v>1.9668516651092629</v>
      </c>
      <c r="J22" s="16">
        <f>J7+J7*J13</f>
        <v>3.0051526591204429</v>
      </c>
      <c r="K22" s="16">
        <f>K7+K7*K13</f>
        <v>4.5170449619239381</v>
      </c>
      <c r="L22" s="16">
        <f>L7+L7*L13</f>
        <v>6.5194509935448206</v>
      </c>
      <c r="M22" s="16">
        <f>M7+M7*M13</f>
        <v>9.2380620578530106</v>
      </c>
      <c r="N22" s="16">
        <f>N7+N7*N13</f>
        <v>12.403945925079238</v>
      </c>
      <c r="O22" s="16">
        <f>O7+O7*O13</f>
        <v>16.654778193603892</v>
      </c>
      <c r="P22" s="16">
        <f>P7+P7*P13</f>
        <v>22.354043291455145</v>
      </c>
      <c r="Q22" s="16">
        <f>Q7+Q7*Q13</f>
        <v>30.00136150146195</v>
      </c>
      <c r="R22" s="16">
        <f>R7+R7*R13</f>
        <v>37.35169506932013</v>
      </c>
      <c r="S22" s="16">
        <f>S7+S7*S13</f>
        <v>46.487919683275834</v>
      </c>
      <c r="T22" s="16">
        <f>T7+T7*T13</f>
        <v>56.980243155791186</v>
      </c>
      <c r="U22" s="16">
        <f>U7+U7*U13</f>
        <v>69.852080084684417</v>
      </c>
      <c r="V22" s="16">
        <f>V7+V7*V13</f>
        <v>85.617694559797684</v>
      </c>
      <c r="W22" s="16">
        <f>W7+W7*W13</f>
        <v>101.76519175377553</v>
      </c>
      <c r="X22" s="16">
        <f>X7+X7*X13</f>
        <v>120.00151411605211</v>
      </c>
      <c r="Y22" s="16">
        <f>Y7+Y7*Y13</f>
        <v>141.78178892811556</v>
      </c>
      <c r="Z22" s="16">
        <f>Z7+Z7*Z13</f>
        <v>165.36010042686118</v>
      </c>
      <c r="AA22" s="16">
        <f>AA7+AA7*AA13</f>
        <v>188.70894660713398</v>
      </c>
      <c r="AB22" s="16">
        <f>AB7+AB7*AB13</f>
        <v>215.3546498680613</v>
      </c>
      <c r="AC22" s="16">
        <f>AC7+AC7*AC13</f>
        <v>245.74119096444474</v>
      </c>
      <c r="AD22" s="16">
        <f>AD7+AD7*AD13</f>
        <v>280.43984712862436</v>
      </c>
      <c r="AE22" s="16">
        <f>AE7+AE7*AE13</f>
        <v>320.00990955847328</v>
      </c>
      <c r="AF22" s="16">
        <f>AF7+AF7*AF13</f>
        <v>361.16318392769296</v>
      </c>
      <c r="AG22" s="16">
        <f>AG7+AG7*AG13</f>
        <v>407.60876938079429</v>
      </c>
      <c r="AH22" s="16">
        <f>AH7+AH7*AH13</f>
        <v>460.02725712316442</v>
      </c>
      <c r="AI22" s="16">
        <f>AI7+AI7*AI13</f>
        <v>510.95227448669874</v>
      </c>
      <c r="AJ22" s="16">
        <f>AJ7+AJ7*AJ13</f>
        <v>567.51469127237624</v>
      </c>
      <c r="AK22" s="16">
        <f>AK7+AK7*AK13</f>
        <v>630.33856759622824</v>
      </c>
      <c r="AL22" s="16">
        <f>AL7+AL7*AL13</f>
        <v>700.11704702913073</v>
      </c>
      <c r="AM22" s="16">
        <f>AM7+AM7*AM13</f>
        <v>756.82652783849028</v>
      </c>
      <c r="AN22" s="16">
        <f>AN7+AN7*AN13</f>
        <v>818.12947659340796</v>
      </c>
      <c r="AO22" s="16">
        <f>AO7+AO7*AO13</f>
        <v>884.39796419747404</v>
      </c>
      <c r="AP22" s="16">
        <f>AP7+AP7*AP13</f>
        <v>956.0341992974694</v>
      </c>
      <c r="AQ22" s="16">
        <f>AQ7+AQ7*AQ13</f>
        <v>1033.4729694405644</v>
      </c>
      <c r="AR22" s="16">
        <f>AR7+AR7*AR13</f>
        <v>1117.1842799652502</v>
      </c>
      <c r="AS22" s="16">
        <f>AS7+AS7*AS13</f>
        <v>1200.4145088226614</v>
      </c>
      <c r="AT22" s="16">
        <f>AT7+AT7*AT13</f>
        <v>1293.6867161581822</v>
      </c>
      <c r="AU22" s="16">
        <f>AU7+AU7*AU13</f>
        <v>1393.3005933023621</v>
      </c>
      <c r="AV22" s="16">
        <f>AV7+AV7*AV13</f>
        <v>1499.7487586306627</v>
      </c>
      <c r="AW22" s="16">
        <f>AW7+AW7*AW13</f>
        <v>1613.2797396590038</v>
      </c>
      <c r="AX22" s="16">
        <f>AX7+AX7*AX13</f>
        <v>1734.2757201334291</v>
      </c>
      <c r="AY22" s="16">
        <f>AY7+AY7*AY13</f>
        <v>1863.3058337113562</v>
      </c>
      <c r="AZ22" s="16">
        <f ca="1">AZ7+AZ7*AZ13</f>
        <v>2000.6314736558832</v>
      </c>
      <c r="BA22" s="16">
        <f ca="1">IF(BA7+BA7*BA13&lt;Const!$D$6,BA7+BA7*BA13,"")</f>
        <v>2101.8634262228707</v>
      </c>
      <c r="BB22" s="16">
        <f ca="1">IF(BB7+BB7*BB13&lt;Const!$D$6,BB7+BB7*BB13,"")</f>
        <v>2207.376970219259</v>
      </c>
      <c r="BC22" s="16">
        <f ca="1">IF(BC7+BC7*BC13&lt;Const!$D$6,BC7+BC7*BC13,"")</f>
        <v>2317.0836056391563</v>
      </c>
      <c r="BD22" s="16">
        <f ca="1">IF(BD7+BD7*BD13&lt;Const!$D$6,BD7+BD7*BD13,"")</f>
        <v>2431.0841190366027</v>
      </c>
      <c r="BE22" s="16">
        <f ca="1">IF(BE7+BE7*BE13&lt;Const!$D$6,BE7+BE7*BE13,"")</f>
        <v>2549.7210240455888</v>
      </c>
      <c r="BF22" s="16">
        <f ca="1">IF(BF7+BF7*BF13&lt;Const!$D$6,BF7+BF7*BF13,"")</f>
        <v>2672.8725495069907</v>
      </c>
      <c r="BG22" s="16">
        <f ca="1">IF(BG7+BG7*BG13&lt;Const!$D$6,BG7+BG7*BG13,"")</f>
        <v>2800.9031446283757</v>
      </c>
      <c r="BH22" s="16">
        <f ca="1">IF(BH7+BH7*BH13&lt;Const!$D$6,BH7+BH7*BH13,"")</f>
        <v>2900.8953868916087</v>
      </c>
      <c r="BI22" s="16">
        <f ca="1">IF(BI7+BI7*BI13&lt;Const!$D$6,BI7+BI7*BI13,"")</f>
        <v>3003.5870835875717</v>
      </c>
      <c r="BJ22" s="16">
        <f ca="1">IF(BJ7+BJ7*BJ13&lt;Const!$D$6,BJ7+BJ7*BJ13,"")</f>
        <v>3108.7126315131368</v>
      </c>
      <c r="BK22" s="16">
        <f ca="1">IF(BK7+BK7*BK13&lt;Const!$D$6,BK7+BK7*BK13,"")</f>
        <v>3216.5849598266427</v>
      </c>
      <c r="BL22" s="16">
        <f ca="1">IF(BL7+BL7*BL13&lt;Const!$D$6,BL7+BL7*BL13,"")</f>
        <v>3316.9424105732342</v>
      </c>
      <c r="BM22" s="16">
        <f ca="1">IF(BM7+BM7*BM13&lt;Const!$D$6,BM7+BM7*BM13,"")</f>
        <v>3408.4900211050553</v>
      </c>
      <c r="BN22" s="16">
        <f ca="1">IF(BN7+BN7*BN13&lt;Const!$D$6,BN7+BN7*BN13,"")</f>
        <v>3502.2234966854444</v>
      </c>
      <c r="BO22" s="16">
        <f ca="1">IF(BO7+BO7*BO13&lt;Const!$D$6,BO7+BO7*BO13,"")</f>
        <v>3598.1844204946256</v>
      </c>
      <c r="BP22" s="16">
        <f ca="1">IF(BP7+BP7*BP13&lt;Const!$D$6,BP7+BP7*BP13,"")</f>
        <v>3696.7746736161785</v>
      </c>
      <c r="BQ22" s="16">
        <f ca="1">IF(BQ7+BQ7*BQ13&lt;Const!$D$6,BQ7+BQ7*BQ13,"")</f>
        <v>3798.0662996732617</v>
      </c>
      <c r="BR22" s="16">
        <f ca="1">IF(BR7+BR7*BR13&lt;Const!$D$6,BR7+BR7*BR13,"")</f>
        <v>3902.1333162843089</v>
      </c>
      <c r="BS22" s="16">
        <f ca="1">IF(BS7+BS7*BS13&lt;Const!$D$6,BS7+BS7*BS13,"")</f>
        <v>4009.0517691504988</v>
      </c>
      <c r="BT22" s="16">
        <f ca="1">IF(BT7+BT7*BT13&lt;Const!$D$6,BT7+BT7*BT13,"")</f>
        <v>4118.8997876252224</v>
      </c>
      <c r="BU22" s="16">
        <f ca="1">IF(BU7+BU7*BU13&lt;Const!$D$6,BU7+BU7*BU13,"")</f>
        <v>4231.7576418061535</v>
      </c>
      <c r="BV22" s="16" t="str">
        <f ca="1">IF(BV7+BV7*BV13&lt;Const!$D$6,BV7+BV7*BV13,"")</f>
        <v/>
      </c>
      <c r="BW22" s="16" t="str">
        <f ca="1">IF(BW7+BW7*BW13&lt;Const!$D$6,BW7+BW7*BW13,"")</f>
        <v/>
      </c>
      <c r="BX22" s="16" t="str">
        <f ca="1">IF(BX7+BX7*BX13&lt;Const!$D$6,BX7+BX7*BX13,"")</f>
        <v/>
      </c>
      <c r="BY22" s="16" t="str">
        <f ca="1">IF(BY7+BY7*BY13&lt;Const!$D$6,BY7+BY7*BY13,"")</f>
        <v/>
      </c>
      <c r="BZ22" s="16" t="str">
        <f ca="1">IF(BZ7+BZ7*BZ13&lt;Const!$D$6,BZ7+BZ7*BZ13,"")</f>
        <v/>
      </c>
      <c r="CA22" s="16" t="str">
        <f ca="1">IF(CA7+CA7*CA13&lt;Const!$D$6,CA7+CA7*CA13,"")</f>
        <v/>
      </c>
      <c r="CB22" s="16" t="str">
        <f ca="1">IF(CB7+CB7*CB13&lt;Const!$D$6,CB7+CB7*CB13,"")</f>
        <v/>
      </c>
      <c r="CC22" s="16" t="str">
        <f ca="1">IF(CC7+CC7*CC13&lt;Const!$D$6,CC7+CC7*CC13,"")</f>
        <v/>
      </c>
      <c r="CD22" s="16" t="str">
        <f ca="1">IF(CD7+CD7*CD13&lt;Const!$D$6,CD7+CD7*CD13,"")</f>
        <v/>
      </c>
      <c r="CE22" s="16" t="str">
        <f ca="1">IF(CE7+CE7*CE13&lt;Const!$D$6,CE7+CE7*CE13,"")</f>
        <v/>
      </c>
      <c r="CF22" s="16" t="str">
        <f ca="1">IF(CF7+CF7*CF13&lt;Const!$D$6,CF7+CF7*CF13,"")</f>
        <v/>
      </c>
      <c r="CG22" s="16" t="str">
        <f ca="1">IF(CG7+CG7*CG13&lt;Const!$D$6,CG7+CG7*CG13,"")</f>
        <v/>
      </c>
      <c r="CH22" s="16" t="str">
        <f ca="1">IF(CH7+CH7*CH13&lt;Const!$D$6,CH7+CH7*CH13,"")</f>
        <v/>
      </c>
      <c r="CI22" s="18">
        <f ca="1">MAX(C22:CH22)</f>
        <v>4231.7576418061535</v>
      </c>
      <c r="CJ22" s="16"/>
      <c r="CK22" s="16"/>
      <c r="CL22" s="16"/>
      <c r="CM22" s="16"/>
      <c r="CN22" s="16"/>
      <c r="CO22" s="16"/>
      <c r="CP22" s="16"/>
      <c r="CQ22" s="16"/>
      <c r="CR22" s="16"/>
    </row>
    <row r="23" spans="1:126" s="85" customFormat="1" x14ac:dyDescent="0.2">
      <c r="A23" s="82" t="s">
        <v>4</v>
      </c>
      <c r="B23" s="83"/>
      <c r="C23" s="84">
        <f>C21*C22/1000</f>
        <v>1.4610000000000003</v>
      </c>
      <c r="D23" s="84">
        <f>D21*D22/1000</f>
        <v>2.0433546000000002</v>
      </c>
      <c r="E23" s="84">
        <f>E21*E22/1000</f>
        <v>2.9439790781158806</v>
      </c>
      <c r="F23" s="84">
        <f>F21*F22/1000</f>
        <v>4.6338949020439015</v>
      </c>
      <c r="G23" s="84">
        <f t="shared" ref="G23:AY23" si="51">G21*G22/1000</f>
        <v>7.4873667529512407</v>
      </c>
      <c r="H23" s="84">
        <f>H21*H22/1000</f>
        <v>12.097956919237111</v>
      </c>
      <c r="I23" s="84">
        <f t="shared" si="51"/>
        <v>19.042479381028041</v>
      </c>
      <c r="J23" s="84">
        <f>J21*J22/1000</f>
        <v>29.065909242026471</v>
      </c>
      <c r="K23" s="84">
        <f>K21*K22/1000</f>
        <v>43.64527921350831</v>
      </c>
      <c r="L23" s="84">
        <f>L21*L22/1000</f>
        <v>62.930238257367691</v>
      </c>
      <c r="M23" s="84">
        <f t="shared" si="51"/>
        <v>89.082975463079322</v>
      </c>
      <c r="N23" s="84">
        <f t="shared" si="51"/>
        <v>119.49209944312236</v>
      </c>
      <c r="O23" s="84">
        <f t="shared" si="51"/>
        <v>160.2815998803581</v>
      </c>
      <c r="P23" s="84">
        <f t="shared" si="51"/>
        <v>209.53658431207177</v>
      </c>
      <c r="Q23" s="84">
        <f t="shared" si="51"/>
        <v>273.90735451029548</v>
      </c>
      <c r="R23" s="84">
        <f t="shared" si="51"/>
        <v>332.14827529981966</v>
      </c>
      <c r="S23" s="84">
        <f t="shared" si="51"/>
        <v>402.64355810876356</v>
      </c>
      <c r="T23" s="84">
        <f t="shared" si="51"/>
        <v>480.68868373538976</v>
      </c>
      <c r="U23" s="84">
        <f t="shared" si="51"/>
        <v>588.5396620694753</v>
      </c>
      <c r="V23" s="84">
        <f t="shared" si="51"/>
        <v>720.47134746880761</v>
      </c>
      <c r="W23" s="84">
        <f t="shared" si="51"/>
        <v>855.28180329692304</v>
      </c>
      <c r="X23" s="84">
        <f t="shared" si="51"/>
        <v>1007.287617069672</v>
      </c>
      <c r="Y23" s="84">
        <f t="shared" si="51"/>
        <v>1188.6226816683577</v>
      </c>
      <c r="Z23" s="84">
        <f t="shared" si="51"/>
        <v>1384.5577703377683</v>
      </c>
      <c r="AA23" s="84">
        <f t="shared" si="51"/>
        <v>1578.0822558500743</v>
      </c>
      <c r="AB23" s="84">
        <f t="shared" si="51"/>
        <v>1798.6563360381347</v>
      </c>
      <c r="AC23" s="84">
        <f t="shared" si="51"/>
        <v>2049.8811866217993</v>
      </c>
      <c r="AD23" s="84">
        <f t="shared" si="51"/>
        <v>2336.4002546600814</v>
      </c>
      <c r="AE23" s="84">
        <f t="shared" si="51"/>
        <v>2662.7337476793787</v>
      </c>
      <c r="AF23" s="84">
        <f t="shared" si="51"/>
        <v>3001.4048559964081</v>
      </c>
      <c r="AG23" s="84">
        <f t="shared" si="51"/>
        <v>3383.1512885769498</v>
      </c>
      <c r="AH23" s="84">
        <f t="shared" si="51"/>
        <v>3813.4517636075852</v>
      </c>
      <c r="AI23" s="84">
        <f t="shared" si="51"/>
        <v>4230.306372746647</v>
      </c>
      <c r="AJ23" s="84">
        <f t="shared" si="51"/>
        <v>4692.7280365994384</v>
      </c>
      <c r="AK23" s="84">
        <f t="shared" si="51"/>
        <v>5205.6977639631823</v>
      </c>
      <c r="AL23" s="84">
        <f t="shared" si="51"/>
        <v>5774.7410458008644</v>
      </c>
      <c r="AM23" s="84">
        <f t="shared" si="51"/>
        <v>6234.6919516725957</v>
      </c>
      <c r="AN23" s="84">
        <f t="shared" si="51"/>
        <v>6731.2773722583779</v>
      </c>
      <c r="AO23" s="84">
        <f t="shared" si="51"/>
        <v>7267.4152008620431</v>
      </c>
      <c r="AP23" s="84">
        <f t="shared" si="51"/>
        <v>7846.255737341703</v>
      </c>
      <c r="AQ23" s="84">
        <f t="shared" si="51"/>
        <v>8471.2001990012977</v>
      </c>
      <c r="AR23" s="84">
        <f t="shared" si="51"/>
        <v>9145.920705851504</v>
      </c>
      <c r="AS23" s="84">
        <f t="shared" si="51"/>
        <v>9815.007683689395</v>
      </c>
      <c r="AT23" s="84">
        <f t="shared" si="51"/>
        <v>10564.411738486169</v>
      </c>
      <c r="AU23" s="84">
        <f t="shared" si="51"/>
        <v>11363.649103046668</v>
      </c>
      <c r="AV23" s="84">
        <f t="shared" si="51"/>
        <v>12216.542104651286</v>
      </c>
      <c r="AW23" s="84">
        <f t="shared" si="51"/>
        <v>13124.90767404592</v>
      </c>
      <c r="AX23" s="84">
        <f t="shared" si="51"/>
        <v>14091.639154912365</v>
      </c>
      <c r="AY23" s="84">
        <f t="shared" si="51"/>
        <v>15121.132036652798</v>
      </c>
      <c r="AZ23" s="84">
        <f ca="1">AZ21*AZ22/1000</f>
        <v>16215.265018419417</v>
      </c>
      <c r="BA23" s="84">
        <f ca="1">IFERROR(BA21*BA22/1000,"")</f>
        <v>17014.462731566</v>
      </c>
      <c r="BB23" s="84">
        <f t="shared" ref="BB23:CH23" ca="1" si="52">IFERROR(BB21*BB22/1000,"")</f>
        <v>17846.253024739748</v>
      </c>
      <c r="BC23" s="84">
        <f t="shared" ca="1" si="52"/>
        <v>18709.795285319233</v>
      </c>
      <c r="BD23" s="84">
        <f t="shared" ca="1" si="52"/>
        <v>19605.779316840242</v>
      </c>
      <c r="BE23" s="84">
        <f t="shared" ca="1" si="52"/>
        <v>20536.838170817668</v>
      </c>
      <c r="BF23" s="84">
        <f t="shared" ca="1" si="52"/>
        <v>21501.856495150074</v>
      </c>
      <c r="BG23" s="84">
        <f t="shared" ca="1" si="52"/>
        <v>22503.630676991179</v>
      </c>
      <c r="BH23" s="84">
        <f t="shared" ca="1" si="52"/>
        <v>23277.876529294565</v>
      </c>
      <c r="BI23" s="84">
        <f t="shared" ca="1" si="52"/>
        <v>24071.785966733554</v>
      </c>
      <c r="BJ23" s="84">
        <f t="shared" ca="1" si="52"/>
        <v>24883.155602474762</v>
      </c>
      <c r="BK23" s="84">
        <f t="shared" ca="1" si="52"/>
        <v>25714.417850503291</v>
      </c>
      <c r="BL23" s="84">
        <f t="shared" ca="1" si="52"/>
        <v>26483.561802829699</v>
      </c>
      <c r="BM23" s="84">
        <f t="shared" ca="1" si="52"/>
        <v>27180.489973452062</v>
      </c>
      <c r="BN23" s="84">
        <f t="shared" ca="1" si="52"/>
        <v>27893.043505912341</v>
      </c>
      <c r="BO23" s="84">
        <f t="shared" ca="1" si="52"/>
        <v>28621.49125685187</v>
      </c>
      <c r="BP23" s="84">
        <f t="shared" ca="1" si="52"/>
        <v>29368.962967143001</v>
      </c>
      <c r="BQ23" s="84">
        <f t="shared" ca="1" si="52"/>
        <v>30135.955461752164</v>
      </c>
      <c r="BR23" s="84">
        <f t="shared" ca="1" si="52"/>
        <v>30922.978540602417</v>
      </c>
      <c r="BS23" s="84">
        <f t="shared" ca="1" si="52"/>
        <v>31730.55531742415</v>
      </c>
      <c r="BT23" s="84">
        <f t="shared" ca="1" si="52"/>
        <v>32559.222567455174</v>
      </c>
      <c r="BU23" s="84">
        <f t="shared" ca="1" si="52"/>
        <v>33409.531084221191</v>
      </c>
      <c r="BV23" s="84" t="str">
        <f t="shared" ca="1" si="52"/>
        <v/>
      </c>
      <c r="BW23" s="84" t="str">
        <f t="shared" ca="1" si="52"/>
        <v/>
      </c>
      <c r="BX23" s="84" t="str">
        <f t="shared" ca="1" si="52"/>
        <v/>
      </c>
      <c r="BY23" s="84" t="str">
        <f t="shared" ca="1" si="52"/>
        <v/>
      </c>
      <c r="BZ23" s="84" t="str">
        <f t="shared" ca="1" si="52"/>
        <v/>
      </c>
      <c r="CA23" s="84" t="str">
        <f t="shared" ca="1" si="52"/>
        <v/>
      </c>
      <c r="CB23" s="84" t="str">
        <f t="shared" ca="1" si="52"/>
        <v/>
      </c>
      <c r="CC23" s="84" t="str">
        <f t="shared" ca="1" si="52"/>
        <v/>
      </c>
      <c r="CD23" s="84" t="str">
        <f t="shared" ca="1" si="52"/>
        <v/>
      </c>
      <c r="CE23" s="84" t="str">
        <f t="shared" ca="1" si="52"/>
        <v/>
      </c>
      <c r="CF23" s="84" t="str">
        <f t="shared" ca="1" si="52"/>
        <v/>
      </c>
      <c r="CG23" s="84" t="str">
        <f t="shared" ca="1" si="52"/>
        <v/>
      </c>
      <c r="CH23" s="84" t="str">
        <f t="shared" ca="1" si="52"/>
        <v/>
      </c>
      <c r="CI23" s="84">
        <f ca="1">MAX(C23:CH23)</f>
        <v>33409.531084221191</v>
      </c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</row>
    <row r="24" spans="1:126" s="6" customFormat="1" x14ac:dyDescent="0.2">
      <c r="A24" s="28"/>
      <c r="B24" s="2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</row>
    <row r="25" spans="1:126" x14ac:dyDescent="0.2">
      <c r="A25" s="72" t="s">
        <v>20</v>
      </c>
      <c r="B25" s="73"/>
      <c r="C25" s="74">
        <f>C2</f>
        <v>43831</v>
      </c>
      <c r="D25" s="74">
        <f>EDATE(C25,1)</f>
        <v>43862</v>
      </c>
      <c r="E25" s="74">
        <f t="shared" ref="E25:BP25" si="53">EDATE(D25,1)</f>
        <v>43891</v>
      </c>
      <c r="F25" s="74">
        <f t="shared" si="53"/>
        <v>43922</v>
      </c>
      <c r="G25" s="74">
        <f t="shared" si="53"/>
        <v>43952</v>
      </c>
      <c r="H25" s="74">
        <f t="shared" si="53"/>
        <v>43983</v>
      </c>
      <c r="I25" s="74">
        <f t="shared" si="53"/>
        <v>44013</v>
      </c>
      <c r="J25" s="74">
        <f t="shared" si="53"/>
        <v>44044</v>
      </c>
      <c r="K25" s="74">
        <f t="shared" si="53"/>
        <v>44075</v>
      </c>
      <c r="L25" s="74">
        <f t="shared" si="53"/>
        <v>44105</v>
      </c>
      <c r="M25" s="74">
        <f t="shared" si="53"/>
        <v>44136</v>
      </c>
      <c r="N25" s="74">
        <f t="shared" si="53"/>
        <v>44166</v>
      </c>
      <c r="O25" s="74">
        <f t="shared" si="53"/>
        <v>44197</v>
      </c>
      <c r="P25" s="74">
        <f t="shared" si="53"/>
        <v>44228</v>
      </c>
      <c r="Q25" s="74">
        <f t="shared" si="53"/>
        <v>44256</v>
      </c>
      <c r="R25" s="74">
        <f t="shared" si="53"/>
        <v>44287</v>
      </c>
      <c r="S25" s="74">
        <f t="shared" si="53"/>
        <v>44317</v>
      </c>
      <c r="T25" s="74">
        <f t="shared" si="53"/>
        <v>44348</v>
      </c>
      <c r="U25" s="74">
        <f t="shared" si="53"/>
        <v>44378</v>
      </c>
      <c r="V25" s="74">
        <f t="shared" si="53"/>
        <v>44409</v>
      </c>
      <c r="W25" s="74">
        <f t="shared" si="53"/>
        <v>44440</v>
      </c>
      <c r="X25" s="74">
        <f t="shared" si="53"/>
        <v>44470</v>
      </c>
      <c r="Y25" s="74">
        <f t="shared" si="53"/>
        <v>44501</v>
      </c>
      <c r="Z25" s="74">
        <f t="shared" si="53"/>
        <v>44531</v>
      </c>
      <c r="AA25" s="74">
        <f t="shared" si="53"/>
        <v>44562</v>
      </c>
      <c r="AB25" s="74">
        <f t="shared" si="53"/>
        <v>44593</v>
      </c>
      <c r="AC25" s="74">
        <f t="shared" si="53"/>
        <v>44621</v>
      </c>
      <c r="AD25" s="74">
        <f t="shared" si="53"/>
        <v>44652</v>
      </c>
      <c r="AE25" s="74">
        <f t="shared" si="53"/>
        <v>44682</v>
      </c>
      <c r="AF25" s="74">
        <f t="shared" si="53"/>
        <v>44713</v>
      </c>
      <c r="AG25" s="74">
        <f t="shared" si="53"/>
        <v>44743</v>
      </c>
      <c r="AH25" s="74">
        <f t="shared" si="53"/>
        <v>44774</v>
      </c>
      <c r="AI25" s="74">
        <f t="shared" si="53"/>
        <v>44805</v>
      </c>
      <c r="AJ25" s="74">
        <f t="shared" si="53"/>
        <v>44835</v>
      </c>
      <c r="AK25" s="74">
        <f t="shared" si="53"/>
        <v>44866</v>
      </c>
      <c r="AL25" s="74">
        <f t="shared" si="53"/>
        <v>44896</v>
      </c>
      <c r="AM25" s="74">
        <f t="shared" si="53"/>
        <v>44927</v>
      </c>
      <c r="AN25" s="74">
        <f t="shared" si="53"/>
        <v>44958</v>
      </c>
      <c r="AO25" s="74">
        <f t="shared" si="53"/>
        <v>44986</v>
      </c>
      <c r="AP25" s="74">
        <f t="shared" si="53"/>
        <v>45017</v>
      </c>
      <c r="AQ25" s="74">
        <f t="shared" si="53"/>
        <v>45047</v>
      </c>
      <c r="AR25" s="74">
        <f t="shared" si="53"/>
        <v>45078</v>
      </c>
      <c r="AS25" s="74">
        <f t="shared" si="53"/>
        <v>45108</v>
      </c>
      <c r="AT25" s="74">
        <f t="shared" si="53"/>
        <v>45139</v>
      </c>
      <c r="AU25" s="74">
        <f t="shared" si="53"/>
        <v>45170</v>
      </c>
      <c r="AV25" s="74">
        <f t="shared" si="53"/>
        <v>45200</v>
      </c>
      <c r="AW25" s="74">
        <f t="shared" si="53"/>
        <v>45231</v>
      </c>
      <c r="AX25" s="74">
        <f t="shared" si="53"/>
        <v>45261</v>
      </c>
      <c r="AY25" s="74">
        <f t="shared" si="53"/>
        <v>45292</v>
      </c>
      <c r="AZ25" s="74">
        <f t="shared" si="53"/>
        <v>45323</v>
      </c>
      <c r="BA25" s="74">
        <f t="shared" si="53"/>
        <v>45352</v>
      </c>
      <c r="BB25" s="74">
        <f t="shared" si="53"/>
        <v>45383</v>
      </c>
      <c r="BC25" s="74">
        <f t="shared" si="53"/>
        <v>45413</v>
      </c>
      <c r="BD25" s="74">
        <f t="shared" si="53"/>
        <v>45444</v>
      </c>
      <c r="BE25" s="74">
        <f t="shared" si="53"/>
        <v>45474</v>
      </c>
      <c r="BF25" s="74">
        <f t="shared" si="53"/>
        <v>45505</v>
      </c>
      <c r="BG25" s="74">
        <f t="shared" si="53"/>
        <v>45536</v>
      </c>
      <c r="BH25" s="74">
        <f t="shared" si="53"/>
        <v>45566</v>
      </c>
      <c r="BI25" s="74">
        <f t="shared" si="53"/>
        <v>45597</v>
      </c>
      <c r="BJ25" s="74">
        <f t="shared" si="53"/>
        <v>45627</v>
      </c>
      <c r="BK25" s="74">
        <f t="shared" si="53"/>
        <v>45658</v>
      </c>
      <c r="BL25" s="74">
        <f t="shared" si="53"/>
        <v>45689</v>
      </c>
      <c r="BM25" s="74">
        <f t="shared" si="53"/>
        <v>45717</v>
      </c>
      <c r="BN25" s="74">
        <f t="shared" si="53"/>
        <v>45748</v>
      </c>
      <c r="BO25" s="74">
        <f t="shared" si="53"/>
        <v>45778</v>
      </c>
      <c r="BP25" s="74">
        <f t="shared" si="53"/>
        <v>45809</v>
      </c>
      <c r="BQ25" s="74">
        <f t="shared" ref="BQ25:DF25" si="54">EDATE(BP25,1)</f>
        <v>45839</v>
      </c>
      <c r="BR25" s="74">
        <f t="shared" si="54"/>
        <v>45870</v>
      </c>
      <c r="BS25" s="74">
        <f t="shared" si="54"/>
        <v>45901</v>
      </c>
      <c r="BT25" s="74">
        <f t="shared" si="54"/>
        <v>45931</v>
      </c>
      <c r="BU25" s="74">
        <f t="shared" si="54"/>
        <v>45962</v>
      </c>
      <c r="BV25" s="74">
        <f t="shared" si="54"/>
        <v>45992</v>
      </c>
      <c r="BW25" s="74">
        <f t="shared" si="54"/>
        <v>46023</v>
      </c>
      <c r="BX25" s="74">
        <f t="shared" si="54"/>
        <v>46054</v>
      </c>
      <c r="BY25" s="74">
        <f t="shared" si="54"/>
        <v>46082</v>
      </c>
      <c r="BZ25" s="74">
        <f t="shared" si="54"/>
        <v>46113</v>
      </c>
      <c r="CA25" s="74">
        <f t="shared" si="54"/>
        <v>46143</v>
      </c>
      <c r="CB25" s="74">
        <f t="shared" si="54"/>
        <v>46174</v>
      </c>
      <c r="CC25" s="74">
        <f t="shared" si="54"/>
        <v>46204</v>
      </c>
      <c r="CD25" s="74">
        <f t="shared" si="54"/>
        <v>46235</v>
      </c>
      <c r="CE25" s="74">
        <f t="shared" si="54"/>
        <v>46266</v>
      </c>
      <c r="CF25" s="74">
        <f t="shared" si="54"/>
        <v>46296</v>
      </c>
      <c r="CG25" s="74">
        <f t="shared" si="54"/>
        <v>46327</v>
      </c>
      <c r="CH25" s="74">
        <f t="shared" si="54"/>
        <v>46357</v>
      </c>
      <c r="CI25" s="74">
        <f t="shared" si="54"/>
        <v>46388</v>
      </c>
      <c r="CJ25" s="74">
        <f t="shared" si="54"/>
        <v>46419</v>
      </c>
      <c r="CK25" s="74">
        <f t="shared" si="54"/>
        <v>46447</v>
      </c>
      <c r="CL25" s="74">
        <f t="shared" si="54"/>
        <v>46478</v>
      </c>
      <c r="CM25" s="74">
        <f t="shared" si="54"/>
        <v>46508</v>
      </c>
      <c r="CN25" s="74">
        <f t="shared" si="54"/>
        <v>46539</v>
      </c>
      <c r="CO25" s="74">
        <f t="shared" si="54"/>
        <v>46569</v>
      </c>
      <c r="CP25" s="74">
        <f t="shared" si="54"/>
        <v>46600</v>
      </c>
      <c r="CQ25" s="74">
        <f t="shared" si="54"/>
        <v>46631</v>
      </c>
      <c r="CR25" s="74">
        <f t="shared" si="54"/>
        <v>46661</v>
      </c>
      <c r="CS25" s="74">
        <f t="shared" si="54"/>
        <v>46692</v>
      </c>
      <c r="CT25" s="74">
        <f t="shared" si="54"/>
        <v>46722</v>
      </c>
      <c r="CU25" s="74">
        <f t="shared" si="54"/>
        <v>46753</v>
      </c>
      <c r="CV25" s="74">
        <f t="shared" si="54"/>
        <v>46784</v>
      </c>
      <c r="CW25" s="74">
        <f t="shared" si="54"/>
        <v>46813</v>
      </c>
      <c r="CX25" s="74">
        <f t="shared" si="54"/>
        <v>46844</v>
      </c>
      <c r="CY25" s="74">
        <f t="shared" si="54"/>
        <v>46874</v>
      </c>
      <c r="CZ25" s="74">
        <f t="shared" si="54"/>
        <v>46905</v>
      </c>
      <c r="DA25" s="74">
        <f t="shared" si="54"/>
        <v>46935</v>
      </c>
      <c r="DB25" s="74">
        <f t="shared" si="54"/>
        <v>46966</v>
      </c>
      <c r="DC25" s="74">
        <f t="shared" si="54"/>
        <v>46997</v>
      </c>
      <c r="DD25" s="74">
        <f t="shared" si="54"/>
        <v>47027</v>
      </c>
      <c r="DE25" s="74">
        <f t="shared" si="54"/>
        <v>47058</v>
      </c>
      <c r="DF25" s="74">
        <f t="shared" si="54"/>
        <v>47088</v>
      </c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6"/>
    </row>
    <row r="26" spans="1:126" s="6" customFormat="1" x14ac:dyDescent="0.2">
      <c r="A26" s="72"/>
      <c r="B26" s="75"/>
      <c r="C26" s="76">
        <f>YEAR(C25)</f>
        <v>2020</v>
      </c>
      <c r="D26" s="76">
        <f t="shared" ref="D26:BO26" si="55">YEAR(D25)</f>
        <v>2020</v>
      </c>
      <c r="E26" s="76">
        <f t="shared" si="55"/>
        <v>2020</v>
      </c>
      <c r="F26" s="76">
        <f t="shared" si="55"/>
        <v>2020</v>
      </c>
      <c r="G26" s="76">
        <f t="shared" si="55"/>
        <v>2020</v>
      </c>
      <c r="H26" s="76">
        <f t="shared" si="55"/>
        <v>2020</v>
      </c>
      <c r="I26" s="76">
        <f t="shared" si="55"/>
        <v>2020</v>
      </c>
      <c r="J26" s="76">
        <f t="shared" si="55"/>
        <v>2020</v>
      </c>
      <c r="K26" s="76">
        <f t="shared" si="55"/>
        <v>2020</v>
      </c>
      <c r="L26" s="76">
        <f t="shared" si="55"/>
        <v>2020</v>
      </c>
      <c r="M26" s="76">
        <f t="shared" si="55"/>
        <v>2020</v>
      </c>
      <c r="N26" s="76">
        <f t="shared" si="55"/>
        <v>2020</v>
      </c>
      <c r="O26" s="76">
        <f t="shared" si="55"/>
        <v>2021</v>
      </c>
      <c r="P26" s="76">
        <f t="shared" si="55"/>
        <v>2021</v>
      </c>
      <c r="Q26" s="76">
        <f t="shared" si="55"/>
        <v>2021</v>
      </c>
      <c r="R26" s="76">
        <f t="shared" si="55"/>
        <v>2021</v>
      </c>
      <c r="S26" s="76">
        <f t="shared" si="55"/>
        <v>2021</v>
      </c>
      <c r="T26" s="76">
        <f t="shared" si="55"/>
        <v>2021</v>
      </c>
      <c r="U26" s="76">
        <f t="shared" si="55"/>
        <v>2021</v>
      </c>
      <c r="V26" s="76">
        <f t="shared" si="55"/>
        <v>2021</v>
      </c>
      <c r="W26" s="76">
        <f t="shared" si="55"/>
        <v>2021</v>
      </c>
      <c r="X26" s="76">
        <f t="shared" si="55"/>
        <v>2021</v>
      </c>
      <c r="Y26" s="76">
        <f t="shared" si="55"/>
        <v>2021</v>
      </c>
      <c r="Z26" s="76">
        <f t="shared" si="55"/>
        <v>2021</v>
      </c>
      <c r="AA26" s="76">
        <f t="shared" si="55"/>
        <v>2022</v>
      </c>
      <c r="AB26" s="76">
        <f t="shared" si="55"/>
        <v>2022</v>
      </c>
      <c r="AC26" s="76">
        <f t="shared" si="55"/>
        <v>2022</v>
      </c>
      <c r="AD26" s="76">
        <f t="shared" si="55"/>
        <v>2022</v>
      </c>
      <c r="AE26" s="76">
        <f t="shared" si="55"/>
        <v>2022</v>
      </c>
      <c r="AF26" s="76">
        <f t="shared" si="55"/>
        <v>2022</v>
      </c>
      <c r="AG26" s="76">
        <f t="shared" si="55"/>
        <v>2022</v>
      </c>
      <c r="AH26" s="76">
        <f t="shared" si="55"/>
        <v>2022</v>
      </c>
      <c r="AI26" s="76">
        <f t="shared" si="55"/>
        <v>2022</v>
      </c>
      <c r="AJ26" s="76">
        <f t="shared" si="55"/>
        <v>2022</v>
      </c>
      <c r="AK26" s="76">
        <f t="shared" si="55"/>
        <v>2022</v>
      </c>
      <c r="AL26" s="76">
        <f t="shared" si="55"/>
        <v>2022</v>
      </c>
      <c r="AM26" s="76">
        <f t="shared" si="55"/>
        <v>2023</v>
      </c>
      <c r="AN26" s="76">
        <f t="shared" si="55"/>
        <v>2023</v>
      </c>
      <c r="AO26" s="76">
        <f t="shared" si="55"/>
        <v>2023</v>
      </c>
      <c r="AP26" s="76">
        <f t="shared" si="55"/>
        <v>2023</v>
      </c>
      <c r="AQ26" s="76">
        <f t="shared" si="55"/>
        <v>2023</v>
      </c>
      <c r="AR26" s="76">
        <f t="shared" si="55"/>
        <v>2023</v>
      </c>
      <c r="AS26" s="76">
        <f t="shared" si="55"/>
        <v>2023</v>
      </c>
      <c r="AT26" s="76">
        <f t="shared" si="55"/>
        <v>2023</v>
      </c>
      <c r="AU26" s="76">
        <f t="shared" si="55"/>
        <v>2023</v>
      </c>
      <c r="AV26" s="76">
        <f t="shared" si="55"/>
        <v>2023</v>
      </c>
      <c r="AW26" s="76">
        <f t="shared" si="55"/>
        <v>2023</v>
      </c>
      <c r="AX26" s="76">
        <f t="shared" si="55"/>
        <v>2023</v>
      </c>
      <c r="AY26" s="76">
        <f t="shared" si="55"/>
        <v>2024</v>
      </c>
      <c r="AZ26" s="76">
        <f t="shared" si="55"/>
        <v>2024</v>
      </c>
      <c r="BA26" s="76">
        <f t="shared" si="55"/>
        <v>2024</v>
      </c>
      <c r="BB26" s="76">
        <f t="shared" si="55"/>
        <v>2024</v>
      </c>
      <c r="BC26" s="76">
        <f t="shared" si="55"/>
        <v>2024</v>
      </c>
      <c r="BD26" s="76">
        <f t="shared" si="55"/>
        <v>2024</v>
      </c>
      <c r="BE26" s="76">
        <f t="shared" si="55"/>
        <v>2024</v>
      </c>
      <c r="BF26" s="76">
        <f t="shared" si="55"/>
        <v>2024</v>
      </c>
      <c r="BG26" s="76">
        <f t="shared" si="55"/>
        <v>2024</v>
      </c>
      <c r="BH26" s="76">
        <f t="shared" si="55"/>
        <v>2024</v>
      </c>
      <c r="BI26" s="76">
        <f t="shared" si="55"/>
        <v>2024</v>
      </c>
      <c r="BJ26" s="76">
        <f t="shared" si="55"/>
        <v>2024</v>
      </c>
      <c r="BK26" s="76">
        <f t="shared" si="55"/>
        <v>2025</v>
      </c>
      <c r="BL26" s="76">
        <f t="shared" si="55"/>
        <v>2025</v>
      </c>
      <c r="BM26" s="76">
        <f t="shared" si="55"/>
        <v>2025</v>
      </c>
      <c r="BN26" s="76">
        <f t="shared" si="55"/>
        <v>2025</v>
      </c>
      <c r="BO26" s="76">
        <f t="shared" si="55"/>
        <v>2025</v>
      </c>
      <c r="BP26" s="76">
        <f t="shared" ref="BP26:DF26" si="56">YEAR(BP25)</f>
        <v>2025</v>
      </c>
      <c r="BQ26" s="76">
        <f t="shared" si="56"/>
        <v>2025</v>
      </c>
      <c r="BR26" s="76">
        <f t="shared" si="56"/>
        <v>2025</v>
      </c>
      <c r="BS26" s="76">
        <f t="shared" si="56"/>
        <v>2025</v>
      </c>
      <c r="BT26" s="76">
        <f t="shared" si="56"/>
        <v>2025</v>
      </c>
      <c r="BU26" s="76">
        <f t="shared" si="56"/>
        <v>2025</v>
      </c>
      <c r="BV26" s="76">
        <f t="shared" si="56"/>
        <v>2025</v>
      </c>
      <c r="BW26" s="76">
        <f t="shared" si="56"/>
        <v>2026</v>
      </c>
      <c r="BX26" s="76">
        <f t="shared" si="56"/>
        <v>2026</v>
      </c>
      <c r="BY26" s="76">
        <f t="shared" si="56"/>
        <v>2026</v>
      </c>
      <c r="BZ26" s="76">
        <f t="shared" si="56"/>
        <v>2026</v>
      </c>
      <c r="CA26" s="76">
        <f t="shared" si="56"/>
        <v>2026</v>
      </c>
      <c r="CB26" s="76">
        <f t="shared" si="56"/>
        <v>2026</v>
      </c>
      <c r="CC26" s="76">
        <f t="shared" si="56"/>
        <v>2026</v>
      </c>
      <c r="CD26" s="76">
        <f t="shared" si="56"/>
        <v>2026</v>
      </c>
      <c r="CE26" s="76">
        <f t="shared" si="56"/>
        <v>2026</v>
      </c>
      <c r="CF26" s="76">
        <f t="shared" si="56"/>
        <v>2026</v>
      </c>
      <c r="CG26" s="76">
        <f t="shared" si="56"/>
        <v>2026</v>
      </c>
      <c r="CH26" s="76">
        <f t="shared" si="56"/>
        <v>2026</v>
      </c>
      <c r="CI26" s="76">
        <f t="shared" si="56"/>
        <v>2027</v>
      </c>
      <c r="CJ26" s="76">
        <f t="shared" si="56"/>
        <v>2027</v>
      </c>
      <c r="CK26" s="76">
        <f t="shared" si="56"/>
        <v>2027</v>
      </c>
      <c r="CL26" s="76">
        <f t="shared" si="56"/>
        <v>2027</v>
      </c>
      <c r="CM26" s="76">
        <f t="shared" si="56"/>
        <v>2027</v>
      </c>
      <c r="CN26" s="76">
        <f t="shared" si="56"/>
        <v>2027</v>
      </c>
      <c r="CO26" s="76">
        <f t="shared" si="56"/>
        <v>2027</v>
      </c>
      <c r="CP26" s="76">
        <f t="shared" si="56"/>
        <v>2027</v>
      </c>
      <c r="CQ26" s="76">
        <f t="shared" si="56"/>
        <v>2027</v>
      </c>
      <c r="CR26" s="76">
        <f t="shared" si="56"/>
        <v>2027</v>
      </c>
      <c r="CS26" s="76">
        <f t="shared" si="56"/>
        <v>2027</v>
      </c>
      <c r="CT26" s="76">
        <f t="shared" si="56"/>
        <v>2027</v>
      </c>
      <c r="CU26" s="76">
        <f t="shared" si="56"/>
        <v>2028</v>
      </c>
      <c r="CV26" s="76">
        <f t="shared" si="56"/>
        <v>2028</v>
      </c>
      <c r="CW26" s="76">
        <f t="shared" si="56"/>
        <v>2028</v>
      </c>
      <c r="CX26" s="76">
        <f t="shared" si="56"/>
        <v>2028</v>
      </c>
      <c r="CY26" s="76">
        <f t="shared" si="56"/>
        <v>2028</v>
      </c>
      <c r="CZ26" s="76">
        <f t="shared" si="56"/>
        <v>2028</v>
      </c>
      <c r="DA26" s="76">
        <f t="shared" si="56"/>
        <v>2028</v>
      </c>
      <c r="DB26" s="76">
        <f t="shared" si="56"/>
        <v>2028</v>
      </c>
      <c r="DC26" s="76">
        <f t="shared" si="56"/>
        <v>2028</v>
      </c>
      <c r="DD26" s="76">
        <f t="shared" si="56"/>
        <v>2028</v>
      </c>
      <c r="DE26" s="76">
        <f t="shared" si="56"/>
        <v>2028</v>
      </c>
      <c r="DF26" s="76">
        <f t="shared" si="56"/>
        <v>2028</v>
      </c>
    </row>
    <row r="27" spans="1:126" s="6" customFormat="1" x14ac:dyDescent="0.2">
      <c r="A27" s="50"/>
      <c r="B27" s="4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</row>
    <row r="28" spans="1:126" x14ac:dyDescent="0.2">
      <c r="A28" s="28" t="s">
        <v>22</v>
      </c>
      <c r="B28" s="28" t="s">
        <v>21</v>
      </c>
      <c r="C28" s="37">
        <f ca="1">SUM(C32:C46)/1000</f>
        <v>7.4873667529512409E-3</v>
      </c>
      <c r="D28" s="37">
        <f ca="1">SUM(D32:D46)/1000</f>
        <v>5.1132645966459549E-2</v>
      </c>
      <c r="E28" s="37">
        <f ca="1">SUM(E32:E46)/1000</f>
        <v>0.21141424584681764</v>
      </c>
      <c r="F28" s="37">
        <f t="shared" ref="F28:BO28" ca="1" si="57">SUM(F32:F46)/1000</f>
        <v>0.69210292958220732</v>
      </c>
      <c r="G28" s="37">
        <f t="shared" ca="1" si="57"/>
        <v>1.6993905466518793</v>
      </c>
      <c r="H28" s="37">
        <f t="shared" ca="1" si="57"/>
        <v>3.498046882690014</v>
      </c>
      <c r="I28" s="37">
        <f t="shared" ca="1" si="57"/>
        <v>6.4994517386864219</v>
      </c>
      <c r="J28" s="37">
        <f t="shared" ca="1" si="57"/>
        <v>11.192179775285862</v>
      </c>
      <c r="K28" s="37">
        <f t="shared" ca="1" si="57"/>
        <v>17.923457147544237</v>
      </c>
      <c r="L28" s="37">
        <f t="shared" ca="1" si="57"/>
        <v>27.738464831233632</v>
      </c>
      <c r="M28" s="37">
        <f t="shared" ca="1" si="57"/>
        <v>40.86337250527955</v>
      </c>
      <c r="N28" s="37">
        <f t="shared" ca="1" si="57"/>
        <v>58.709625530019302</v>
      </c>
      <c r="O28" s="37">
        <f t="shared" ca="1" si="57"/>
        <v>81.213256207010488</v>
      </c>
      <c r="P28" s="37">
        <f t="shared" ca="1" si="57"/>
        <v>106.92767405751378</v>
      </c>
      <c r="Q28" s="37">
        <f ca="1">SUM(Q32:Q46)/1000</f>
        <v>135.54916531436564</v>
      </c>
      <c r="R28" s="37">
        <f t="shared" ca="1" si="57"/>
        <v>135.54916531436564</v>
      </c>
      <c r="S28" s="37">
        <f t="shared" ca="1" si="57"/>
        <v>135.54916531436564</v>
      </c>
      <c r="T28" s="37">
        <f t="shared" ca="1" si="57"/>
        <v>135.54916531436564</v>
      </c>
      <c r="U28" s="37">
        <f t="shared" ca="1" si="57"/>
        <v>135.54916531436564</v>
      </c>
      <c r="V28" s="37">
        <f t="shared" ca="1" si="57"/>
        <v>135.54916531436564</v>
      </c>
      <c r="W28" s="37">
        <f t="shared" ca="1" si="57"/>
        <v>135.54916531436564</v>
      </c>
      <c r="X28" s="37">
        <f t="shared" ca="1" si="57"/>
        <v>135.54916531436564</v>
      </c>
      <c r="Y28" s="37">
        <f t="shared" ca="1" si="57"/>
        <v>135.54916531436564</v>
      </c>
      <c r="Z28" s="37">
        <f t="shared" ca="1" si="57"/>
        <v>135.54916531436564</v>
      </c>
      <c r="AA28" s="37">
        <f t="shared" ca="1" si="57"/>
        <v>135.54916531436564</v>
      </c>
      <c r="AB28" s="37">
        <f t="shared" ca="1" si="57"/>
        <v>135.54916531436564</v>
      </c>
      <c r="AC28" s="37">
        <f t="shared" ca="1" si="57"/>
        <v>135.54916531436564</v>
      </c>
      <c r="AD28" s="37">
        <f t="shared" ca="1" si="57"/>
        <v>135.54916531436564</v>
      </c>
      <c r="AE28" s="37">
        <f t="shared" ca="1" si="57"/>
        <v>135.54916531436564</v>
      </c>
      <c r="AF28" s="37">
        <f t="shared" ca="1" si="57"/>
        <v>135.54916531436564</v>
      </c>
      <c r="AG28" s="37">
        <f t="shared" ca="1" si="57"/>
        <v>135.54916531436564</v>
      </c>
      <c r="AH28" s="37">
        <f t="shared" ca="1" si="57"/>
        <v>135.54916531436564</v>
      </c>
      <c r="AI28" s="37">
        <f t="shared" ca="1" si="57"/>
        <v>135.54916531436564</v>
      </c>
      <c r="AJ28" s="37">
        <f t="shared" ca="1" si="57"/>
        <v>135.54916531436564</v>
      </c>
      <c r="AK28" s="37">
        <f t="shared" ca="1" si="57"/>
        <v>135.54916531436564</v>
      </c>
      <c r="AL28" s="37">
        <f t="shared" ca="1" si="57"/>
        <v>135.54916531436564</v>
      </c>
      <c r="AM28" s="37">
        <f t="shared" ca="1" si="57"/>
        <v>135.54916531436564</v>
      </c>
      <c r="AN28" s="37">
        <f t="shared" ca="1" si="57"/>
        <v>135.54916531436564</v>
      </c>
      <c r="AO28" s="37">
        <f t="shared" ca="1" si="57"/>
        <v>135.54916531436564</v>
      </c>
      <c r="AP28" s="37">
        <f t="shared" ca="1" si="57"/>
        <v>135.54916531436564</v>
      </c>
      <c r="AQ28" s="37">
        <f t="shared" ca="1" si="57"/>
        <v>135.54916531436564</v>
      </c>
      <c r="AR28" s="37">
        <f t="shared" ca="1" si="57"/>
        <v>135.54916531436564</v>
      </c>
      <c r="AS28" s="37">
        <f t="shared" ca="1" si="57"/>
        <v>135.54916531436564</v>
      </c>
      <c r="AT28" s="37">
        <f t="shared" ca="1" si="57"/>
        <v>135.54916531436564</v>
      </c>
      <c r="AU28" s="37">
        <f t="shared" ca="1" si="57"/>
        <v>135.54916531436564</v>
      </c>
      <c r="AV28" s="37">
        <f t="shared" ca="1" si="57"/>
        <v>135.54916531436564</v>
      </c>
      <c r="AW28" s="37">
        <f t="shared" ca="1" si="57"/>
        <v>135.54916531436564</v>
      </c>
      <c r="AX28" s="37">
        <f t="shared" ca="1" si="57"/>
        <v>135.54916531436564</v>
      </c>
      <c r="AY28" s="37">
        <f t="shared" ca="1" si="57"/>
        <v>135.54916531436564</v>
      </c>
      <c r="AZ28" s="37">
        <f t="shared" ca="1" si="57"/>
        <v>135.54916531436564</v>
      </c>
      <c r="BA28" s="37">
        <f t="shared" ca="1" si="57"/>
        <v>135.54916531436564</v>
      </c>
      <c r="BB28" s="37">
        <f t="shared" ca="1" si="57"/>
        <v>135.54916531436564</v>
      </c>
      <c r="BC28" s="37">
        <f t="shared" ca="1" si="57"/>
        <v>135.54916531436564</v>
      </c>
      <c r="BD28" s="37">
        <f t="shared" ca="1" si="57"/>
        <v>135.54916531436564</v>
      </c>
      <c r="BE28" s="37">
        <f t="shared" ca="1" si="57"/>
        <v>135.54916531436564</v>
      </c>
      <c r="BF28" s="37">
        <f t="shared" ca="1" si="57"/>
        <v>135.54916531436564</v>
      </c>
      <c r="BG28" s="37">
        <f t="shared" ca="1" si="57"/>
        <v>135.54916531436564</v>
      </c>
      <c r="BH28" s="37">
        <f t="shared" ca="1" si="57"/>
        <v>135.54916531436564</v>
      </c>
      <c r="BI28" s="37">
        <f t="shared" ca="1" si="57"/>
        <v>135.54916531436564</v>
      </c>
      <c r="BJ28" s="37">
        <f t="shared" ca="1" si="57"/>
        <v>135.54916531436564</v>
      </c>
      <c r="BK28" s="37">
        <f t="shared" ca="1" si="57"/>
        <v>135.54916531436564</v>
      </c>
      <c r="BL28" s="37">
        <f t="shared" ca="1" si="57"/>
        <v>135.54916531436564</v>
      </c>
      <c r="BM28" s="37">
        <f t="shared" ca="1" si="57"/>
        <v>135.54916531436564</v>
      </c>
      <c r="BN28" s="37">
        <f t="shared" ca="1" si="57"/>
        <v>135.54916531436564</v>
      </c>
      <c r="BO28" s="37">
        <f t="shared" ca="1" si="57"/>
        <v>135.54916531436564</v>
      </c>
      <c r="BP28" s="37">
        <f t="shared" ref="BP28:CE28" ca="1" si="58">SUM(BP32:BP46)/1000</f>
        <v>135.54916531436564</v>
      </c>
      <c r="BQ28" s="37">
        <f t="shared" ca="1" si="58"/>
        <v>135.54916531436564</v>
      </c>
      <c r="BR28" s="37">
        <f t="shared" ca="1" si="58"/>
        <v>135.54916531436564</v>
      </c>
      <c r="BS28" s="37">
        <f t="shared" ca="1" si="58"/>
        <v>135.54916531436564</v>
      </c>
      <c r="BT28" s="37">
        <f t="shared" ca="1" si="58"/>
        <v>135.54916531436564</v>
      </c>
      <c r="BU28" s="37">
        <f t="shared" ca="1" si="58"/>
        <v>135.54916531436564</v>
      </c>
      <c r="BV28" s="37">
        <f t="shared" ca="1" si="58"/>
        <v>135.54916531436564</v>
      </c>
      <c r="BW28" s="37">
        <f t="shared" ca="1" si="58"/>
        <v>135.54916531436564</v>
      </c>
      <c r="BX28" s="37">
        <f t="shared" ca="1" si="58"/>
        <v>135.54916531436564</v>
      </c>
      <c r="BY28" s="37">
        <f t="shared" ca="1" si="58"/>
        <v>135.54916531436564</v>
      </c>
      <c r="BZ28" s="37">
        <f t="shared" ca="1" si="58"/>
        <v>135.54916531436564</v>
      </c>
      <c r="CA28" s="37">
        <f t="shared" ca="1" si="58"/>
        <v>135.54916531436564</v>
      </c>
      <c r="CB28" s="37">
        <f t="shared" ca="1" si="58"/>
        <v>135.54916531436564</v>
      </c>
      <c r="CC28" s="37">
        <f t="shared" ca="1" si="58"/>
        <v>135.54916531436564</v>
      </c>
      <c r="CD28" s="37">
        <f t="shared" ca="1" si="58"/>
        <v>135.54916531436564</v>
      </c>
      <c r="CE28" s="37">
        <f t="shared" ca="1" si="58"/>
        <v>135.54916531436564</v>
      </c>
      <c r="CF28" s="37">
        <f ca="1">SUM(CF32:CF46)/1000</f>
        <v>135.54916531436564</v>
      </c>
      <c r="CG28" s="37">
        <f t="shared" ref="CG28:DF28" ca="1" si="59">SUM(CG32:CG46)/1000</f>
        <v>135.54916531436564</v>
      </c>
      <c r="CH28" s="37">
        <f t="shared" ca="1" si="59"/>
        <v>135.54916531436564</v>
      </c>
      <c r="CI28" s="37">
        <f t="shared" ca="1" si="59"/>
        <v>135.54916531436564</v>
      </c>
      <c r="CJ28" s="37">
        <f t="shared" ca="1" si="59"/>
        <v>135.54916531436564</v>
      </c>
      <c r="CK28" s="37">
        <f t="shared" ca="1" si="59"/>
        <v>135.54916531436564</v>
      </c>
      <c r="CL28" s="37">
        <f t="shared" ca="1" si="59"/>
        <v>135.54916531436564</v>
      </c>
      <c r="CM28" s="37">
        <f t="shared" ca="1" si="59"/>
        <v>135.54916531436564</v>
      </c>
      <c r="CN28" s="37">
        <f t="shared" ca="1" si="59"/>
        <v>135.54916531436564</v>
      </c>
      <c r="CO28" s="37">
        <f t="shared" ca="1" si="59"/>
        <v>135.54916531436564</v>
      </c>
      <c r="CP28" s="37">
        <f t="shared" ca="1" si="59"/>
        <v>135.54916531436564</v>
      </c>
      <c r="CQ28" s="37">
        <f t="shared" ca="1" si="59"/>
        <v>135.54916531436564</v>
      </c>
      <c r="CR28" s="37">
        <f t="shared" ca="1" si="59"/>
        <v>135.54916531436564</v>
      </c>
      <c r="CS28" s="37">
        <f t="shared" ca="1" si="59"/>
        <v>135.54916531436564</v>
      </c>
      <c r="CT28" s="37">
        <f t="shared" ca="1" si="59"/>
        <v>135.54916531436564</v>
      </c>
      <c r="CU28" s="37">
        <f t="shared" ca="1" si="59"/>
        <v>135.54916531436564</v>
      </c>
      <c r="CV28" s="37">
        <f t="shared" ca="1" si="59"/>
        <v>135.54916531436564</v>
      </c>
      <c r="CW28" s="37">
        <f t="shared" ca="1" si="59"/>
        <v>135.54916531436564</v>
      </c>
      <c r="CX28" s="37">
        <f t="shared" ca="1" si="59"/>
        <v>135.54916531436564</v>
      </c>
      <c r="CY28" s="37">
        <f t="shared" ca="1" si="59"/>
        <v>135.54916531436564</v>
      </c>
      <c r="CZ28" s="37">
        <f t="shared" ca="1" si="59"/>
        <v>135.54916531436564</v>
      </c>
      <c r="DA28" s="37">
        <f t="shared" ca="1" si="59"/>
        <v>135.54916531436564</v>
      </c>
      <c r="DB28" s="37">
        <f t="shared" ca="1" si="59"/>
        <v>135.54916531436564</v>
      </c>
      <c r="DC28" s="37">
        <f t="shared" ca="1" si="59"/>
        <v>135.54916531436564</v>
      </c>
      <c r="DD28" s="37">
        <f t="shared" ca="1" si="59"/>
        <v>135.54916531436564</v>
      </c>
      <c r="DE28" s="37">
        <f t="shared" ca="1" si="59"/>
        <v>135.54916531436564</v>
      </c>
      <c r="DF28" s="37">
        <f t="shared" ca="1" si="59"/>
        <v>135.54916531436564</v>
      </c>
    </row>
    <row r="29" spans="1:126" x14ac:dyDescent="0.2">
      <c r="A29" s="51" t="s">
        <v>27</v>
      </c>
      <c r="B29" s="2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</row>
    <row r="30" spans="1:126" x14ac:dyDescent="0.2">
      <c r="A30" s="51" t="s">
        <v>28</v>
      </c>
      <c r="B30" s="2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</row>
    <row r="31" spans="1:126" ht="13.5" thickBot="1" x14ac:dyDescent="0.25">
      <c r="A31" s="51" t="s">
        <v>29</v>
      </c>
      <c r="B31" s="2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>
        <f ca="1">MAX(Q32:Q46)/1000</f>
        <v>28.621491256851872</v>
      </c>
      <c r="R31" s="37">
        <f t="shared" ref="R31:CC31" ca="1" si="60">MAX(R32:R46)/1000</f>
        <v>28.621491256851872</v>
      </c>
      <c r="S31" s="37">
        <f t="shared" ca="1" si="60"/>
        <v>28.621491256851872</v>
      </c>
      <c r="T31" s="37">
        <f t="shared" ca="1" si="60"/>
        <v>28.621491256851872</v>
      </c>
      <c r="U31" s="37">
        <f t="shared" ca="1" si="60"/>
        <v>28.621491256851872</v>
      </c>
      <c r="V31" s="37">
        <f t="shared" ca="1" si="60"/>
        <v>28.621491256851872</v>
      </c>
      <c r="W31" s="37">
        <f t="shared" ca="1" si="60"/>
        <v>28.621491256851872</v>
      </c>
      <c r="X31" s="37">
        <f t="shared" ca="1" si="60"/>
        <v>28.621491256851872</v>
      </c>
      <c r="Y31" s="37">
        <f t="shared" ca="1" si="60"/>
        <v>28.621491256851872</v>
      </c>
      <c r="Z31" s="37">
        <f t="shared" ca="1" si="60"/>
        <v>28.621491256851872</v>
      </c>
      <c r="AA31" s="37">
        <f t="shared" ca="1" si="60"/>
        <v>28.621491256851872</v>
      </c>
      <c r="AB31" s="37">
        <f t="shared" ca="1" si="60"/>
        <v>28.621491256851872</v>
      </c>
      <c r="AC31" s="37">
        <f t="shared" ca="1" si="60"/>
        <v>28.621491256851872</v>
      </c>
      <c r="AD31" s="37">
        <f t="shared" ca="1" si="60"/>
        <v>28.621491256851872</v>
      </c>
      <c r="AE31" s="37">
        <f t="shared" ca="1" si="60"/>
        <v>28.621491256851872</v>
      </c>
      <c r="AF31" s="37">
        <f t="shared" ca="1" si="60"/>
        <v>28.621491256851872</v>
      </c>
      <c r="AG31" s="37">
        <f t="shared" ca="1" si="60"/>
        <v>28.621491256851872</v>
      </c>
      <c r="AH31" s="37">
        <f t="shared" ca="1" si="60"/>
        <v>28.621491256851872</v>
      </c>
      <c r="AI31" s="37">
        <f t="shared" ca="1" si="60"/>
        <v>28.621491256851872</v>
      </c>
      <c r="AJ31" s="37">
        <f t="shared" ca="1" si="60"/>
        <v>28.621491256851872</v>
      </c>
      <c r="AK31" s="37">
        <f t="shared" ca="1" si="60"/>
        <v>28.621491256851872</v>
      </c>
      <c r="AL31" s="37">
        <f t="shared" ca="1" si="60"/>
        <v>28.621491256851872</v>
      </c>
      <c r="AM31" s="37">
        <f t="shared" ca="1" si="60"/>
        <v>28.621491256851872</v>
      </c>
      <c r="AN31" s="37">
        <f t="shared" ca="1" si="60"/>
        <v>28.621491256851872</v>
      </c>
      <c r="AO31" s="37">
        <f t="shared" ca="1" si="60"/>
        <v>28.621491256851872</v>
      </c>
      <c r="AP31" s="37">
        <f t="shared" ca="1" si="60"/>
        <v>28.621491256851872</v>
      </c>
      <c r="AQ31" s="37">
        <f t="shared" ca="1" si="60"/>
        <v>28.621491256851872</v>
      </c>
      <c r="AR31" s="37">
        <f t="shared" ca="1" si="60"/>
        <v>28.621491256851872</v>
      </c>
      <c r="AS31" s="37">
        <f t="shared" ca="1" si="60"/>
        <v>28.621491256851872</v>
      </c>
      <c r="AT31" s="37">
        <f t="shared" ca="1" si="60"/>
        <v>28.621491256851872</v>
      </c>
      <c r="AU31" s="37">
        <f t="shared" ca="1" si="60"/>
        <v>28.621491256851872</v>
      </c>
      <c r="AV31" s="37">
        <f t="shared" ca="1" si="60"/>
        <v>28.621491256851872</v>
      </c>
      <c r="AW31" s="37">
        <f t="shared" ca="1" si="60"/>
        <v>28.621491256851872</v>
      </c>
      <c r="AX31" s="37">
        <f t="shared" ca="1" si="60"/>
        <v>28.621491256851872</v>
      </c>
      <c r="AY31" s="37">
        <f t="shared" ca="1" si="60"/>
        <v>28.621491256851872</v>
      </c>
      <c r="AZ31" s="37">
        <f t="shared" ca="1" si="60"/>
        <v>28.621491256851872</v>
      </c>
      <c r="BA31" s="37">
        <f t="shared" ca="1" si="60"/>
        <v>28.621491256851872</v>
      </c>
      <c r="BB31" s="37">
        <f t="shared" ca="1" si="60"/>
        <v>28.621491256851872</v>
      </c>
      <c r="BC31" s="37">
        <f t="shared" ca="1" si="60"/>
        <v>28.621491256851872</v>
      </c>
      <c r="BD31" s="37">
        <f t="shared" ca="1" si="60"/>
        <v>28.621491256851872</v>
      </c>
      <c r="BE31" s="37">
        <f t="shared" ca="1" si="60"/>
        <v>28.621491256851872</v>
      </c>
      <c r="BF31" s="37">
        <f t="shared" ca="1" si="60"/>
        <v>28.621491256851872</v>
      </c>
      <c r="BG31" s="37">
        <f t="shared" ca="1" si="60"/>
        <v>28.621491256851872</v>
      </c>
      <c r="BH31" s="37">
        <f t="shared" ca="1" si="60"/>
        <v>28.621491256851872</v>
      </c>
      <c r="BI31" s="37">
        <f t="shared" ca="1" si="60"/>
        <v>28.621491256851872</v>
      </c>
      <c r="BJ31" s="37">
        <f t="shared" ca="1" si="60"/>
        <v>28.621491256851872</v>
      </c>
      <c r="BK31" s="37">
        <f t="shared" ca="1" si="60"/>
        <v>28.621491256851872</v>
      </c>
      <c r="BL31" s="37">
        <f t="shared" ca="1" si="60"/>
        <v>28.621491256851872</v>
      </c>
      <c r="BM31" s="37">
        <f t="shared" ca="1" si="60"/>
        <v>28.621491256851872</v>
      </c>
      <c r="BN31" s="37">
        <f t="shared" ca="1" si="60"/>
        <v>28.621491256851872</v>
      </c>
      <c r="BO31" s="37">
        <f t="shared" ca="1" si="60"/>
        <v>28.621491256851872</v>
      </c>
      <c r="BP31" s="37">
        <f t="shared" ca="1" si="60"/>
        <v>28.621491256851872</v>
      </c>
      <c r="BQ31" s="37">
        <f t="shared" ca="1" si="60"/>
        <v>28.621491256851872</v>
      </c>
      <c r="BR31" s="37">
        <f t="shared" ca="1" si="60"/>
        <v>28.621491256851872</v>
      </c>
      <c r="BS31" s="37">
        <f t="shared" ca="1" si="60"/>
        <v>28.621491256851872</v>
      </c>
      <c r="BT31" s="37">
        <f t="shared" ca="1" si="60"/>
        <v>28.621491256851872</v>
      </c>
      <c r="BU31" s="37">
        <f t="shared" ca="1" si="60"/>
        <v>28.621491256851872</v>
      </c>
      <c r="BV31" s="37">
        <f t="shared" ca="1" si="60"/>
        <v>28.621491256851872</v>
      </c>
      <c r="BW31" s="37">
        <f t="shared" ca="1" si="60"/>
        <v>28.621491256851872</v>
      </c>
      <c r="BX31" s="37">
        <f t="shared" ca="1" si="60"/>
        <v>28.621491256851872</v>
      </c>
      <c r="BY31" s="37">
        <f t="shared" ca="1" si="60"/>
        <v>28.621491256851872</v>
      </c>
      <c r="BZ31" s="37">
        <f t="shared" ca="1" si="60"/>
        <v>28.621491256851872</v>
      </c>
      <c r="CA31" s="37">
        <f t="shared" ca="1" si="60"/>
        <v>28.621491256851872</v>
      </c>
      <c r="CB31" s="37">
        <f t="shared" ca="1" si="60"/>
        <v>28.621491256851872</v>
      </c>
      <c r="CC31" s="37">
        <f t="shared" ca="1" si="60"/>
        <v>28.621491256851872</v>
      </c>
      <c r="CD31" s="37">
        <f t="shared" ref="CD31:DF31" ca="1" si="61">MAX(CD32:CD46)/1000</f>
        <v>28.621491256851872</v>
      </c>
      <c r="CE31" s="37">
        <f t="shared" ca="1" si="61"/>
        <v>28.621491256851872</v>
      </c>
      <c r="CF31" s="37">
        <f t="shared" ca="1" si="61"/>
        <v>28.621491256851872</v>
      </c>
      <c r="CG31" s="37">
        <f t="shared" ca="1" si="61"/>
        <v>28.621491256851872</v>
      </c>
      <c r="CH31" s="37">
        <f t="shared" ca="1" si="61"/>
        <v>28.621491256851872</v>
      </c>
      <c r="CI31" s="37">
        <f t="shared" ca="1" si="61"/>
        <v>28.621491256851872</v>
      </c>
      <c r="CJ31" s="37">
        <f t="shared" ca="1" si="61"/>
        <v>28.621491256851872</v>
      </c>
      <c r="CK31" s="37">
        <f t="shared" ca="1" si="61"/>
        <v>28.621491256851872</v>
      </c>
      <c r="CL31" s="37">
        <f t="shared" ca="1" si="61"/>
        <v>28.621491256851872</v>
      </c>
      <c r="CM31" s="37">
        <f t="shared" ca="1" si="61"/>
        <v>28.621491256851872</v>
      </c>
      <c r="CN31" s="37">
        <f t="shared" ca="1" si="61"/>
        <v>28.621491256851872</v>
      </c>
      <c r="CO31" s="37">
        <f t="shared" ca="1" si="61"/>
        <v>28.621491256851872</v>
      </c>
      <c r="CP31" s="37">
        <f t="shared" ca="1" si="61"/>
        <v>28.621491256851872</v>
      </c>
      <c r="CQ31" s="37">
        <f t="shared" ca="1" si="61"/>
        <v>28.621491256851872</v>
      </c>
      <c r="CR31" s="37">
        <f t="shared" ca="1" si="61"/>
        <v>28.621491256851872</v>
      </c>
      <c r="CS31" s="37">
        <f t="shared" ca="1" si="61"/>
        <v>28.621491256851872</v>
      </c>
      <c r="CT31" s="37">
        <f t="shared" ca="1" si="61"/>
        <v>28.621491256851872</v>
      </c>
      <c r="CU31" s="37">
        <f t="shared" ca="1" si="61"/>
        <v>28.621491256851872</v>
      </c>
      <c r="CV31" s="37">
        <f t="shared" ca="1" si="61"/>
        <v>28.621491256851872</v>
      </c>
      <c r="CW31" s="37">
        <f t="shared" ca="1" si="61"/>
        <v>28.621491256851872</v>
      </c>
      <c r="CX31" s="37">
        <f t="shared" ca="1" si="61"/>
        <v>28.621491256851872</v>
      </c>
      <c r="CY31" s="37">
        <f t="shared" ca="1" si="61"/>
        <v>28.621491256851872</v>
      </c>
      <c r="CZ31" s="37">
        <f t="shared" ca="1" si="61"/>
        <v>28.621491256851872</v>
      </c>
      <c r="DA31" s="37">
        <f t="shared" ca="1" si="61"/>
        <v>28.621491256851872</v>
      </c>
      <c r="DB31" s="37">
        <f t="shared" ca="1" si="61"/>
        <v>28.621491256851872</v>
      </c>
      <c r="DC31" s="37">
        <f t="shared" ca="1" si="61"/>
        <v>28.621491256851872</v>
      </c>
      <c r="DD31" s="37">
        <f t="shared" ca="1" si="61"/>
        <v>28.621491256851872</v>
      </c>
      <c r="DE31" s="37">
        <f t="shared" ca="1" si="61"/>
        <v>28.621491256851872</v>
      </c>
      <c r="DF31" s="37">
        <f t="shared" ca="1" si="61"/>
        <v>28.621491256851872</v>
      </c>
    </row>
    <row r="32" spans="1:126" ht="13.5" outlineLevel="1" thickBot="1" x14ac:dyDescent="0.25">
      <c r="A32" s="28" t="s">
        <v>30</v>
      </c>
      <c r="B32" s="12" t="s">
        <v>2</v>
      </c>
      <c r="C32" s="86">
        <f t="array" aca="1" ref="C32" ca="1">MAX(IF($C$2:$CH$2=C25,$C$23:$CH$23))</f>
        <v>7.4873667529512407</v>
      </c>
      <c r="D32" s="86">
        <f t="array" aca="1" ref="D32" ca="1">MAX(IF($C$2:$CH$2=D25,$C$23:$CH$23))</f>
        <v>43.64527921350831</v>
      </c>
      <c r="E32" s="86">
        <f t="array" aca="1" ref="E32" ca="1">MAX(IF($C$2:$CH$2=E25,$C$23:$CH$23))</f>
        <v>160.2815998803581</v>
      </c>
      <c r="F32" s="86">
        <f t="array" aca="1" ref="F32" ca="1">MAX(IF($C$2:$CH$2=F25,$C$23:$CH$23))</f>
        <v>480.68868373538976</v>
      </c>
      <c r="G32" s="86">
        <f t="array" aca="1" ref="G32" ca="1">MAX(IF($C$2:$CH$2=G25,$C$23:$CH$23))</f>
        <v>1007.287617069672</v>
      </c>
      <c r="H32" s="86">
        <f t="array" aca="1" ref="H32" ca="1">MAX(IF($C$2:$CH$2=H25,$C$23:$CH$23))</f>
        <v>1798.6563360381347</v>
      </c>
      <c r="I32" s="86">
        <f t="array" aca="1" ref="I32" ca="1">MAX(IF($C$2:$CH$2=I25,$C$23:$CH$23))</f>
        <v>3001.4048559964081</v>
      </c>
      <c r="J32" s="86">
        <f t="array" aca="1" ref="J32" ca="1">MAX(IF($C$2:$CH$2=J25,$C$23:$CH$23))</f>
        <v>4692.7280365994384</v>
      </c>
      <c r="K32" s="86">
        <f t="array" aca="1" ref="K32" ca="1">MAX(IF($C$2:$CH$2=K25,$C$23:$CH$23))</f>
        <v>6731.2773722583779</v>
      </c>
      <c r="L32" s="86">
        <f t="array" aca="1" ref="L32" ca="1">MAX(IF($C$2:$CH$2=L25,$C$23:$CH$23))</f>
        <v>9815.007683689395</v>
      </c>
      <c r="M32" s="86">
        <f t="array" aca="1" ref="M32" ca="1">MAX(IF($C$2:$CH$2=M25,$C$23:$CH$23))</f>
        <v>13124.90767404592</v>
      </c>
      <c r="N32" s="86">
        <f t="array" aca="1" ref="N32" ca="1">MAX(IF($C$2:$CH$2=N25,$C$23:$CH$23))</f>
        <v>17846.253024739748</v>
      </c>
      <c r="O32" s="86">
        <f t="array" aca="1" ref="O32" ca="1">MAX(IF($C$2:$CH$2=O25,$C$23:$CH$23))</f>
        <v>22503.630676991179</v>
      </c>
      <c r="P32" s="86">
        <f t="array" aca="1" ref="P32" ca="1">MAX(IF($C$2:$CH$2=P25,$C$23:$CH$23))</f>
        <v>25714.417850503291</v>
      </c>
      <c r="Q32" s="86">
        <f t="array" aca="1" ref="Q32" ca="1">MAX(IF($C$2:$CH$2=Q25,$C$23:$CH$23))</f>
        <v>28621.49125685187</v>
      </c>
      <c r="R32" s="87">
        <f ca="1">Q46</f>
        <v>7.4873667529512407</v>
      </c>
      <c r="S32" s="21">
        <f ca="1">R46</f>
        <v>43.64527921350831</v>
      </c>
      <c r="T32" s="21">
        <f t="shared" ref="T32:AA32" ca="1" si="62">S46</f>
        <v>160.2815998803581</v>
      </c>
      <c r="U32" s="21">
        <f t="shared" ca="1" si="62"/>
        <v>480.68868373538976</v>
      </c>
      <c r="V32" s="21">
        <f t="shared" ca="1" si="62"/>
        <v>1007.287617069672</v>
      </c>
      <c r="W32" s="21">
        <f t="shared" ca="1" si="62"/>
        <v>1798.6563360381347</v>
      </c>
      <c r="X32" s="21">
        <f t="shared" ca="1" si="62"/>
        <v>3001.4048559964081</v>
      </c>
      <c r="Y32" s="21">
        <f t="shared" ca="1" si="62"/>
        <v>4692.7280365994384</v>
      </c>
      <c r="Z32" s="21">
        <f t="shared" ca="1" si="62"/>
        <v>6731.2773722583779</v>
      </c>
      <c r="AA32" s="21">
        <f t="shared" ca="1" si="62"/>
        <v>9815.007683689395</v>
      </c>
      <c r="AB32" s="21">
        <f t="shared" ref="AB32:CH32" ca="1" si="63">AA46</f>
        <v>13124.90767404592</v>
      </c>
      <c r="AC32" s="21">
        <f t="shared" ca="1" si="63"/>
        <v>17846.253024739748</v>
      </c>
      <c r="AD32" s="21">
        <f t="shared" ca="1" si="63"/>
        <v>22503.630676991179</v>
      </c>
      <c r="AE32" s="21">
        <f t="shared" ca="1" si="63"/>
        <v>25714.417850503291</v>
      </c>
      <c r="AF32" s="21">
        <f t="shared" ca="1" si="63"/>
        <v>28621.49125685187</v>
      </c>
      <c r="AG32" s="21">
        <f t="shared" ca="1" si="63"/>
        <v>7.4873667529512407</v>
      </c>
      <c r="AH32" s="21">
        <f t="shared" ca="1" si="63"/>
        <v>43.64527921350831</v>
      </c>
      <c r="AI32" s="21">
        <f t="shared" ca="1" si="63"/>
        <v>160.2815998803581</v>
      </c>
      <c r="AJ32" s="21">
        <f t="shared" ca="1" si="63"/>
        <v>480.68868373538976</v>
      </c>
      <c r="AK32" s="21">
        <f t="shared" ca="1" si="63"/>
        <v>1007.287617069672</v>
      </c>
      <c r="AL32" s="21">
        <f t="shared" ca="1" si="63"/>
        <v>1798.6563360381347</v>
      </c>
      <c r="AM32" s="21">
        <f t="shared" ca="1" si="63"/>
        <v>3001.4048559964081</v>
      </c>
      <c r="AN32" s="21">
        <f t="shared" ca="1" si="63"/>
        <v>4692.7280365994384</v>
      </c>
      <c r="AO32" s="21">
        <f t="shared" ca="1" si="63"/>
        <v>6731.2773722583779</v>
      </c>
      <c r="AP32" s="21">
        <f t="shared" ca="1" si="63"/>
        <v>9815.007683689395</v>
      </c>
      <c r="AQ32" s="21">
        <f t="shared" ca="1" si="63"/>
        <v>13124.90767404592</v>
      </c>
      <c r="AR32" s="21">
        <f t="shared" ca="1" si="63"/>
        <v>17846.253024739748</v>
      </c>
      <c r="AS32" s="21">
        <f t="shared" ca="1" si="63"/>
        <v>22503.630676991179</v>
      </c>
      <c r="AT32" s="21">
        <f t="shared" ca="1" si="63"/>
        <v>25714.417850503291</v>
      </c>
      <c r="AU32" s="21">
        <f t="shared" ca="1" si="63"/>
        <v>28621.49125685187</v>
      </c>
      <c r="AV32" s="21">
        <f t="shared" ca="1" si="63"/>
        <v>7.4873667529512407</v>
      </c>
      <c r="AW32" s="21">
        <f t="shared" ca="1" si="63"/>
        <v>43.64527921350831</v>
      </c>
      <c r="AX32" s="21">
        <f t="shared" ca="1" si="63"/>
        <v>160.2815998803581</v>
      </c>
      <c r="AY32" s="21">
        <f t="shared" ca="1" si="63"/>
        <v>480.68868373538976</v>
      </c>
      <c r="AZ32" s="21">
        <f t="shared" ca="1" si="63"/>
        <v>1007.287617069672</v>
      </c>
      <c r="BA32" s="21">
        <f t="shared" ca="1" si="63"/>
        <v>1798.6563360381347</v>
      </c>
      <c r="BB32" s="21">
        <f t="shared" ca="1" si="63"/>
        <v>3001.4048559964081</v>
      </c>
      <c r="BC32" s="21">
        <f t="shared" ca="1" si="63"/>
        <v>4692.7280365994384</v>
      </c>
      <c r="BD32" s="21">
        <f t="shared" ca="1" si="63"/>
        <v>6731.2773722583779</v>
      </c>
      <c r="BE32" s="21">
        <f t="shared" ca="1" si="63"/>
        <v>9815.007683689395</v>
      </c>
      <c r="BF32" s="21">
        <f t="shared" ca="1" si="63"/>
        <v>13124.90767404592</v>
      </c>
      <c r="BG32" s="21">
        <f t="shared" ca="1" si="63"/>
        <v>17846.253024739748</v>
      </c>
      <c r="BH32" s="21">
        <f t="shared" ca="1" si="63"/>
        <v>22503.630676991179</v>
      </c>
      <c r="BI32" s="21">
        <f t="shared" ca="1" si="63"/>
        <v>25714.417850503291</v>
      </c>
      <c r="BJ32" s="21">
        <f t="shared" ca="1" si="63"/>
        <v>28621.49125685187</v>
      </c>
      <c r="BK32" s="21">
        <f t="shared" ca="1" si="63"/>
        <v>7.4873667529512407</v>
      </c>
      <c r="BL32" s="21">
        <f t="shared" ca="1" si="63"/>
        <v>43.64527921350831</v>
      </c>
      <c r="BM32" s="21">
        <f t="shared" ca="1" si="63"/>
        <v>160.2815998803581</v>
      </c>
      <c r="BN32" s="21">
        <f t="shared" ca="1" si="63"/>
        <v>480.68868373538976</v>
      </c>
      <c r="BO32" s="21">
        <f t="shared" ca="1" si="63"/>
        <v>1007.287617069672</v>
      </c>
      <c r="BP32" s="21">
        <f t="shared" ca="1" si="63"/>
        <v>1798.6563360381347</v>
      </c>
      <c r="BQ32" s="21">
        <f t="shared" ca="1" si="63"/>
        <v>3001.4048559964081</v>
      </c>
      <c r="BR32" s="21">
        <f t="shared" ca="1" si="63"/>
        <v>4692.7280365994384</v>
      </c>
      <c r="BS32" s="21">
        <f t="shared" ca="1" si="63"/>
        <v>6731.2773722583779</v>
      </c>
      <c r="BT32" s="21">
        <f t="shared" ca="1" si="63"/>
        <v>9815.007683689395</v>
      </c>
      <c r="BU32" s="21">
        <f t="shared" ca="1" si="63"/>
        <v>13124.90767404592</v>
      </c>
      <c r="BV32" s="21">
        <f t="shared" ca="1" si="63"/>
        <v>17846.253024739748</v>
      </c>
      <c r="BW32" s="21">
        <f t="shared" ca="1" si="63"/>
        <v>22503.630676991179</v>
      </c>
      <c r="BX32" s="21">
        <f t="shared" ca="1" si="63"/>
        <v>25714.417850503291</v>
      </c>
      <c r="BY32" s="21">
        <f t="shared" ca="1" si="63"/>
        <v>28621.49125685187</v>
      </c>
      <c r="BZ32" s="21">
        <f t="shared" ca="1" si="63"/>
        <v>7.4873667529512407</v>
      </c>
      <c r="CA32" s="21">
        <f t="shared" ca="1" si="63"/>
        <v>43.64527921350831</v>
      </c>
      <c r="CB32" s="21">
        <f t="shared" ca="1" si="63"/>
        <v>160.2815998803581</v>
      </c>
      <c r="CC32" s="21">
        <f t="shared" ca="1" si="63"/>
        <v>480.68868373538976</v>
      </c>
      <c r="CD32" s="21">
        <f t="shared" ca="1" si="63"/>
        <v>1007.287617069672</v>
      </c>
      <c r="CE32" s="21">
        <f t="shared" ca="1" si="63"/>
        <v>1798.6563360381347</v>
      </c>
      <c r="CF32" s="21">
        <f t="shared" ca="1" si="63"/>
        <v>3001.4048559964081</v>
      </c>
      <c r="CG32" s="21">
        <f t="shared" ca="1" si="63"/>
        <v>4692.7280365994384</v>
      </c>
      <c r="CH32" s="21">
        <f t="shared" ca="1" si="63"/>
        <v>6731.2773722583779</v>
      </c>
      <c r="CI32" s="21">
        <f t="shared" ref="CI32:DF32" ca="1" si="64">CH46</f>
        <v>9815.007683689395</v>
      </c>
      <c r="CJ32" s="21">
        <f t="shared" ca="1" si="64"/>
        <v>13124.90767404592</v>
      </c>
      <c r="CK32" s="21">
        <f t="shared" ca="1" si="64"/>
        <v>17846.253024739748</v>
      </c>
      <c r="CL32" s="21">
        <f t="shared" ca="1" si="64"/>
        <v>22503.630676991179</v>
      </c>
      <c r="CM32" s="21">
        <f t="shared" ca="1" si="64"/>
        <v>25714.417850503291</v>
      </c>
      <c r="CN32" s="21">
        <f t="shared" ca="1" si="64"/>
        <v>28621.49125685187</v>
      </c>
      <c r="CO32" s="21">
        <f t="shared" ca="1" si="64"/>
        <v>7.4873667529512407</v>
      </c>
      <c r="CP32" s="21">
        <f t="shared" ca="1" si="64"/>
        <v>43.64527921350831</v>
      </c>
      <c r="CQ32" s="21">
        <f t="shared" ca="1" si="64"/>
        <v>160.2815998803581</v>
      </c>
      <c r="CR32" s="21">
        <f t="shared" ca="1" si="64"/>
        <v>480.68868373538976</v>
      </c>
      <c r="CS32" s="21">
        <f t="shared" ca="1" si="64"/>
        <v>1007.287617069672</v>
      </c>
      <c r="CT32" s="21">
        <f t="shared" ca="1" si="64"/>
        <v>1798.6563360381347</v>
      </c>
      <c r="CU32" s="21">
        <f t="shared" ca="1" si="64"/>
        <v>3001.4048559964081</v>
      </c>
      <c r="CV32" s="21">
        <f t="shared" ca="1" si="64"/>
        <v>4692.7280365994384</v>
      </c>
      <c r="CW32" s="21">
        <f t="shared" ca="1" si="64"/>
        <v>6731.2773722583779</v>
      </c>
      <c r="CX32" s="21">
        <f t="shared" ca="1" si="64"/>
        <v>9815.007683689395</v>
      </c>
      <c r="CY32" s="21">
        <f t="shared" ca="1" si="64"/>
        <v>13124.90767404592</v>
      </c>
      <c r="CZ32" s="21">
        <f t="shared" ca="1" si="64"/>
        <v>17846.253024739748</v>
      </c>
      <c r="DA32" s="21">
        <f t="shared" ca="1" si="64"/>
        <v>22503.630676991179</v>
      </c>
      <c r="DB32" s="21">
        <f t="shared" ca="1" si="64"/>
        <v>25714.417850503291</v>
      </c>
      <c r="DC32" s="21">
        <f t="shared" ca="1" si="64"/>
        <v>28621.49125685187</v>
      </c>
      <c r="DD32" s="21">
        <f t="shared" ca="1" si="64"/>
        <v>7.4873667529512407</v>
      </c>
      <c r="DE32" s="21">
        <f t="shared" ca="1" si="64"/>
        <v>43.64527921350831</v>
      </c>
      <c r="DF32" s="21">
        <f t="shared" ca="1" si="64"/>
        <v>160.2815998803581</v>
      </c>
    </row>
    <row r="33" spans="1:110" outlineLevel="1" x14ac:dyDescent="0.2">
      <c r="A33" s="28" t="s">
        <v>31</v>
      </c>
      <c r="B33" s="12" t="s">
        <v>2</v>
      </c>
      <c r="D33" s="21">
        <f ca="1">C32</f>
        <v>7.4873667529512407</v>
      </c>
      <c r="E33" s="21">
        <f t="shared" ref="E33:AA46" ca="1" si="65">D32</f>
        <v>43.64527921350831</v>
      </c>
      <c r="F33" s="21">
        <f t="shared" ca="1" si="65"/>
        <v>160.2815998803581</v>
      </c>
      <c r="G33" s="21">
        <f t="shared" ca="1" si="65"/>
        <v>480.68868373538976</v>
      </c>
      <c r="H33" s="21">
        <f t="shared" ca="1" si="65"/>
        <v>1007.287617069672</v>
      </c>
      <c r="I33" s="21">
        <f t="shared" ca="1" si="65"/>
        <v>1798.6563360381347</v>
      </c>
      <c r="J33" s="21">
        <f t="shared" ca="1" si="65"/>
        <v>3001.4048559964081</v>
      </c>
      <c r="K33" s="21">
        <f t="shared" ca="1" si="65"/>
        <v>4692.7280365994384</v>
      </c>
      <c r="L33" s="21">
        <f t="shared" ca="1" si="65"/>
        <v>6731.2773722583779</v>
      </c>
      <c r="M33" s="21">
        <f t="shared" ca="1" si="65"/>
        <v>9815.007683689395</v>
      </c>
      <c r="N33" s="21">
        <f t="shared" ca="1" si="65"/>
        <v>13124.90767404592</v>
      </c>
      <c r="O33" s="21">
        <f t="shared" ca="1" si="65"/>
        <v>17846.253024739748</v>
      </c>
      <c r="P33" s="21">
        <f t="shared" ca="1" si="65"/>
        <v>22503.630676991179</v>
      </c>
      <c r="Q33" s="21">
        <f t="shared" ca="1" si="65"/>
        <v>25714.417850503291</v>
      </c>
      <c r="R33" s="21">
        <f t="shared" ca="1" si="65"/>
        <v>28621.49125685187</v>
      </c>
      <c r="S33" s="21">
        <f t="shared" ca="1" si="65"/>
        <v>7.4873667529512407</v>
      </c>
      <c r="T33" s="21">
        <f t="shared" ca="1" si="65"/>
        <v>43.64527921350831</v>
      </c>
      <c r="U33" s="21">
        <f t="shared" ca="1" si="65"/>
        <v>160.2815998803581</v>
      </c>
      <c r="V33" s="21">
        <f t="shared" ca="1" si="65"/>
        <v>480.68868373538976</v>
      </c>
      <c r="W33" s="21">
        <f t="shared" ca="1" si="65"/>
        <v>1007.287617069672</v>
      </c>
      <c r="X33" s="21">
        <f t="shared" ca="1" si="65"/>
        <v>1798.6563360381347</v>
      </c>
      <c r="Y33" s="21">
        <f t="shared" ca="1" si="65"/>
        <v>3001.4048559964081</v>
      </c>
      <c r="Z33" s="21">
        <f t="shared" ca="1" si="65"/>
        <v>4692.7280365994384</v>
      </c>
      <c r="AA33" s="21">
        <f t="shared" ca="1" si="65"/>
        <v>6731.2773722583779</v>
      </c>
      <c r="AB33" s="21">
        <f t="shared" ref="AB33:AB46" ca="1" si="66">AA32</f>
        <v>9815.007683689395</v>
      </c>
      <c r="AC33" s="21">
        <f t="shared" ref="AC33:AC46" ca="1" si="67">AB32</f>
        <v>13124.90767404592</v>
      </c>
      <c r="AD33" s="21">
        <f t="shared" ref="AD33:AD46" ca="1" si="68">AC32</f>
        <v>17846.253024739748</v>
      </c>
      <c r="AE33" s="21">
        <f t="shared" ref="AE33:AE46" ca="1" si="69">AD32</f>
        <v>22503.630676991179</v>
      </c>
      <c r="AF33" s="21">
        <f t="shared" ref="AF33:AF46" ca="1" si="70">AE32</f>
        <v>25714.417850503291</v>
      </c>
      <c r="AG33" s="21">
        <f t="shared" ref="AG33:AG46" ca="1" si="71">AF32</f>
        <v>28621.49125685187</v>
      </c>
      <c r="AH33" s="21">
        <f t="shared" ref="AH33:AH46" ca="1" si="72">AG32</f>
        <v>7.4873667529512407</v>
      </c>
      <c r="AI33" s="21">
        <f t="shared" ref="AI33:AI46" ca="1" si="73">AH32</f>
        <v>43.64527921350831</v>
      </c>
      <c r="AJ33" s="21">
        <f t="shared" ref="AJ33:AJ46" ca="1" si="74">AI32</f>
        <v>160.2815998803581</v>
      </c>
      <c r="AK33" s="21">
        <f t="shared" ref="AK33:AK46" ca="1" si="75">AJ32</f>
        <v>480.68868373538976</v>
      </c>
      <c r="AL33" s="21">
        <f t="shared" ref="AL33:AL46" ca="1" si="76">AK32</f>
        <v>1007.287617069672</v>
      </c>
      <c r="AM33" s="21">
        <f t="shared" ref="AM33:AM46" ca="1" si="77">AL32</f>
        <v>1798.6563360381347</v>
      </c>
      <c r="AN33" s="21">
        <f t="shared" ref="AN33:AN46" ca="1" si="78">AM32</f>
        <v>3001.4048559964081</v>
      </c>
      <c r="AO33" s="21">
        <f t="shared" ref="AO33:AO46" ca="1" si="79">AN32</f>
        <v>4692.7280365994384</v>
      </c>
      <c r="AP33" s="21">
        <f t="shared" ref="AP33:AP46" ca="1" si="80">AO32</f>
        <v>6731.2773722583779</v>
      </c>
      <c r="AQ33" s="21">
        <f t="shared" ref="AQ33:AQ46" ca="1" si="81">AP32</f>
        <v>9815.007683689395</v>
      </c>
      <c r="AR33" s="21">
        <f t="shared" ref="AR33:AR46" ca="1" si="82">AQ32</f>
        <v>13124.90767404592</v>
      </c>
      <c r="AS33" s="21">
        <f t="shared" ref="AS33:AS46" ca="1" si="83">AR32</f>
        <v>17846.253024739748</v>
      </c>
      <c r="AT33" s="21">
        <f t="shared" ref="AT33:AT46" ca="1" si="84">AS32</f>
        <v>22503.630676991179</v>
      </c>
      <c r="AU33" s="21">
        <f t="shared" ref="AU33:AU46" ca="1" si="85">AT32</f>
        <v>25714.417850503291</v>
      </c>
      <c r="AV33" s="21">
        <f t="shared" ref="AV33:AV46" ca="1" si="86">AU32</f>
        <v>28621.49125685187</v>
      </c>
      <c r="AW33" s="21">
        <f t="shared" ref="AW33:AW46" ca="1" si="87">AV32</f>
        <v>7.4873667529512407</v>
      </c>
      <c r="AX33" s="21">
        <f t="shared" ref="AX33:AX46" ca="1" si="88">AW32</f>
        <v>43.64527921350831</v>
      </c>
      <c r="AY33" s="21">
        <f t="shared" ref="AY33:AY46" ca="1" si="89">AX32</f>
        <v>160.2815998803581</v>
      </c>
      <c r="AZ33" s="21">
        <f t="shared" ref="AZ33:AZ46" ca="1" si="90">AY32</f>
        <v>480.68868373538976</v>
      </c>
      <c r="BA33" s="21">
        <f t="shared" ref="BA33:BA46" ca="1" si="91">AZ32</f>
        <v>1007.287617069672</v>
      </c>
      <c r="BB33" s="21">
        <f t="shared" ref="BB33:BB46" ca="1" si="92">BA32</f>
        <v>1798.6563360381347</v>
      </c>
      <c r="BC33" s="21">
        <f t="shared" ref="BC33:BC46" ca="1" si="93">BB32</f>
        <v>3001.4048559964081</v>
      </c>
      <c r="BD33" s="21">
        <f t="shared" ref="BD33:BD46" ca="1" si="94">BC32</f>
        <v>4692.7280365994384</v>
      </c>
      <c r="BE33" s="21">
        <f t="shared" ref="BE33:BE46" ca="1" si="95">BD32</f>
        <v>6731.2773722583779</v>
      </c>
      <c r="BF33" s="21">
        <f t="shared" ref="BF33:BF46" ca="1" si="96">BE32</f>
        <v>9815.007683689395</v>
      </c>
      <c r="BG33" s="21">
        <f t="shared" ref="BG33:BG46" ca="1" si="97">BF32</f>
        <v>13124.90767404592</v>
      </c>
      <c r="BH33" s="21">
        <f t="shared" ref="BH33:BH46" ca="1" si="98">BG32</f>
        <v>17846.253024739748</v>
      </c>
      <c r="BI33" s="21">
        <f t="shared" ref="BI33:BI46" ca="1" si="99">BH32</f>
        <v>22503.630676991179</v>
      </c>
      <c r="BJ33" s="21">
        <f t="shared" ref="BJ33:BJ46" ca="1" si="100">BI32</f>
        <v>25714.417850503291</v>
      </c>
      <c r="BK33" s="21">
        <f t="shared" ref="BK33:BK46" ca="1" si="101">BJ32</f>
        <v>28621.49125685187</v>
      </c>
      <c r="BL33" s="21">
        <f t="shared" ref="BL33:BL46" ca="1" si="102">BK32</f>
        <v>7.4873667529512407</v>
      </c>
      <c r="BM33" s="21">
        <f t="shared" ref="BM33:BM46" ca="1" si="103">BL32</f>
        <v>43.64527921350831</v>
      </c>
      <c r="BN33" s="21">
        <f t="shared" ref="BN33:BN46" ca="1" si="104">BM32</f>
        <v>160.2815998803581</v>
      </c>
      <c r="BO33" s="21">
        <f t="shared" ref="BO33:BO46" ca="1" si="105">BN32</f>
        <v>480.68868373538976</v>
      </c>
      <c r="BP33" s="21">
        <f t="shared" ref="BP33:BP46" ca="1" si="106">BO32</f>
        <v>1007.287617069672</v>
      </c>
      <c r="BQ33" s="21">
        <f t="shared" ref="BQ33:BQ46" ca="1" si="107">BP32</f>
        <v>1798.6563360381347</v>
      </c>
      <c r="BR33" s="21">
        <f t="shared" ref="BR33:BR46" ca="1" si="108">BQ32</f>
        <v>3001.4048559964081</v>
      </c>
      <c r="BS33" s="21">
        <f t="shared" ref="BS33:BS46" ca="1" si="109">BR32</f>
        <v>4692.7280365994384</v>
      </c>
      <c r="BT33" s="21">
        <f t="shared" ref="BT33:BT46" ca="1" si="110">BS32</f>
        <v>6731.2773722583779</v>
      </c>
      <c r="BU33" s="21">
        <f t="shared" ref="BU33:BU46" ca="1" si="111">BT32</f>
        <v>9815.007683689395</v>
      </c>
      <c r="BV33" s="21">
        <f t="shared" ref="BV33:BV46" ca="1" si="112">BU32</f>
        <v>13124.90767404592</v>
      </c>
      <c r="BW33" s="21">
        <f t="shared" ref="BW33:BW46" ca="1" si="113">BV32</f>
        <v>17846.253024739748</v>
      </c>
      <c r="BX33" s="21">
        <f t="shared" ref="BX33:BX46" ca="1" si="114">BW32</f>
        <v>22503.630676991179</v>
      </c>
      <c r="BY33" s="21">
        <f t="shared" ref="BY33:BY46" ca="1" si="115">BX32</f>
        <v>25714.417850503291</v>
      </c>
      <c r="BZ33" s="21">
        <f t="shared" ref="BZ33:BZ46" ca="1" si="116">BY32</f>
        <v>28621.49125685187</v>
      </c>
      <c r="CA33" s="21">
        <f t="shared" ref="CA33:CA46" ca="1" si="117">BZ32</f>
        <v>7.4873667529512407</v>
      </c>
      <c r="CB33" s="21">
        <f t="shared" ref="CB33:CB46" ca="1" si="118">CA32</f>
        <v>43.64527921350831</v>
      </c>
      <c r="CC33" s="21">
        <f t="shared" ref="CC33:CC46" ca="1" si="119">CB32</f>
        <v>160.2815998803581</v>
      </c>
      <c r="CD33" s="21">
        <f t="shared" ref="CD33:CD46" ca="1" si="120">CC32</f>
        <v>480.68868373538976</v>
      </c>
      <c r="CE33" s="21">
        <f t="shared" ref="CE33:CE46" ca="1" si="121">CD32</f>
        <v>1007.287617069672</v>
      </c>
      <c r="CF33" s="21">
        <f t="shared" ref="CF33:CF46" ca="1" si="122">CE32</f>
        <v>1798.6563360381347</v>
      </c>
      <c r="CG33" s="21">
        <f t="shared" ref="CG33:CG46" ca="1" si="123">CF32</f>
        <v>3001.4048559964081</v>
      </c>
      <c r="CH33" s="21">
        <f t="shared" ref="CH33:CH46" ca="1" si="124">CG32</f>
        <v>4692.7280365994384</v>
      </c>
      <c r="CI33" s="21">
        <f t="shared" ref="CI33:CI46" ca="1" si="125">CH32</f>
        <v>6731.2773722583779</v>
      </c>
      <c r="CJ33" s="21">
        <f t="shared" ref="CJ33:CJ46" ca="1" si="126">CI32</f>
        <v>9815.007683689395</v>
      </c>
      <c r="CK33" s="21">
        <f t="shared" ref="CK33:CK46" ca="1" si="127">CJ32</f>
        <v>13124.90767404592</v>
      </c>
      <c r="CL33" s="21">
        <f t="shared" ref="CL33:CL46" ca="1" si="128">CK32</f>
        <v>17846.253024739748</v>
      </c>
      <c r="CM33" s="21">
        <f t="shared" ref="CM33:CM46" ca="1" si="129">CL32</f>
        <v>22503.630676991179</v>
      </c>
      <c r="CN33" s="21">
        <f t="shared" ref="CN33:CN46" ca="1" si="130">CM32</f>
        <v>25714.417850503291</v>
      </c>
      <c r="CO33" s="21">
        <f t="shared" ref="CO33:CO46" ca="1" si="131">CN32</f>
        <v>28621.49125685187</v>
      </c>
      <c r="CP33" s="21">
        <f t="shared" ref="CP33:CP46" ca="1" si="132">CO32</f>
        <v>7.4873667529512407</v>
      </c>
      <c r="CQ33" s="21">
        <f t="shared" ref="CQ33:CQ46" ca="1" si="133">CP32</f>
        <v>43.64527921350831</v>
      </c>
      <c r="CR33" s="21">
        <f t="shared" ref="CR33:CR46" ca="1" si="134">CQ32</f>
        <v>160.2815998803581</v>
      </c>
      <c r="CS33" s="21">
        <f t="shared" ref="CS33:CS46" ca="1" si="135">CR32</f>
        <v>480.68868373538976</v>
      </c>
      <c r="CT33" s="21">
        <f t="shared" ref="CT33:CT46" ca="1" si="136">CS32</f>
        <v>1007.287617069672</v>
      </c>
      <c r="CU33" s="21">
        <f t="shared" ref="CU33:CU46" ca="1" si="137">CT32</f>
        <v>1798.6563360381347</v>
      </c>
      <c r="CV33" s="21">
        <f t="shared" ref="CV33:CV46" ca="1" si="138">CU32</f>
        <v>3001.4048559964081</v>
      </c>
      <c r="CW33" s="21">
        <f t="shared" ref="CW33:CW46" ca="1" si="139">CV32</f>
        <v>4692.7280365994384</v>
      </c>
      <c r="CX33" s="21">
        <f t="shared" ref="CX33:CX46" ca="1" si="140">CW32</f>
        <v>6731.2773722583779</v>
      </c>
      <c r="CY33" s="21">
        <f t="shared" ref="CY33:CY46" ca="1" si="141">CX32</f>
        <v>9815.007683689395</v>
      </c>
      <c r="CZ33" s="21">
        <f t="shared" ref="CZ33:CZ46" ca="1" si="142">CY32</f>
        <v>13124.90767404592</v>
      </c>
      <c r="DA33" s="21">
        <f t="shared" ref="DA33:DA46" ca="1" si="143">CZ32</f>
        <v>17846.253024739748</v>
      </c>
      <c r="DB33" s="21">
        <f t="shared" ref="DB33:DB46" ca="1" si="144">DA32</f>
        <v>22503.630676991179</v>
      </c>
      <c r="DC33" s="21">
        <f t="shared" ref="DC33:DC46" ca="1" si="145">DB32</f>
        <v>25714.417850503291</v>
      </c>
      <c r="DD33" s="21">
        <f t="shared" ref="DD33:DD46" ca="1" si="146">DC32</f>
        <v>28621.49125685187</v>
      </c>
      <c r="DE33" s="21">
        <f t="shared" ref="DE33:DE46" ca="1" si="147">DD32</f>
        <v>7.4873667529512407</v>
      </c>
      <c r="DF33" s="21">
        <f t="shared" ref="DF33:DF46" ca="1" si="148">DE32</f>
        <v>43.64527921350831</v>
      </c>
    </row>
    <row r="34" spans="1:110" outlineLevel="1" x14ac:dyDescent="0.2">
      <c r="A34" s="28" t="s">
        <v>32</v>
      </c>
      <c r="B34" s="12" t="s">
        <v>2</v>
      </c>
      <c r="E34" s="37">
        <f ca="1">D33</f>
        <v>7.4873667529512407</v>
      </c>
      <c r="F34" s="37">
        <f t="shared" ca="1" si="65"/>
        <v>43.64527921350831</v>
      </c>
      <c r="G34" s="37">
        <f t="shared" ca="1" si="65"/>
        <v>160.2815998803581</v>
      </c>
      <c r="H34" s="37">
        <f t="shared" ca="1" si="65"/>
        <v>480.68868373538976</v>
      </c>
      <c r="I34" s="37">
        <f t="shared" ca="1" si="65"/>
        <v>1007.287617069672</v>
      </c>
      <c r="J34" s="37">
        <f t="shared" ca="1" si="65"/>
        <v>1798.6563360381347</v>
      </c>
      <c r="K34" s="37">
        <f t="shared" ca="1" si="65"/>
        <v>3001.4048559964081</v>
      </c>
      <c r="L34" s="37">
        <f t="shared" ca="1" si="65"/>
        <v>4692.7280365994384</v>
      </c>
      <c r="M34" s="37">
        <f t="shared" ca="1" si="65"/>
        <v>6731.2773722583779</v>
      </c>
      <c r="N34" s="37">
        <f t="shared" ca="1" si="65"/>
        <v>9815.007683689395</v>
      </c>
      <c r="O34" s="37">
        <f t="shared" ca="1" si="65"/>
        <v>13124.90767404592</v>
      </c>
      <c r="P34" s="37">
        <f t="shared" ca="1" si="65"/>
        <v>17846.253024739748</v>
      </c>
      <c r="Q34" s="37">
        <f t="shared" ca="1" si="65"/>
        <v>22503.630676991179</v>
      </c>
      <c r="R34" s="37">
        <f ca="1">Q33</f>
        <v>25714.417850503291</v>
      </c>
      <c r="S34" s="37">
        <f t="shared" ca="1" si="65"/>
        <v>28621.49125685187</v>
      </c>
      <c r="T34" s="37">
        <f t="shared" ca="1" si="65"/>
        <v>7.4873667529512407</v>
      </c>
      <c r="U34" s="37">
        <f t="shared" ca="1" si="65"/>
        <v>43.64527921350831</v>
      </c>
      <c r="V34" s="37">
        <f t="shared" ca="1" si="65"/>
        <v>160.2815998803581</v>
      </c>
      <c r="W34" s="37">
        <f t="shared" ca="1" si="65"/>
        <v>480.68868373538976</v>
      </c>
      <c r="X34" s="37">
        <f t="shared" ca="1" si="65"/>
        <v>1007.287617069672</v>
      </c>
      <c r="Y34" s="37">
        <f t="shared" ca="1" si="65"/>
        <v>1798.6563360381347</v>
      </c>
      <c r="Z34" s="37">
        <f t="shared" ca="1" si="65"/>
        <v>3001.4048559964081</v>
      </c>
      <c r="AA34" s="37">
        <f t="shared" ca="1" si="65"/>
        <v>4692.7280365994384</v>
      </c>
      <c r="AB34" s="37">
        <f t="shared" ca="1" si="66"/>
        <v>6731.2773722583779</v>
      </c>
      <c r="AC34" s="37">
        <f t="shared" ca="1" si="67"/>
        <v>9815.007683689395</v>
      </c>
      <c r="AD34" s="37">
        <f t="shared" ca="1" si="68"/>
        <v>13124.90767404592</v>
      </c>
      <c r="AE34" s="37">
        <f t="shared" ca="1" si="69"/>
        <v>17846.253024739748</v>
      </c>
      <c r="AF34" s="37">
        <f t="shared" ca="1" si="70"/>
        <v>22503.630676991179</v>
      </c>
      <c r="AG34" s="37">
        <f t="shared" ca="1" si="71"/>
        <v>25714.417850503291</v>
      </c>
      <c r="AH34" s="37">
        <f t="shared" ca="1" si="72"/>
        <v>28621.49125685187</v>
      </c>
      <c r="AI34" s="37">
        <f t="shared" ca="1" si="73"/>
        <v>7.4873667529512407</v>
      </c>
      <c r="AJ34" s="37">
        <f t="shared" ca="1" si="74"/>
        <v>43.64527921350831</v>
      </c>
      <c r="AK34" s="37">
        <f t="shared" ca="1" si="75"/>
        <v>160.2815998803581</v>
      </c>
      <c r="AL34" s="37">
        <f t="shared" ca="1" si="76"/>
        <v>480.68868373538976</v>
      </c>
      <c r="AM34" s="37">
        <f t="shared" ca="1" si="77"/>
        <v>1007.287617069672</v>
      </c>
      <c r="AN34" s="37">
        <f t="shared" ca="1" si="78"/>
        <v>1798.6563360381347</v>
      </c>
      <c r="AO34" s="37">
        <f t="shared" ca="1" si="79"/>
        <v>3001.4048559964081</v>
      </c>
      <c r="AP34" s="37">
        <f t="shared" ca="1" si="80"/>
        <v>4692.7280365994384</v>
      </c>
      <c r="AQ34" s="37">
        <f t="shared" ca="1" si="81"/>
        <v>6731.2773722583779</v>
      </c>
      <c r="AR34" s="37">
        <f t="shared" ca="1" si="82"/>
        <v>9815.007683689395</v>
      </c>
      <c r="AS34" s="37">
        <f t="shared" ca="1" si="83"/>
        <v>13124.90767404592</v>
      </c>
      <c r="AT34" s="37">
        <f t="shared" ca="1" si="84"/>
        <v>17846.253024739748</v>
      </c>
      <c r="AU34" s="37">
        <f t="shared" ca="1" si="85"/>
        <v>22503.630676991179</v>
      </c>
      <c r="AV34" s="37">
        <f t="shared" ca="1" si="86"/>
        <v>25714.417850503291</v>
      </c>
      <c r="AW34" s="37">
        <f t="shared" ca="1" si="87"/>
        <v>28621.49125685187</v>
      </c>
      <c r="AX34" s="37">
        <f t="shared" ca="1" si="88"/>
        <v>7.4873667529512407</v>
      </c>
      <c r="AY34" s="37">
        <f t="shared" ca="1" si="89"/>
        <v>43.64527921350831</v>
      </c>
      <c r="AZ34" s="37">
        <f t="shared" ca="1" si="90"/>
        <v>160.2815998803581</v>
      </c>
      <c r="BA34" s="37">
        <f t="shared" ca="1" si="91"/>
        <v>480.68868373538976</v>
      </c>
      <c r="BB34" s="37">
        <f t="shared" ca="1" si="92"/>
        <v>1007.287617069672</v>
      </c>
      <c r="BC34" s="37">
        <f t="shared" ca="1" si="93"/>
        <v>1798.6563360381347</v>
      </c>
      <c r="BD34" s="37">
        <f t="shared" ca="1" si="94"/>
        <v>3001.4048559964081</v>
      </c>
      <c r="BE34" s="37">
        <f t="shared" ca="1" si="95"/>
        <v>4692.7280365994384</v>
      </c>
      <c r="BF34" s="37">
        <f t="shared" ca="1" si="96"/>
        <v>6731.2773722583779</v>
      </c>
      <c r="BG34" s="37">
        <f t="shared" ca="1" si="97"/>
        <v>9815.007683689395</v>
      </c>
      <c r="BH34" s="37">
        <f t="shared" ca="1" si="98"/>
        <v>13124.90767404592</v>
      </c>
      <c r="BI34" s="37">
        <f t="shared" ca="1" si="99"/>
        <v>17846.253024739748</v>
      </c>
      <c r="BJ34" s="37">
        <f t="shared" ca="1" si="100"/>
        <v>22503.630676991179</v>
      </c>
      <c r="BK34" s="37">
        <f t="shared" ca="1" si="101"/>
        <v>25714.417850503291</v>
      </c>
      <c r="BL34" s="37">
        <f t="shared" ca="1" si="102"/>
        <v>28621.49125685187</v>
      </c>
      <c r="BM34" s="37">
        <f t="shared" ca="1" si="103"/>
        <v>7.4873667529512407</v>
      </c>
      <c r="BN34" s="37">
        <f t="shared" ca="1" si="104"/>
        <v>43.64527921350831</v>
      </c>
      <c r="BO34" s="37">
        <f t="shared" ca="1" si="105"/>
        <v>160.2815998803581</v>
      </c>
      <c r="BP34" s="37">
        <f t="shared" ca="1" si="106"/>
        <v>480.68868373538976</v>
      </c>
      <c r="BQ34" s="37">
        <f t="shared" ca="1" si="107"/>
        <v>1007.287617069672</v>
      </c>
      <c r="BR34" s="37">
        <f t="shared" ca="1" si="108"/>
        <v>1798.6563360381347</v>
      </c>
      <c r="BS34" s="37">
        <f t="shared" ca="1" si="109"/>
        <v>3001.4048559964081</v>
      </c>
      <c r="BT34" s="37">
        <f t="shared" ca="1" si="110"/>
        <v>4692.7280365994384</v>
      </c>
      <c r="BU34" s="37">
        <f t="shared" ca="1" si="111"/>
        <v>6731.2773722583779</v>
      </c>
      <c r="BV34" s="37">
        <f t="shared" ca="1" si="112"/>
        <v>9815.007683689395</v>
      </c>
      <c r="BW34" s="37">
        <f t="shared" ca="1" si="113"/>
        <v>13124.90767404592</v>
      </c>
      <c r="BX34" s="37">
        <f t="shared" ca="1" si="114"/>
        <v>17846.253024739748</v>
      </c>
      <c r="BY34" s="37">
        <f t="shared" ca="1" si="115"/>
        <v>22503.630676991179</v>
      </c>
      <c r="BZ34" s="37">
        <f t="shared" ca="1" si="116"/>
        <v>25714.417850503291</v>
      </c>
      <c r="CA34" s="37">
        <f t="shared" ca="1" si="117"/>
        <v>28621.49125685187</v>
      </c>
      <c r="CB34" s="37">
        <f t="shared" ca="1" si="118"/>
        <v>7.4873667529512407</v>
      </c>
      <c r="CC34" s="37">
        <f t="shared" ca="1" si="119"/>
        <v>43.64527921350831</v>
      </c>
      <c r="CD34" s="37">
        <f t="shared" ca="1" si="120"/>
        <v>160.2815998803581</v>
      </c>
      <c r="CE34" s="37">
        <f t="shared" ca="1" si="121"/>
        <v>480.68868373538976</v>
      </c>
      <c r="CF34" s="37">
        <f t="shared" ca="1" si="122"/>
        <v>1007.287617069672</v>
      </c>
      <c r="CG34" s="37">
        <f t="shared" ca="1" si="123"/>
        <v>1798.6563360381347</v>
      </c>
      <c r="CH34" s="37">
        <f t="shared" ca="1" si="124"/>
        <v>3001.4048559964081</v>
      </c>
      <c r="CI34" s="37">
        <f t="shared" ca="1" si="125"/>
        <v>4692.7280365994384</v>
      </c>
      <c r="CJ34" s="37">
        <f t="shared" ca="1" si="126"/>
        <v>6731.2773722583779</v>
      </c>
      <c r="CK34" s="37">
        <f t="shared" ca="1" si="127"/>
        <v>9815.007683689395</v>
      </c>
      <c r="CL34" s="37">
        <f t="shared" ca="1" si="128"/>
        <v>13124.90767404592</v>
      </c>
      <c r="CM34" s="37">
        <f t="shared" ca="1" si="129"/>
        <v>17846.253024739748</v>
      </c>
      <c r="CN34" s="37">
        <f t="shared" ca="1" si="130"/>
        <v>22503.630676991179</v>
      </c>
      <c r="CO34" s="37">
        <f t="shared" ca="1" si="131"/>
        <v>25714.417850503291</v>
      </c>
      <c r="CP34" s="37">
        <f t="shared" ca="1" si="132"/>
        <v>28621.49125685187</v>
      </c>
      <c r="CQ34" s="37">
        <f t="shared" ca="1" si="133"/>
        <v>7.4873667529512407</v>
      </c>
      <c r="CR34" s="37">
        <f t="shared" ca="1" si="134"/>
        <v>43.64527921350831</v>
      </c>
      <c r="CS34" s="37">
        <f t="shared" ca="1" si="135"/>
        <v>160.2815998803581</v>
      </c>
      <c r="CT34" s="37">
        <f t="shared" ca="1" si="136"/>
        <v>480.68868373538976</v>
      </c>
      <c r="CU34" s="37">
        <f t="shared" ca="1" si="137"/>
        <v>1007.287617069672</v>
      </c>
      <c r="CV34" s="37">
        <f t="shared" ca="1" si="138"/>
        <v>1798.6563360381347</v>
      </c>
      <c r="CW34" s="37">
        <f t="shared" ca="1" si="139"/>
        <v>3001.4048559964081</v>
      </c>
      <c r="CX34" s="37">
        <f t="shared" ca="1" si="140"/>
        <v>4692.7280365994384</v>
      </c>
      <c r="CY34" s="37">
        <f t="shared" ca="1" si="141"/>
        <v>6731.2773722583779</v>
      </c>
      <c r="CZ34" s="37">
        <f t="shared" ca="1" si="142"/>
        <v>9815.007683689395</v>
      </c>
      <c r="DA34" s="37">
        <f t="shared" ca="1" si="143"/>
        <v>13124.90767404592</v>
      </c>
      <c r="DB34" s="37">
        <f t="shared" ca="1" si="144"/>
        <v>17846.253024739748</v>
      </c>
      <c r="DC34" s="37">
        <f t="shared" ca="1" si="145"/>
        <v>22503.630676991179</v>
      </c>
      <c r="DD34" s="37">
        <f t="shared" ca="1" si="146"/>
        <v>25714.417850503291</v>
      </c>
      <c r="DE34" s="37">
        <f t="shared" ca="1" si="147"/>
        <v>28621.49125685187</v>
      </c>
      <c r="DF34" s="37">
        <f t="shared" ca="1" si="148"/>
        <v>7.4873667529512407</v>
      </c>
    </row>
    <row r="35" spans="1:110" outlineLevel="1" x14ac:dyDescent="0.2">
      <c r="A35" s="28" t="s">
        <v>33</v>
      </c>
      <c r="B35" s="12" t="s">
        <v>2</v>
      </c>
      <c r="F35" s="37">
        <f ca="1">E34</f>
        <v>7.4873667529512407</v>
      </c>
      <c r="G35" s="37">
        <f t="shared" ca="1" si="65"/>
        <v>43.64527921350831</v>
      </c>
      <c r="H35" s="37">
        <f t="shared" ca="1" si="65"/>
        <v>160.2815998803581</v>
      </c>
      <c r="I35" s="37">
        <f t="shared" ca="1" si="65"/>
        <v>480.68868373538976</v>
      </c>
      <c r="J35" s="37">
        <f t="shared" ca="1" si="65"/>
        <v>1007.287617069672</v>
      </c>
      <c r="K35" s="37">
        <f t="shared" ca="1" si="65"/>
        <v>1798.6563360381347</v>
      </c>
      <c r="L35" s="37">
        <f t="shared" ca="1" si="65"/>
        <v>3001.4048559964081</v>
      </c>
      <c r="M35" s="37">
        <f ca="1">L34</f>
        <v>4692.7280365994384</v>
      </c>
      <c r="N35" s="37">
        <f t="shared" ca="1" si="65"/>
        <v>6731.2773722583779</v>
      </c>
      <c r="O35" s="37">
        <f t="shared" ca="1" si="65"/>
        <v>9815.007683689395</v>
      </c>
      <c r="P35" s="37">
        <f t="shared" ca="1" si="65"/>
        <v>13124.90767404592</v>
      </c>
      <c r="Q35" s="37">
        <f t="shared" ca="1" si="65"/>
        <v>17846.253024739748</v>
      </c>
      <c r="R35" s="37">
        <f t="shared" ca="1" si="65"/>
        <v>22503.630676991179</v>
      </c>
      <c r="S35" s="37">
        <f t="shared" ca="1" si="65"/>
        <v>25714.417850503291</v>
      </c>
      <c r="T35" s="37">
        <f t="shared" ca="1" si="65"/>
        <v>28621.49125685187</v>
      </c>
      <c r="U35" s="37">
        <f t="shared" ca="1" si="65"/>
        <v>7.4873667529512407</v>
      </c>
      <c r="V35" s="37">
        <f t="shared" ca="1" si="65"/>
        <v>43.64527921350831</v>
      </c>
      <c r="W35" s="37">
        <f t="shared" ca="1" si="65"/>
        <v>160.2815998803581</v>
      </c>
      <c r="X35" s="37">
        <f t="shared" ca="1" si="65"/>
        <v>480.68868373538976</v>
      </c>
      <c r="Y35" s="37">
        <f t="shared" ca="1" si="65"/>
        <v>1007.287617069672</v>
      </c>
      <c r="Z35" s="37">
        <f t="shared" ca="1" si="65"/>
        <v>1798.6563360381347</v>
      </c>
      <c r="AA35" s="37">
        <f t="shared" ca="1" si="65"/>
        <v>3001.4048559964081</v>
      </c>
      <c r="AB35" s="37">
        <f t="shared" ca="1" si="66"/>
        <v>4692.7280365994384</v>
      </c>
      <c r="AC35" s="37">
        <f t="shared" ca="1" si="67"/>
        <v>6731.2773722583779</v>
      </c>
      <c r="AD35" s="37">
        <f t="shared" ca="1" si="68"/>
        <v>9815.007683689395</v>
      </c>
      <c r="AE35" s="37">
        <f t="shared" ca="1" si="69"/>
        <v>13124.90767404592</v>
      </c>
      <c r="AF35" s="37">
        <f t="shared" ca="1" si="70"/>
        <v>17846.253024739748</v>
      </c>
      <c r="AG35" s="37">
        <f t="shared" ca="1" si="71"/>
        <v>22503.630676991179</v>
      </c>
      <c r="AH35" s="37">
        <f t="shared" ca="1" si="72"/>
        <v>25714.417850503291</v>
      </c>
      <c r="AI35" s="37">
        <f t="shared" ca="1" si="73"/>
        <v>28621.49125685187</v>
      </c>
      <c r="AJ35" s="37">
        <f t="shared" ca="1" si="74"/>
        <v>7.4873667529512407</v>
      </c>
      <c r="AK35" s="37">
        <f t="shared" ca="1" si="75"/>
        <v>43.64527921350831</v>
      </c>
      <c r="AL35" s="37">
        <f t="shared" ca="1" si="76"/>
        <v>160.2815998803581</v>
      </c>
      <c r="AM35" s="37">
        <f t="shared" ca="1" si="77"/>
        <v>480.68868373538976</v>
      </c>
      <c r="AN35" s="37">
        <f t="shared" ca="1" si="78"/>
        <v>1007.287617069672</v>
      </c>
      <c r="AO35" s="37">
        <f t="shared" ca="1" si="79"/>
        <v>1798.6563360381347</v>
      </c>
      <c r="AP35" s="37">
        <f t="shared" ca="1" si="80"/>
        <v>3001.4048559964081</v>
      </c>
      <c r="AQ35" s="37">
        <f t="shared" ca="1" si="81"/>
        <v>4692.7280365994384</v>
      </c>
      <c r="AR35" s="37">
        <f t="shared" ca="1" si="82"/>
        <v>6731.2773722583779</v>
      </c>
      <c r="AS35" s="37">
        <f t="shared" ca="1" si="83"/>
        <v>9815.007683689395</v>
      </c>
      <c r="AT35" s="37">
        <f t="shared" ca="1" si="84"/>
        <v>13124.90767404592</v>
      </c>
      <c r="AU35" s="37">
        <f t="shared" ca="1" si="85"/>
        <v>17846.253024739748</v>
      </c>
      <c r="AV35" s="37">
        <f t="shared" ca="1" si="86"/>
        <v>22503.630676991179</v>
      </c>
      <c r="AW35" s="37">
        <f t="shared" ca="1" si="87"/>
        <v>25714.417850503291</v>
      </c>
      <c r="AX35" s="37">
        <f t="shared" ca="1" si="88"/>
        <v>28621.49125685187</v>
      </c>
      <c r="AY35" s="37">
        <f t="shared" ca="1" si="89"/>
        <v>7.4873667529512407</v>
      </c>
      <c r="AZ35" s="37">
        <f t="shared" ca="1" si="90"/>
        <v>43.64527921350831</v>
      </c>
      <c r="BA35" s="37">
        <f t="shared" ca="1" si="91"/>
        <v>160.2815998803581</v>
      </c>
      <c r="BB35" s="37">
        <f t="shared" ca="1" si="92"/>
        <v>480.68868373538976</v>
      </c>
      <c r="BC35" s="37">
        <f t="shared" ca="1" si="93"/>
        <v>1007.287617069672</v>
      </c>
      <c r="BD35" s="37">
        <f t="shared" ca="1" si="94"/>
        <v>1798.6563360381347</v>
      </c>
      <c r="BE35" s="37">
        <f t="shared" ca="1" si="95"/>
        <v>3001.4048559964081</v>
      </c>
      <c r="BF35" s="37">
        <f t="shared" ca="1" si="96"/>
        <v>4692.7280365994384</v>
      </c>
      <c r="BG35" s="37">
        <f t="shared" ca="1" si="97"/>
        <v>6731.2773722583779</v>
      </c>
      <c r="BH35" s="37">
        <f t="shared" ca="1" si="98"/>
        <v>9815.007683689395</v>
      </c>
      <c r="BI35" s="37">
        <f t="shared" ca="1" si="99"/>
        <v>13124.90767404592</v>
      </c>
      <c r="BJ35" s="37">
        <f t="shared" ca="1" si="100"/>
        <v>17846.253024739748</v>
      </c>
      <c r="BK35" s="37">
        <f t="shared" ca="1" si="101"/>
        <v>22503.630676991179</v>
      </c>
      <c r="BL35" s="37">
        <f t="shared" ca="1" si="102"/>
        <v>25714.417850503291</v>
      </c>
      <c r="BM35" s="37">
        <f t="shared" ca="1" si="103"/>
        <v>28621.49125685187</v>
      </c>
      <c r="BN35" s="37">
        <f t="shared" ca="1" si="104"/>
        <v>7.4873667529512407</v>
      </c>
      <c r="BO35" s="37">
        <f t="shared" ca="1" si="105"/>
        <v>43.64527921350831</v>
      </c>
      <c r="BP35" s="37">
        <f t="shared" ca="1" si="106"/>
        <v>160.2815998803581</v>
      </c>
      <c r="BQ35" s="37">
        <f t="shared" ca="1" si="107"/>
        <v>480.68868373538976</v>
      </c>
      <c r="BR35" s="37">
        <f t="shared" ca="1" si="108"/>
        <v>1007.287617069672</v>
      </c>
      <c r="BS35" s="37">
        <f t="shared" ca="1" si="109"/>
        <v>1798.6563360381347</v>
      </c>
      <c r="BT35" s="37">
        <f t="shared" ca="1" si="110"/>
        <v>3001.4048559964081</v>
      </c>
      <c r="BU35" s="37">
        <f t="shared" ca="1" si="111"/>
        <v>4692.7280365994384</v>
      </c>
      <c r="BV35" s="37">
        <f t="shared" ca="1" si="112"/>
        <v>6731.2773722583779</v>
      </c>
      <c r="BW35" s="37">
        <f t="shared" ca="1" si="113"/>
        <v>9815.007683689395</v>
      </c>
      <c r="BX35" s="37">
        <f t="shared" ca="1" si="114"/>
        <v>13124.90767404592</v>
      </c>
      <c r="BY35" s="37">
        <f t="shared" ca="1" si="115"/>
        <v>17846.253024739748</v>
      </c>
      <c r="BZ35" s="37">
        <f t="shared" ca="1" si="116"/>
        <v>22503.630676991179</v>
      </c>
      <c r="CA35" s="37">
        <f t="shared" ca="1" si="117"/>
        <v>25714.417850503291</v>
      </c>
      <c r="CB35" s="37">
        <f t="shared" ca="1" si="118"/>
        <v>28621.49125685187</v>
      </c>
      <c r="CC35" s="37">
        <f t="shared" ca="1" si="119"/>
        <v>7.4873667529512407</v>
      </c>
      <c r="CD35" s="37">
        <f t="shared" ca="1" si="120"/>
        <v>43.64527921350831</v>
      </c>
      <c r="CE35" s="37">
        <f t="shared" ca="1" si="121"/>
        <v>160.2815998803581</v>
      </c>
      <c r="CF35" s="37">
        <f t="shared" ca="1" si="122"/>
        <v>480.68868373538976</v>
      </c>
      <c r="CG35" s="37">
        <f t="shared" ca="1" si="123"/>
        <v>1007.287617069672</v>
      </c>
      <c r="CH35" s="37">
        <f t="shared" ca="1" si="124"/>
        <v>1798.6563360381347</v>
      </c>
      <c r="CI35" s="37">
        <f t="shared" ca="1" si="125"/>
        <v>3001.4048559964081</v>
      </c>
      <c r="CJ35" s="37">
        <f t="shared" ca="1" si="126"/>
        <v>4692.7280365994384</v>
      </c>
      <c r="CK35" s="37">
        <f t="shared" ca="1" si="127"/>
        <v>6731.2773722583779</v>
      </c>
      <c r="CL35" s="37">
        <f t="shared" ca="1" si="128"/>
        <v>9815.007683689395</v>
      </c>
      <c r="CM35" s="37">
        <f t="shared" ca="1" si="129"/>
        <v>13124.90767404592</v>
      </c>
      <c r="CN35" s="37">
        <f t="shared" ca="1" si="130"/>
        <v>17846.253024739748</v>
      </c>
      <c r="CO35" s="37">
        <f t="shared" ca="1" si="131"/>
        <v>22503.630676991179</v>
      </c>
      <c r="CP35" s="37">
        <f t="shared" ca="1" si="132"/>
        <v>25714.417850503291</v>
      </c>
      <c r="CQ35" s="37">
        <f t="shared" ca="1" si="133"/>
        <v>28621.49125685187</v>
      </c>
      <c r="CR35" s="37">
        <f t="shared" ca="1" si="134"/>
        <v>7.4873667529512407</v>
      </c>
      <c r="CS35" s="37">
        <f t="shared" ca="1" si="135"/>
        <v>43.64527921350831</v>
      </c>
      <c r="CT35" s="37">
        <f t="shared" ca="1" si="136"/>
        <v>160.2815998803581</v>
      </c>
      <c r="CU35" s="37">
        <f t="shared" ca="1" si="137"/>
        <v>480.68868373538976</v>
      </c>
      <c r="CV35" s="37">
        <f t="shared" ca="1" si="138"/>
        <v>1007.287617069672</v>
      </c>
      <c r="CW35" s="37">
        <f t="shared" ca="1" si="139"/>
        <v>1798.6563360381347</v>
      </c>
      <c r="CX35" s="37">
        <f t="shared" ca="1" si="140"/>
        <v>3001.4048559964081</v>
      </c>
      <c r="CY35" s="37">
        <f t="shared" ca="1" si="141"/>
        <v>4692.7280365994384</v>
      </c>
      <c r="CZ35" s="37">
        <f t="shared" ca="1" si="142"/>
        <v>6731.2773722583779</v>
      </c>
      <c r="DA35" s="37">
        <f t="shared" ca="1" si="143"/>
        <v>9815.007683689395</v>
      </c>
      <c r="DB35" s="37">
        <f t="shared" ca="1" si="144"/>
        <v>13124.90767404592</v>
      </c>
      <c r="DC35" s="37">
        <f t="shared" ca="1" si="145"/>
        <v>17846.253024739748</v>
      </c>
      <c r="DD35" s="37">
        <f t="shared" ca="1" si="146"/>
        <v>22503.630676991179</v>
      </c>
      <c r="DE35" s="37">
        <f t="shared" ca="1" si="147"/>
        <v>25714.417850503291</v>
      </c>
      <c r="DF35" s="37">
        <f t="shared" ca="1" si="148"/>
        <v>28621.49125685187</v>
      </c>
    </row>
    <row r="36" spans="1:110" outlineLevel="1" x14ac:dyDescent="0.2">
      <c r="A36" s="28" t="s">
        <v>34</v>
      </c>
      <c r="B36" s="12" t="s">
        <v>2</v>
      </c>
      <c r="G36" s="37">
        <f t="shared" ca="1" si="65"/>
        <v>7.4873667529512407</v>
      </c>
      <c r="H36" s="37">
        <f t="shared" ca="1" si="65"/>
        <v>43.64527921350831</v>
      </c>
      <c r="I36" s="37">
        <f t="shared" ca="1" si="65"/>
        <v>160.2815998803581</v>
      </c>
      <c r="J36" s="37">
        <f t="shared" ca="1" si="65"/>
        <v>480.68868373538976</v>
      </c>
      <c r="K36" s="37">
        <f t="shared" ca="1" si="65"/>
        <v>1007.287617069672</v>
      </c>
      <c r="L36" s="37">
        <f t="shared" ca="1" si="65"/>
        <v>1798.6563360381347</v>
      </c>
      <c r="M36" s="37">
        <f t="shared" ca="1" si="65"/>
        <v>3001.4048559964081</v>
      </c>
      <c r="N36" s="37">
        <f t="shared" ca="1" si="65"/>
        <v>4692.7280365994384</v>
      </c>
      <c r="O36" s="37">
        <f t="shared" ca="1" si="65"/>
        <v>6731.2773722583779</v>
      </c>
      <c r="P36" s="37">
        <f t="shared" ca="1" si="65"/>
        <v>9815.007683689395</v>
      </c>
      <c r="Q36" s="37">
        <f t="shared" ca="1" si="65"/>
        <v>13124.90767404592</v>
      </c>
      <c r="R36" s="37">
        <f t="shared" ca="1" si="65"/>
        <v>17846.253024739748</v>
      </c>
      <c r="S36" s="37">
        <f t="shared" ca="1" si="65"/>
        <v>22503.630676991179</v>
      </c>
      <c r="T36" s="37">
        <f t="shared" ca="1" si="65"/>
        <v>25714.417850503291</v>
      </c>
      <c r="U36" s="37">
        <f t="shared" ca="1" si="65"/>
        <v>28621.49125685187</v>
      </c>
      <c r="V36" s="37">
        <f t="shared" ca="1" si="65"/>
        <v>7.4873667529512407</v>
      </c>
      <c r="W36" s="37">
        <f t="shared" ca="1" si="65"/>
        <v>43.64527921350831</v>
      </c>
      <c r="X36" s="37">
        <f t="shared" ca="1" si="65"/>
        <v>160.2815998803581</v>
      </c>
      <c r="Y36" s="37">
        <f t="shared" ca="1" si="65"/>
        <v>480.68868373538976</v>
      </c>
      <c r="Z36" s="37">
        <f t="shared" ca="1" si="65"/>
        <v>1007.287617069672</v>
      </c>
      <c r="AA36" s="37">
        <f t="shared" ca="1" si="65"/>
        <v>1798.6563360381347</v>
      </c>
      <c r="AB36" s="37">
        <f t="shared" ca="1" si="66"/>
        <v>3001.4048559964081</v>
      </c>
      <c r="AC36" s="37">
        <f t="shared" ca="1" si="67"/>
        <v>4692.7280365994384</v>
      </c>
      <c r="AD36" s="37">
        <f t="shared" ca="1" si="68"/>
        <v>6731.2773722583779</v>
      </c>
      <c r="AE36" s="37">
        <f t="shared" ca="1" si="69"/>
        <v>9815.007683689395</v>
      </c>
      <c r="AF36" s="37">
        <f t="shared" ca="1" si="70"/>
        <v>13124.90767404592</v>
      </c>
      <c r="AG36" s="37">
        <f t="shared" ca="1" si="71"/>
        <v>17846.253024739748</v>
      </c>
      <c r="AH36" s="37">
        <f t="shared" ca="1" si="72"/>
        <v>22503.630676991179</v>
      </c>
      <c r="AI36" s="37">
        <f t="shared" ca="1" si="73"/>
        <v>25714.417850503291</v>
      </c>
      <c r="AJ36" s="37">
        <f t="shared" ca="1" si="74"/>
        <v>28621.49125685187</v>
      </c>
      <c r="AK36" s="37">
        <f t="shared" ca="1" si="75"/>
        <v>7.4873667529512407</v>
      </c>
      <c r="AL36" s="37">
        <f t="shared" ca="1" si="76"/>
        <v>43.64527921350831</v>
      </c>
      <c r="AM36" s="37">
        <f t="shared" ca="1" si="77"/>
        <v>160.2815998803581</v>
      </c>
      <c r="AN36" s="37">
        <f t="shared" ca="1" si="78"/>
        <v>480.68868373538976</v>
      </c>
      <c r="AO36" s="37">
        <f t="shared" ca="1" si="79"/>
        <v>1007.287617069672</v>
      </c>
      <c r="AP36" s="37">
        <f t="shared" ca="1" si="80"/>
        <v>1798.6563360381347</v>
      </c>
      <c r="AQ36" s="37">
        <f t="shared" ca="1" si="81"/>
        <v>3001.4048559964081</v>
      </c>
      <c r="AR36" s="37">
        <f t="shared" ca="1" si="82"/>
        <v>4692.7280365994384</v>
      </c>
      <c r="AS36" s="37">
        <f t="shared" ca="1" si="83"/>
        <v>6731.2773722583779</v>
      </c>
      <c r="AT36" s="37">
        <f t="shared" ca="1" si="84"/>
        <v>9815.007683689395</v>
      </c>
      <c r="AU36" s="37">
        <f t="shared" ca="1" si="85"/>
        <v>13124.90767404592</v>
      </c>
      <c r="AV36" s="37">
        <f t="shared" ca="1" si="86"/>
        <v>17846.253024739748</v>
      </c>
      <c r="AW36" s="37">
        <f t="shared" ca="1" si="87"/>
        <v>22503.630676991179</v>
      </c>
      <c r="AX36" s="37">
        <f t="shared" ca="1" si="88"/>
        <v>25714.417850503291</v>
      </c>
      <c r="AY36" s="37">
        <f t="shared" ca="1" si="89"/>
        <v>28621.49125685187</v>
      </c>
      <c r="AZ36" s="37">
        <f t="shared" ca="1" si="90"/>
        <v>7.4873667529512407</v>
      </c>
      <c r="BA36" s="37">
        <f t="shared" ca="1" si="91"/>
        <v>43.64527921350831</v>
      </c>
      <c r="BB36" s="37">
        <f t="shared" ca="1" si="92"/>
        <v>160.2815998803581</v>
      </c>
      <c r="BC36" s="37">
        <f t="shared" ca="1" si="93"/>
        <v>480.68868373538976</v>
      </c>
      <c r="BD36" s="37">
        <f t="shared" ca="1" si="94"/>
        <v>1007.287617069672</v>
      </c>
      <c r="BE36" s="37">
        <f t="shared" ca="1" si="95"/>
        <v>1798.6563360381347</v>
      </c>
      <c r="BF36" s="37">
        <f t="shared" ca="1" si="96"/>
        <v>3001.4048559964081</v>
      </c>
      <c r="BG36" s="37">
        <f t="shared" ca="1" si="97"/>
        <v>4692.7280365994384</v>
      </c>
      <c r="BH36" s="37">
        <f t="shared" ca="1" si="98"/>
        <v>6731.2773722583779</v>
      </c>
      <c r="BI36" s="37">
        <f t="shared" ca="1" si="99"/>
        <v>9815.007683689395</v>
      </c>
      <c r="BJ36" s="37">
        <f t="shared" ca="1" si="100"/>
        <v>13124.90767404592</v>
      </c>
      <c r="BK36" s="37">
        <f t="shared" ca="1" si="101"/>
        <v>17846.253024739748</v>
      </c>
      <c r="BL36" s="37">
        <f t="shared" ca="1" si="102"/>
        <v>22503.630676991179</v>
      </c>
      <c r="BM36" s="37">
        <f t="shared" ca="1" si="103"/>
        <v>25714.417850503291</v>
      </c>
      <c r="BN36" s="37">
        <f t="shared" ca="1" si="104"/>
        <v>28621.49125685187</v>
      </c>
      <c r="BO36" s="37">
        <f t="shared" ca="1" si="105"/>
        <v>7.4873667529512407</v>
      </c>
      <c r="BP36" s="37">
        <f t="shared" ca="1" si="106"/>
        <v>43.64527921350831</v>
      </c>
      <c r="BQ36" s="37">
        <f t="shared" ca="1" si="107"/>
        <v>160.2815998803581</v>
      </c>
      <c r="BR36" s="37">
        <f t="shared" ca="1" si="108"/>
        <v>480.68868373538976</v>
      </c>
      <c r="BS36" s="37">
        <f t="shared" ca="1" si="109"/>
        <v>1007.287617069672</v>
      </c>
      <c r="BT36" s="37">
        <f t="shared" ca="1" si="110"/>
        <v>1798.6563360381347</v>
      </c>
      <c r="BU36" s="37">
        <f t="shared" ca="1" si="111"/>
        <v>3001.4048559964081</v>
      </c>
      <c r="BV36" s="37">
        <f t="shared" ca="1" si="112"/>
        <v>4692.7280365994384</v>
      </c>
      <c r="BW36" s="37">
        <f t="shared" ca="1" si="113"/>
        <v>6731.2773722583779</v>
      </c>
      <c r="BX36" s="37">
        <f t="shared" ca="1" si="114"/>
        <v>9815.007683689395</v>
      </c>
      <c r="BY36" s="37">
        <f t="shared" ca="1" si="115"/>
        <v>13124.90767404592</v>
      </c>
      <c r="BZ36" s="37">
        <f t="shared" ca="1" si="116"/>
        <v>17846.253024739748</v>
      </c>
      <c r="CA36" s="37">
        <f t="shared" ca="1" si="117"/>
        <v>22503.630676991179</v>
      </c>
      <c r="CB36" s="37">
        <f t="shared" ca="1" si="118"/>
        <v>25714.417850503291</v>
      </c>
      <c r="CC36" s="37">
        <f t="shared" ca="1" si="119"/>
        <v>28621.49125685187</v>
      </c>
      <c r="CD36" s="37">
        <f t="shared" ca="1" si="120"/>
        <v>7.4873667529512407</v>
      </c>
      <c r="CE36" s="37">
        <f t="shared" ca="1" si="121"/>
        <v>43.64527921350831</v>
      </c>
      <c r="CF36" s="37">
        <f t="shared" ca="1" si="122"/>
        <v>160.2815998803581</v>
      </c>
      <c r="CG36" s="37">
        <f t="shared" ca="1" si="123"/>
        <v>480.68868373538976</v>
      </c>
      <c r="CH36" s="37">
        <f t="shared" ca="1" si="124"/>
        <v>1007.287617069672</v>
      </c>
      <c r="CI36" s="37">
        <f t="shared" ca="1" si="125"/>
        <v>1798.6563360381347</v>
      </c>
      <c r="CJ36" s="37">
        <f t="shared" ca="1" si="126"/>
        <v>3001.4048559964081</v>
      </c>
      <c r="CK36" s="37">
        <f t="shared" ca="1" si="127"/>
        <v>4692.7280365994384</v>
      </c>
      <c r="CL36" s="37">
        <f t="shared" ca="1" si="128"/>
        <v>6731.2773722583779</v>
      </c>
      <c r="CM36" s="37">
        <f t="shared" ca="1" si="129"/>
        <v>9815.007683689395</v>
      </c>
      <c r="CN36" s="37">
        <f t="shared" ca="1" si="130"/>
        <v>13124.90767404592</v>
      </c>
      <c r="CO36" s="37">
        <f t="shared" ca="1" si="131"/>
        <v>17846.253024739748</v>
      </c>
      <c r="CP36" s="37">
        <f t="shared" ca="1" si="132"/>
        <v>22503.630676991179</v>
      </c>
      <c r="CQ36" s="37">
        <f t="shared" ca="1" si="133"/>
        <v>25714.417850503291</v>
      </c>
      <c r="CR36" s="37">
        <f t="shared" ca="1" si="134"/>
        <v>28621.49125685187</v>
      </c>
      <c r="CS36" s="37">
        <f t="shared" ca="1" si="135"/>
        <v>7.4873667529512407</v>
      </c>
      <c r="CT36" s="37">
        <f t="shared" ca="1" si="136"/>
        <v>43.64527921350831</v>
      </c>
      <c r="CU36" s="37">
        <f t="shared" ca="1" si="137"/>
        <v>160.2815998803581</v>
      </c>
      <c r="CV36" s="37">
        <f t="shared" ca="1" si="138"/>
        <v>480.68868373538976</v>
      </c>
      <c r="CW36" s="37">
        <f t="shared" ca="1" si="139"/>
        <v>1007.287617069672</v>
      </c>
      <c r="CX36" s="37">
        <f t="shared" ca="1" si="140"/>
        <v>1798.6563360381347</v>
      </c>
      <c r="CY36" s="37">
        <f t="shared" ca="1" si="141"/>
        <v>3001.4048559964081</v>
      </c>
      <c r="CZ36" s="37">
        <f t="shared" ca="1" si="142"/>
        <v>4692.7280365994384</v>
      </c>
      <c r="DA36" s="37">
        <f t="shared" ca="1" si="143"/>
        <v>6731.2773722583779</v>
      </c>
      <c r="DB36" s="37">
        <f t="shared" ca="1" si="144"/>
        <v>9815.007683689395</v>
      </c>
      <c r="DC36" s="37">
        <f t="shared" ca="1" si="145"/>
        <v>13124.90767404592</v>
      </c>
      <c r="DD36" s="37">
        <f t="shared" ca="1" si="146"/>
        <v>17846.253024739748</v>
      </c>
      <c r="DE36" s="37">
        <f t="shared" ca="1" si="147"/>
        <v>22503.630676991179</v>
      </c>
      <c r="DF36" s="37">
        <f t="shared" ca="1" si="148"/>
        <v>25714.417850503291</v>
      </c>
    </row>
    <row r="37" spans="1:110" outlineLevel="1" x14ac:dyDescent="0.2">
      <c r="A37" s="28" t="s">
        <v>35</v>
      </c>
      <c r="B37" s="12" t="s">
        <v>2</v>
      </c>
      <c r="G37" s="37">
        <f t="shared" si="65"/>
        <v>0</v>
      </c>
      <c r="H37" s="37">
        <f ca="1">G36</f>
        <v>7.4873667529512407</v>
      </c>
      <c r="I37" s="37">
        <f t="shared" ca="1" si="65"/>
        <v>43.64527921350831</v>
      </c>
      <c r="J37" s="37">
        <f t="shared" ca="1" si="65"/>
        <v>160.2815998803581</v>
      </c>
      <c r="K37" s="37">
        <f t="shared" ca="1" si="65"/>
        <v>480.68868373538976</v>
      </c>
      <c r="L37" s="37">
        <f t="shared" ca="1" si="65"/>
        <v>1007.287617069672</v>
      </c>
      <c r="M37" s="37">
        <f t="shared" ca="1" si="65"/>
        <v>1798.6563360381347</v>
      </c>
      <c r="N37" s="37">
        <f t="shared" ca="1" si="65"/>
        <v>3001.4048559964081</v>
      </c>
      <c r="O37" s="37">
        <f t="shared" ca="1" si="65"/>
        <v>4692.7280365994384</v>
      </c>
      <c r="P37" s="37">
        <f t="shared" ca="1" si="65"/>
        <v>6731.2773722583779</v>
      </c>
      <c r="Q37" s="37">
        <f t="shared" ca="1" si="65"/>
        <v>9815.007683689395</v>
      </c>
      <c r="R37" s="37">
        <f t="shared" ca="1" si="65"/>
        <v>13124.90767404592</v>
      </c>
      <c r="S37" s="37">
        <f t="shared" ca="1" si="65"/>
        <v>17846.253024739748</v>
      </c>
      <c r="T37" s="37">
        <f t="shared" ca="1" si="65"/>
        <v>22503.630676991179</v>
      </c>
      <c r="U37" s="37">
        <f t="shared" ca="1" si="65"/>
        <v>25714.417850503291</v>
      </c>
      <c r="V37" s="37">
        <f t="shared" ca="1" si="65"/>
        <v>28621.49125685187</v>
      </c>
      <c r="W37" s="37">
        <f t="shared" ca="1" si="65"/>
        <v>7.4873667529512407</v>
      </c>
      <c r="X37" s="37">
        <f t="shared" ca="1" si="65"/>
        <v>43.64527921350831</v>
      </c>
      <c r="Y37" s="37">
        <f t="shared" ca="1" si="65"/>
        <v>160.2815998803581</v>
      </c>
      <c r="Z37" s="37">
        <f t="shared" ca="1" si="65"/>
        <v>480.68868373538976</v>
      </c>
      <c r="AA37" s="37">
        <f t="shared" ca="1" si="65"/>
        <v>1007.287617069672</v>
      </c>
      <c r="AB37" s="37">
        <f t="shared" ca="1" si="66"/>
        <v>1798.6563360381347</v>
      </c>
      <c r="AC37" s="37">
        <f t="shared" ca="1" si="67"/>
        <v>3001.4048559964081</v>
      </c>
      <c r="AD37" s="37">
        <f t="shared" ca="1" si="68"/>
        <v>4692.7280365994384</v>
      </c>
      <c r="AE37" s="37">
        <f t="shared" ca="1" si="69"/>
        <v>6731.2773722583779</v>
      </c>
      <c r="AF37" s="37">
        <f t="shared" ca="1" si="70"/>
        <v>9815.007683689395</v>
      </c>
      <c r="AG37" s="37">
        <f t="shared" ca="1" si="71"/>
        <v>13124.90767404592</v>
      </c>
      <c r="AH37" s="37">
        <f t="shared" ca="1" si="72"/>
        <v>17846.253024739748</v>
      </c>
      <c r="AI37" s="37">
        <f t="shared" ca="1" si="73"/>
        <v>22503.630676991179</v>
      </c>
      <c r="AJ37" s="37">
        <f t="shared" ca="1" si="74"/>
        <v>25714.417850503291</v>
      </c>
      <c r="AK37" s="37">
        <f t="shared" ca="1" si="75"/>
        <v>28621.49125685187</v>
      </c>
      <c r="AL37" s="37">
        <f t="shared" ca="1" si="76"/>
        <v>7.4873667529512407</v>
      </c>
      <c r="AM37" s="37">
        <f t="shared" ca="1" si="77"/>
        <v>43.64527921350831</v>
      </c>
      <c r="AN37" s="37">
        <f t="shared" ca="1" si="78"/>
        <v>160.2815998803581</v>
      </c>
      <c r="AO37" s="37">
        <f t="shared" ca="1" si="79"/>
        <v>480.68868373538976</v>
      </c>
      <c r="AP37" s="37">
        <f t="shared" ca="1" si="80"/>
        <v>1007.287617069672</v>
      </c>
      <c r="AQ37" s="37">
        <f t="shared" ca="1" si="81"/>
        <v>1798.6563360381347</v>
      </c>
      <c r="AR37" s="37">
        <f t="shared" ca="1" si="82"/>
        <v>3001.4048559964081</v>
      </c>
      <c r="AS37" s="37">
        <f t="shared" ca="1" si="83"/>
        <v>4692.7280365994384</v>
      </c>
      <c r="AT37" s="37">
        <f t="shared" ca="1" si="84"/>
        <v>6731.2773722583779</v>
      </c>
      <c r="AU37" s="37">
        <f t="shared" ca="1" si="85"/>
        <v>9815.007683689395</v>
      </c>
      <c r="AV37" s="37">
        <f t="shared" ca="1" si="86"/>
        <v>13124.90767404592</v>
      </c>
      <c r="AW37" s="37">
        <f t="shared" ca="1" si="87"/>
        <v>17846.253024739748</v>
      </c>
      <c r="AX37" s="37">
        <f t="shared" ca="1" si="88"/>
        <v>22503.630676991179</v>
      </c>
      <c r="AY37" s="37">
        <f t="shared" ca="1" si="89"/>
        <v>25714.417850503291</v>
      </c>
      <c r="AZ37" s="37">
        <f t="shared" ca="1" si="90"/>
        <v>28621.49125685187</v>
      </c>
      <c r="BA37" s="37">
        <f t="shared" ca="1" si="91"/>
        <v>7.4873667529512407</v>
      </c>
      <c r="BB37" s="37">
        <f t="shared" ca="1" si="92"/>
        <v>43.64527921350831</v>
      </c>
      <c r="BC37" s="37">
        <f t="shared" ca="1" si="93"/>
        <v>160.2815998803581</v>
      </c>
      <c r="BD37" s="37">
        <f t="shared" ca="1" si="94"/>
        <v>480.68868373538976</v>
      </c>
      <c r="BE37" s="37">
        <f t="shared" ca="1" si="95"/>
        <v>1007.287617069672</v>
      </c>
      <c r="BF37" s="37">
        <f t="shared" ca="1" si="96"/>
        <v>1798.6563360381347</v>
      </c>
      <c r="BG37" s="37">
        <f t="shared" ca="1" si="97"/>
        <v>3001.4048559964081</v>
      </c>
      <c r="BH37" s="37">
        <f t="shared" ca="1" si="98"/>
        <v>4692.7280365994384</v>
      </c>
      <c r="BI37" s="37">
        <f t="shared" ca="1" si="99"/>
        <v>6731.2773722583779</v>
      </c>
      <c r="BJ37" s="37">
        <f t="shared" ca="1" si="100"/>
        <v>9815.007683689395</v>
      </c>
      <c r="BK37" s="37">
        <f t="shared" ca="1" si="101"/>
        <v>13124.90767404592</v>
      </c>
      <c r="BL37" s="37">
        <f t="shared" ca="1" si="102"/>
        <v>17846.253024739748</v>
      </c>
      <c r="BM37" s="37">
        <f t="shared" ca="1" si="103"/>
        <v>22503.630676991179</v>
      </c>
      <c r="BN37" s="37">
        <f t="shared" ca="1" si="104"/>
        <v>25714.417850503291</v>
      </c>
      <c r="BO37" s="37">
        <f t="shared" ca="1" si="105"/>
        <v>28621.49125685187</v>
      </c>
      <c r="BP37" s="37">
        <f t="shared" ca="1" si="106"/>
        <v>7.4873667529512407</v>
      </c>
      <c r="BQ37" s="37">
        <f t="shared" ca="1" si="107"/>
        <v>43.64527921350831</v>
      </c>
      <c r="BR37" s="37">
        <f t="shared" ca="1" si="108"/>
        <v>160.2815998803581</v>
      </c>
      <c r="BS37" s="37">
        <f t="shared" ca="1" si="109"/>
        <v>480.68868373538976</v>
      </c>
      <c r="BT37" s="37">
        <f t="shared" ca="1" si="110"/>
        <v>1007.287617069672</v>
      </c>
      <c r="BU37" s="37">
        <f t="shared" ca="1" si="111"/>
        <v>1798.6563360381347</v>
      </c>
      <c r="BV37" s="37">
        <f t="shared" ca="1" si="112"/>
        <v>3001.4048559964081</v>
      </c>
      <c r="BW37" s="37">
        <f t="shared" ca="1" si="113"/>
        <v>4692.7280365994384</v>
      </c>
      <c r="BX37" s="37">
        <f t="shared" ca="1" si="114"/>
        <v>6731.2773722583779</v>
      </c>
      <c r="BY37" s="37">
        <f t="shared" ca="1" si="115"/>
        <v>9815.007683689395</v>
      </c>
      <c r="BZ37" s="37">
        <f t="shared" ca="1" si="116"/>
        <v>13124.90767404592</v>
      </c>
      <c r="CA37" s="37">
        <f t="shared" ca="1" si="117"/>
        <v>17846.253024739748</v>
      </c>
      <c r="CB37" s="37">
        <f t="shared" ca="1" si="118"/>
        <v>22503.630676991179</v>
      </c>
      <c r="CC37" s="37">
        <f t="shared" ca="1" si="119"/>
        <v>25714.417850503291</v>
      </c>
      <c r="CD37" s="37">
        <f t="shared" ca="1" si="120"/>
        <v>28621.49125685187</v>
      </c>
      <c r="CE37" s="37">
        <f t="shared" ca="1" si="121"/>
        <v>7.4873667529512407</v>
      </c>
      <c r="CF37" s="37">
        <f t="shared" ca="1" si="122"/>
        <v>43.64527921350831</v>
      </c>
      <c r="CG37" s="37">
        <f t="shared" ca="1" si="123"/>
        <v>160.2815998803581</v>
      </c>
      <c r="CH37" s="37">
        <f t="shared" ca="1" si="124"/>
        <v>480.68868373538976</v>
      </c>
      <c r="CI37" s="37">
        <f t="shared" ca="1" si="125"/>
        <v>1007.287617069672</v>
      </c>
      <c r="CJ37" s="37">
        <f t="shared" ca="1" si="126"/>
        <v>1798.6563360381347</v>
      </c>
      <c r="CK37" s="37">
        <f t="shared" ca="1" si="127"/>
        <v>3001.4048559964081</v>
      </c>
      <c r="CL37" s="37">
        <f t="shared" ca="1" si="128"/>
        <v>4692.7280365994384</v>
      </c>
      <c r="CM37" s="37">
        <f t="shared" ca="1" si="129"/>
        <v>6731.2773722583779</v>
      </c>
      <c r="CN37" s="37">
        <f t="shared" ca="1" si="130"/>
        <v>9815.007683689395</v>
      </c>
      <c r="CO37" s="37">
        <f t="shared" ca="1" si="131"/>
        <v>13124.90767404592</v>
      </c>
      <c r="CP37" s="37">
        <f t="shared" ca="1" si="132"/>
        <v>17846.253024739748</v>
      </c>
      <c r="CQ37" s="37">
        <f t="shared" ca="1" si="133"/>
        <v>22503.630676991179</v>
      </c>
      <c r="CR37" s="37">
        <f t="shared" ca="1" si="134"/>
        <v>25714.417850503291</v>
      </c>
      <c r="CS37" s="37">
        <f t="shared" ca="1" si="135"/>
        <v>28621.49125685187</v>
      </c>
      <c r="CT37" s="37">
        <f t="shared" ca="1" si="136"/>
        <v>7.4873667529512407</v>
      </c>
      <c r="CU37" s="37">
        <f t="shared" ca="1" si="137"/>
        <v>43.64527921350831</v>
      </c>
      <c r="CV37" s="37">
        <f t="shared" ca="1" si="138"/>
        <v>160.2815998803581</v>
      </c>
      <c r="CW37" s="37">
        <f t="shared" ca="1" si="139"/>
        <v>480.68868373538976</v>
      </c>
      <c r="CX37" s="37">
        <f t="shared" ca="1" si="140"/>
        <v>1007.287617069672</v>
      </c>
      <c r="CY37" s="37">
        <f t="shared" ca="1" si="141"/>
        <v>1798.6563360381347</v>
      </c>
      <c r="CZ37" s="37">
        <f t="shared" ca="1" si="142"/>
        <v>3001.4048559964081</v>
      </c>
      <c r="DA37" s="37">
        <f t="shared" ca="1" si="143"/>
        <v>4692.7280365994384</v>
      </c>
      <c r="DB37" s="37">
        <f t="shared" ca="1" si="144"/>
        <v>6731.2773722583779</v>
      </c>
      <c r="DC37" s="37">
        <f t="shared" ca="1" si="145"/>
        <v>9815.007683689395</v>
      </c>
      <c r="DD37" s="37">
        <f t="shared" ca="1" si="146"/>
        <v>13124.90767404592</v>
      </c>
      <c r="DE37" s="37">
        <f t="shared" ca="1" si="147"/>
        <v>17846.253024739748</v>
      </c>
      <c r="DF37" s="37">
        <f t="shared" ca="1" si="148"/>
        <v>22503.630676991179</v>
      </c>
    </row>
    <row r="38" spans="1:110" outlineLevel="1" x14ac:dyDescent="0.2">
      <c r="A38" s="28" t="s">
        <v>36</v>
      </c>
      <c r="B38" s="12" t="s">
        <v>2</v>
      </c>
      <c r="G38" s="37">
        <f t="shared" si="65"/>
        <v>0</v>
      </c>
      <c r="H38" s="37">
        <f t="shared" si="65"/>
        <v>0</v>
      </c>
      <c r="I38" s="37">
        <f t="shared" ca="1" si="65"/>
        <v>7.4873667529512407</v>
      </c>
      <c r="J38" s="37">
        <f t="shared" ca="1" si="65"/>
        <v>43.64527921350831</v>
      </c>
      <c r="K38" s="37">
        <f t="shared" ca="1" si="65"/>
        <v>160.2815998803581</v>
      </c>
      <c r="L38" s="37">
        <f t="shared" ca="1" si="65"/>
        <v>480.68868373538976</v>
      </c>
      <c r="M38" s="37">
        <f t="shared" ca="1" si="65"/>
        <v>1007.287617069672</v>
      </c>
      <c r="N38" s="37">
        <f t="shared" ca="1" si="65"/>
        <v>1798.6563360381347</v>
      </c>
      <c r="O38" s="37">
        <f t="shared" ca="1" si="65"/>
        <v>3001.4048559964081</v>
      </c>
      <c r="P38" s="37">
        <f t="shared" ca="1" si="65"/>
        <v>4692.7280365994384</v>
      </c>
      <c r="Q38" s="37">
        <f t="shared" ca="1" si="65"/>
        <v>6731.2773722583779</v>
      </c>
      <c r="R38" s="37">
        <f t="shared" ca="1" si="65"/>
        <v>9815.007683689395</v>
      </c>
      <c r="S38" s="37">
        <f t="shared" ca="1" si="65"/>
        <v>13124.90767404592</v>
      </c>
      <c r="T38" s="37">
        <f t="shared" ca="1" si="65"/>
        <v>17846.253024739748</v>
      </c>
      <c r="U38" s="37">
        <f t="shared" ca="1" si="65"/>
        <v>22503.630676991179</v>
      </c>
      <c r="V38" s="37">
        <f t="shared" ca="1" si="65"/>
        <v>25714.417850503291</v>
      </c>
      <c r="W38" s="37">
        <f t="shared" ca="1" si="65"/>
        <v>28621.49125685187</v>
      </c>
      <c r="X38" s="37">
        <f t="shared" ca="1" si="65"/>
        <v>7.4873667529512407</v>
      </c>
      <c r="Y38" s="37">
        <f t="shared" ca="1" si="65"/>
        <v>43.64527921350831</v>
      </c>
      <c r="Z38" s="37">
        <f t="shared" ca="1" si="65"/>
        <v>160.2815998803581</v>
      </c>
      <c r="AA38" s="37">
        <f t="shared" ca="1" si="65"/>
        <v>480.68868373538976</v>
      </c>
      <c r="AB38" s="37">
        <f t="shared" ca="1" si="66"/>
        <v>1007.287617069672</v>
      </c>
      <c r="AC38" s="37">
        <f t="shared" ca="1" si="67"/>
        <v>1798.6563360381347</v>
      </c>
      <c r="AD38" s="37">
        <f t="shared" ca="1" si="68"/>
        <v>3001.4048559964081</v>
      </c>
      <c r="AE38" s="37">
        <f t="shared" ca="1" si="69"/>
        <v>4692.7280365994384</v>
      </c>
      <c r="AF38" s="37">
        <f t="shared" ca="1" si="70"/>
        <v>6731.2773722583779</v>
      </c>
      <c r="AG38" s="37">
        <f t="shared" ca="1" si="71"/>
        <v>9815.007683689395</v>
      </c>
      <c r="AH38" s="37">
        <f t="shared" ca="1" si="72"/>
        <v>13124.90767404592</v>
      </c>
      <c r="AI38" s="37">
        <f t="shared" ca="1" si="73"/>
        <v>17846.253024739748</v>
      </c>
      <c r="AJ38" s="37">
        <f t="shared" ca="1" si="74"/>
        <v>22503.630676991179</v>
      </c>
      <c r="AK38" s="37">
        <f t="shared" ca="1" si="75"/>
        <v>25714.417850503291</v>
      </c>
      <c r="AL38" s="37">
        <f t="shared" ca="1" si="76"/>
        <v>28621.49125685187</v>
      </c>
      <c r="AM38" s="37">
        <f t="shared" ca="1" si="77"/>
        <v>7.4873667529512407</v>
      </c>
      <c r="AN38" s="37">
        <f t="shared" ca="1" si="78"/>
        <v>43.64527921350831</v>
      </c>
      <c r="AO38" s="37">
        <f t="shared" ca="1" si="79"/>
        <v>160.2815998803581</v>
      </c>
      <c r="AP38" s="37">
        <f t="shared" ca="1" si="80"/>
        <v>480.68868373538976</v>
      </c>
      <c r="AQ38" s="37">
        <f t="shared" ca="1" si="81"/>
        <v>1007.287617069672</v>
      </c>
      <c r="AR38" s="37">
        <f t="shared" ca="1" si="82"/>
        <v>1798.6563360381347</v>
      </c>
      <c r="AS38" s="37">
        <f t="shared" ca="1" si="83"/>
        <v>3001.4048559964081</v>
      </c>
      <c r="AT38" s="37">
        <f t="shared" ca="1" si="84"/>
        <v>4692.7280365994384</v>
      </c>
      <c r="AU38" s="37">
        <f t="shared" ca="1" si="85"/>
        <v>6731.2773722583779</v>
      </c>
      <c r="AV38" s="37">
        <f t="shared" ca="1" si="86"/>
        <v>9815.007683689395</v>
      </c>
      <c r="AW38" s="37">
        <f t="shared" ca="1" si="87"/>
        <v>13124.90767404592</v>
      </c>
      <c r="AX38" s="37">
        <f t="shared" ca="1" si="88"/>
        <v>17846.253024739748</v>
      </c>
      <c r="AY38" s="37">
        <f t="shared" ca="1" si="89"/>
        <v>22503.630676991179</v>
      </c>
      <c r="AZ38" s="37">
        <f t="shared" ca="1" si="90"/>
        <v>25714.417850503291</v>
      </c>
      <c r="BA38" s="37">
        <f t="shared" ca="1" si="91"/>
        <v>28621.49125685187</v>
      </c>
      <c r="BB38" s="37">
        <f t="shared" ca="1" si="92"/>
        <v>7.4873667529512407</v>
      </c>
      <c r="BC38" s="37">
        <f t="shared" ca="1" si="93"/>
        <v>43.64527921350831</v>
      </c>
      <c r="BD38" s="37">
        <f t="shared" ca="1" si="94"/>
        <v>160.2815998803581</v>
      </c>
      <c r="BE38" s="37">
        <f t="shared" ca="1" si="95"/>
        <v>480.68868373538976</v>
      </c>
      <c r="BF38" s="37">
        <f t="shared" ca="1" si="96"/>
        <v>1007.287617069672</v>
      </c>
      <c r="BG38" s="37">
        <f t="shared" ca="1" si="97"/>
        <v>1798.6563360381347</v>
      </c>
      <c r="BH38" s="37">
        <f t="shared" ca="1" si="98"/>
        <v>3001.4048559964081</v>
      </c>
      <c r="BI38" s="37">
        <f t="shared" ca="1" si="99"/>
        <v>4692.7280365994384</v>
      </c>
      <c r="BJ38" s="37">
        <f t="shared" ca="1" si="100"/>
        <v>6731.2773722583779</v>
      </c>
      <c r="BK38" s="37">
        <f t="shared" ca="1" si="101"/>
        <v>9815.007683689395</v>
      </c>
      <c r="BL38" s="37">
        <f t="shared" ca="1" si="102"/>
        <v>13124.90767404592</v>
      </c>
      <c r="BM38" s="37">
        <f t="shared" ca="1" si="103"/>
        <v>17846.253024739748</v>
      </c>
      <c r="BN38" s="37">
        <f t="shared" ca="1" si="104"/>
        <v>22503.630676991179</v>
      </c>
      <c r="BO38" s="37">
        <f t="shared" ca="1" si="105"/>
        <v>25714.417850503291</v>
      </c>
      <c r="BP38" s="37">
        <f t="shared" ca="1" si="106"/>
        <v>28621.49125685187</v>
      </c>
      <c r="BQ38" s="37">
        <f t="shared" ca="1" si="107"/>
        <v>7.4873667529512407</v>
      </c>
      <c r="BR38" s="37">
        <f t="shared" ca="1" si="108"/>
        <v>43.64527921350831</v>
      </c>
      <c r="BS38" s="37">
        <f t="shared" ca="1" si="109"/>
        <v>160.2815998803581</v>
      </c>
      <c r="BT38" s="37">
        <f t="shared" ca="1" si="110"/>
        <v>480.68868373538976</v>
      </c>
      <c r="BU38" s="37">
        <f t="shared" ca="1" si="111"/>
        <v>1007.287617069672</v>
      </c>
      <c r="BV38" s="37">
        <f t="shared" ca="1" si="112"/>
        <v>1798.6563360381347</v>
      </c>
      <c r="BW38" s="37">
        <f t="shared" ca="1" si="113"/>
        <v>3001.4048559964081</v>
      </c>
      <c r="BX38" s="37">
        <f t="shared" ca="1" si="114"/>
        <v>4692.7280365994384</v>
      </c>
      <c r="BY38" s="37">
        <f t="shared" ca="1" si="115"/>
        <v>6731.2773722583779</v>
      </c>
      <c r="BZ38" s="37">
        <f t="shared" ca="1" si="116"/>
        <v>9815.007683689395</v>
      </c>
      <c r="CA38" s="37">
        <f t="shared" ca="1" si="117"/>
        <v>13124.90767404592</v>
      </c>
      <c r="CB38" s="37">
        <f t="shared" ca="1" si="118"/>
        <v>17846.253024739748</v>
      </c>
      <c r="CC38" s="37">
        <f t="shared" ca="1" si="119"/>
        <v>22503.630676991179</v>
      </c>
      <c r="CD38" s="37">
        <f t="shared" ca="1" si="120"/>
        <v>25714.417850503291</v>
      </c>
      <c r="CE38" s="37">
        <f t="shared" ca="1" si="121"/>
        <v>28621.49125685187</v>
      </c>
      <c r="CF38" s="37">
        <f t="shared" ca="1" si="122"/>
        <v>7.4873667529512407</v>
      </c>
      <c r="CG38" s="37">
        <f t="shared" ca="1" si="123"/>
        <v>43.64527921350831</v>
      </c>
      <c r="CH38" s="37">
        <f t="shared" ca="1" si="124"/>
        <v>160.2815998803581</v>
      </c>
      <c r="CI38" s="37">
        <f t="shared" ca="1" si="125"/>
        <v>480.68868373538976</v>
      </c>
      <c r="CJ38" s="37">
        <f t="shared" ca="1" si="126"/>
        <v>1007.287617069672</v>
      </c>
      <c r="CK38" s="37">
        <f t="shared" ca="1" si="127"/>
        <v>1798.6563360381347</v>
      </c>
      <c r="CL38" s="37">
        <f t="shared" ca="1" si="128"/>
        <v>3001.4048559964081</v>
      </c>
      <c r="CM38" s="37">
        <f t="shared" ca="1" si="129"/>
        <v>4692.7280365994384</v>
      </c>
      <c r="CN38" s="37">
        <f t="shared" ca="1" si="130"/>
        <v>6731.2773722583779</v>
      </c>
      <c r="CO38" s="37">
        <f t="shared" ca="1" si="131"/>
        <v>9815.007683689395</v>
      </c>
      <c r="CP38" s="37">
        <f t="shared" ca="1" si="132"/>
        <v>13124.90767404592</v>
      </c>
      <c r="CQ38" s="37">
        <f t="shared" ca="1" si="133"/>
        <v>17846.253024739748</v>
      </c>
      <c r="CR38" s="37">
        <f t="shared" ca="1" si="134"/>
        <v>22503.630676991179</v>
      </c>
      <c r="CS38" s="37">
        <f t="shared" ca="1" si="135"/>
        <v>25714.417850503291</v>
      </c>
      <c r="CT38" s="37">
        <f t="shared" ca="1" si="136"/>
        <v>28621.49125685187</v>
      </c>
      <c r="CU38" s="37">
        <f t="shared" ca="1" si="137"/>
        <v>7.4873667529512407</v>
      </c>
      <c r="CV38" s="37">
        <f t="shared" ca="1" si="138"/>
        <v>43.64527921350831</v>
      </c>
      <c r="CW38" s="37">
        <f t="shared" ca="1" si="139"/>
        <v>160.2815998803581</v>
      </c>
      <c r="CX38" s="37">
        <f t="shared" ca="1" si="140"/>
        <v>480.68868373538976</v>
      </c>
      <c r="CY38" s="37">
        <f t="shared" ca="1" si="141"/>
        <v>1007.287617069672</v>
      </c>
      <c r="CZ38" s="37">
        <f t="shared" ca="1" si="142"/>
        <v>1798.6563360381347</v>
      </c>
      <c r="DA38" s="37">
        <f t="shared" ca="1" si="143"/>
        <v>3001.4048559964081</v>
      </c>
      <c r="DB38" s="37">
        <f t="shared" ca="1" si="144"/>
        <v>4692.7280365994384</v>
      </c>
      <c r="DC38" s="37">
        <f t="shared" ca="1" si="145"/>
        <v>6731.2773722583779</v>
      </c>
      <c r="DD38" s="37">
        <f t="shared" ca="1" si="146"/>
        <v>9815.007683689395</v>
      </c>
      <c r="DE38" s="37">
        <f t="shared" ca="1" si="147"/>
        <v>13124.90767404592</v>
      </c>
      <c r="DF38" s="37">
        <f t="shared" ca="1" si="148"/>
        <v>17846.253024739748</v>
      </c>
    </row>
    <row r="39" spans="1:110" outlineLevel="1" x14ac:dyDescent="0.2">
      <c r="A39" s="28" t="s">
        <v>37</v>
      </c>
      <c r="B39" s="12" t="s">
        <v>2</v>
      </c>
      <c r="G39" s="37">
        <f t="shared" si="65"/>
        <v>0</v>
      </c>
      <c r="H39" s="37">
        <f t="shared" si="65"/>
        <v>0</v>
      </c>
      <c r="I39" s="37">
        <f t="shared" si="65"/>
        <v>0</v>
      </c>
      <c r="J39" s="37">
        <f t="shared" ca="1" si="65"/>
        <v>7.4873667529512407</v>
      </c>
      <c r="K39" s="37">
        <f t="shared" ca="1" si="65"/>
        <v>43.64527921350831</v>
      </c>
      <c r="L39" s="37">
        <f t="shared" ca="1" si="65"/>
        <v>160.2815998803581</v>
      </c>
      <c r="M39" s="37">
        <f t="shared" ca="1" si="65"/>
        <v>480.68868373538976</v>
      </c>
      <c r="N39" s="37">
        <f t="shared" ca="1" si="65"/>
        <v>1007.287617069672</v>
      </c>
      <c r="O39" s="37">
        <f t="shared" ca="1" si="65"/>
        <v>1798.6563360381347</v>
      </c>
      <c r="P39" s="37">
        <f t="shared" ca="1" si="65"/>
        <v>3001.4048559964081</v>
      </c>
      <c r="Q39" s="37">
        <f t="shared" ca="1" si="65"/>
        <v>4692.7280365994384</v>
      </c>
      <c r="R39" s="37">
        <f t="shared" ca="1" si="65"/>
        <v>6731.2773722583779</v>
      </c>
      <c r="S39" s="37">
        <f t="shared" ca="1" si="65"/>
        <v>9815.007683689395</v>
      </c>
      <c r="T39" s="37">
        <f t="shared" ca="1" si="65"/>
        <v>13124.90767404592</v>
      </c>
      <c r="U39" s="37">
        <f t="shared" ca="1" si="65"/>
        <v>17846.253024739748</v>
      </c>
      <c r="V39" s="37">
        <f t="shared" ca="1" si="65"/>
        <v>22503.630676991179</v>
      </c>
      <c r="W39" s="37">
        <f t="shared" ca="1" si="65"/>
        <v>25714.417850503291</v>
      </c>
      <c r="X39" s="37">
        <f t="shared" ca="1" si="65"/>
        <v>28621.49125685187</v>
      </c>
      <c r="Y39" s="37">
        <f t="shared" ca="1" si="65"/>
        <v>7.4873667529512407</v>
      </c>
      <c r="Z39" s="37">
        <f t="shared" ca="1" si="65"/>
        <v>43.64527921350831</v>
      </c>
      <c r="AA39" s="37">
        <f t="shared" ca="1" si="65"/>
        <v>160.2815998803581</v>
      </c>
      <c r="AB39" s="37">
        <f t="shared" ca="1" si="66"/>
        <v>480.68868373538976</v>
      </c>
      <c r="AC39" s="37">
        <f t="shared" ca="1" si="67"/>
        <v>1007.287617069672</v>
      </c>
      <c r="AD39" s="37">
        <f t="shared" ca="1" si="68"/>
        <v>1798.6563360381347</v>
      </c>
      <c r="AE39" s="37">
        <f t="shared" ca="1" si="69"/>
        <v>3001.4048559964081</v>
      </c>
      <c r="AF39" s="37">
        <f t="shared" ca="1" si="70"/>
        <v>4692.7280365994384</v>
      </c>
      <c r="AG39" s="37">
        <f t="shared" ca="1" si="71"/>
        <v>6731.2773722583779</v>
      </c>
      <c r="AH39" s="37">
        <f t="shared" ca="1" si="72"/>
        <v>9815.007683689395</v>
      </c>
      <c r="AI39" s="37">
        <f t="shared" ca="1" si="73"/>
        <v>13124.90767404592</v>
      </c>
      <c r="AJ39" s="37">
        <f t="shared" ca="1" si="74"/>
        <v>17846.253024739748</v>
      </c>
      <c r="AK39" s="37">
        <f t="shared" ca="1" si="75"/>
        <v>22503.630676991179</v>
      </c>
      <c r="AL39" s="37">
        <f t="shared" ca="1" si="76"/>
        <v>25714.417850503291</v>
      </c>
      <c r="AM39" s="37">
        <f t="shared" ca="1" si="77"/>
        <v>28621.49125685187</v>
      </c>
      <c r="AN39" s="37">
        <f t="shared" ca="1" si="78"/>
        <v>7.4873667529512407</v>
      </c>
      <c r="AO39" s="37">
        <f t="shared" ca="1" si="79"/>
        <v>43.64527921350831</v>
      </c>
      <c r="AP39" s="37">
        <f t="shared" ca="1" si="80"/>
        <v>160.2815998803581</v>
      </c>
      <c r="AQ39" s="37">
        <f t="shared" ca="1" si="81"/>
        <v>480.68868373538976</v>
      </c>
      <c r="AR39" s="37">
        <f t="shared" ca="1" si="82"/>
        <v>1007.287617069672</v>
      </c>
      <c r="AS39" s="37">
        <f t="shared" ca="1" si="83"/>
        <v>1798.6563360381347</v>
      </c>
      <c r="AT39" s="37">
        <f t="shared" ca="1" si="84"/>
        <v>3001.4048559964081</v>
      </c>
      <c r="AU39" s="37">
        <f t="shared" ca="1" si="85"/>
        <v>4692.7280365994384</v>
      </c>
      <c r="AV39" s="37">
        <f t="shared" ca="1" si="86"/>
        <v>6731.2773722583779</v>
      </c>
      <c r="AW39" s="37">
        <f t="shared" ca="1" si="87"/>
        <v>9815.007683689395</v>
      </c>
      <c r="AX39" s="37">
        <f t="shared" ca="1" si="88"/>
        <v>13124.90767404592</v>
      </c>
      <c r="AY39" s="37">
        <f t="shared" ca="1" si="89"/>
        <v>17846.253024739748</v>
      </c>
      <c r="AZ39" s="37">
        <f t="shared" ca="1" si="90"/>
        <v>22503.630676991179</v>
      </c>
      <c r="BA39" s="37">
        <f t="shared" ca="1" si="91"/>
        <v>25714.417850503291</v>
      </c>
      <c r="BB39" s="37">
        <f t="shared" ca="1" si="92"/>
        <v>28621.49125685187</v>
      </c>
      <c r="BC39" s="37">
        <f t="shared" ca="1" si="93"/>
        <v>7.4873667529512407</v>
      </c>
      <c r="BD39" s="37">
        <f t="shared" ca="1" si="94"/>
        <v>43.64527921350831</v>
      </c>
      <c r="BE39" s="37">
        <f t="shared" ca="1" si="95"/>
        <v>160.2815998803581</v>
      </c>
      <c r="BF39" s="37">
        <f t="shared" ca="1" si="96"/>
        <v>480.68868373538976</v>
      </c>
      <c r="BG39" s="37">
        <f t="shared" ca="1" si="97"/>
        <v>1007.287617069672</v>
      </c>
      <c r="BH39" s="37">
        <f t="shared" ca="1" si="98"/>
        <v>1798.6563360381347</v>
      </c>
      <c r="BI39" s="37">
        <f t="shared" ca="1" si="99"/>
        <v>3001.4048559964081</v>
      </c>
      <c r="BJ39" s="37">
        <f t="shared" ca="1" si="100"/>
        <v>4692.7280365994384</v>
      </c>
      <c r="BK39" s="37">
        <f t="shared" ca="1" si="101"/>
        <v>6731.2773722583779</v>
      </c>
      <c r="BL39" s="37">
        <f t="shared" ca="1" si="102"/>
        <v>9815.007683689395</v>
      </c>
      <c r="BM39" s="37">
        <f t="shared" ca="1" si="103"/>
        <v>13124.90767404592</v>
      </c>
      <c r="BN39" s="37">
        <f t="shared" ca="1" si="104"/>
        <v>17846.253024739748</v>
      </c>
      <c r="BO39" s="37">
        <f t="shared" ca="1" si="105"/>
        <v>22503.630676991179</v>
      </c>
      <c r="BP39" s="37">
        <f t="shared" ca="1" si="106"/>
        <v>25714.417850503291</v>
      </c>
      <c r="BQ39" s="37">
        <f t="shared" ca="1" si="107"/>
        <v>28621.49125685187</v>
      </c>
      <c r="BR39" s="37">
        <f t="shared" ca="1" si="108"/>
        <v>7.4873667529512407</v>
      </c>
      <c r="BS39" s="37">
        <f t="shared" ca="1" si="109"/>
        <v>43.64527921350831</v>
      </c>
      <c r="BT39" s="37">
        <f t="shared" ca="1" si="110"/>
        <v>160.2815998803581</v>
      </c>
      <c r="BU39" s="37">
        <f t="shared" ca="1" si="111"/>
        <v>480.68868373538976</v>
      </c>
      <c r="BV39" s="37">
        <f t="shared" ca="1" si="112"/>
        <v>1007.287617069672</v>
      </c>
      <c r="BW39" s="37">
        <f t="shared" ca="1" si="113"/>
        <v>1798.6563360381347</v>
      </c>
      <c r="BX39" s="37">
        <f t="shared" ca="1" si="114"/>
        <v>3001.4048559964081</v>
      </c>
      <c r="BY39" s="37">
        <f t="shared" ca="1" si="115"/>
        <v>4692.7280365994384</v>
      </c>
      <c r="BZ39" s="37">
        <f t="shared" ca="1" si="116"/>
        <v>6731.2773722583779</v>
      </c>
      <c r="CA39" s="37">
        <f t="shared" ca="1" si="117"/>
        <v>9815.007683689395</v>
      </c>
      <c r="CB39" s="37">
        <f t="shared" ca="1" si="118"/>
        <v>13124.90767404592</v>
      </c>
      <c r="CC39" s="37">
        <f t="shared" ca="1" si="119"/>
        <v>17846.253024739748</v>
      </c>
      <c r="CD39" s="37">
        <f t="shared" ca="1" si="120"/>
        <v>22503.630676991179</v>
      </c>
      <c r="CE39" s="37">
        <f t="shared" ca="1" si="121"/>
        <v>25714.417850503291</v>
      </c>
      <c r="CF39" s="37">
        <f t="shared" ca="1" si="122"/>
        <v>28621.49125685187</v>
      </c>
      <c r="CG39" s="37">
        <f t="shared" ca="1" si="123"/>
        <v>7.4873667529512407</v>
      </c>
      <c r="CH39" s="37">
        <f t="shared" ca="1" si="124"/>
        <v>43.64527921350831</v>
      </c>
      <c r="CI39" s="37">
        <f t="shared" ca="1" si="125"/>
        <v>160.2815998803581</v>
      </c>
      <c r="CJ39" s="37">
        <f t="shared" ca="1" si="126"/>
        <v>480.68868373538976</v>
      </c>
      <c r="CK39" s="37">
        <f t="shared" ca="1" si="127"/>
        <v>1007.287617069672</v>
      </c>
      <c r="CL39" s="37">
        <f t="shared" ca="1" si="128"/>
        <v>1798.6563360381347</v>
      </c>
      <c r="CM39" s="37">
        <f t="shared" ca="1" si="129"/>
        <v>3001.4048559964081</v>
      </c>
      <c r="CN39" s="37">
        <f t="shared" ca="1" si="130"/>
        <v>4692.7280365994384</v>
      </c>
      <c r="CO39" s="37">
        <f t="shared" ca="1" si="131"/>
        <v>6731.2773722583779</v>
      </c>
      <c r="CP39" s="37">
        <f t="shared" ca="1" si="132"/>
        <v>9815.007683689395</v>
      </c>
      <c r="CQ39" s="37">
        <f t="shared" ca="1" si="133"/>
        <v>13124.90767404592</v>
      </c>
      <c r="CR39" s="37">
        <f t="shared" ca="1" si="134"/>
        <v>17846.253024739748</v>
      </c>
      <c r="CS39" s="37">
        <f t="shared" ca="1" si="135"/>
        <v>22503.630676991179</v>
      </c>
      <c r="CT39" s="37">
        <f t="shared" ca="1" si="136"/>
        <v>25714.417850503291</v>
      </c>
      <c r="CU39" s="37">
        <f t="shared" ca="1" si="137"/>
        <v>28621.49125685187</v>
      </c>
      <c r="CV39" s="37">
        <f t="shared" ca="1" si="138"/>
        <v>7.4873667529512407</v>
      </c>
      <c r="CW39" s="37">
        <f t="shared" ca="1" si="139"/>
        <v>43.64527921350831</v>
      </c>
      <c r="CX39" s="37">
        <f t="shared" ca="1" si="140"/>
        <v>160.2815998803581</v>
      </c>
      <c r="CY39" s="37">
        <f t="shared" ca="1" si="141"/>
        <v>480.68868373538976</v>
      </c>
      <c r="CZ39" s="37">
        <f t="shared" ca="1" si="142"/>
        <v>1007.287617069672</v>
      </c>
      <c r="DA39" s="37">
        <f t="shared" ca="1" si="143"/>
        <v>1798.6563360381347</v>
      </c>
      <c r="DB39" s="37">
        <f t="shared" ca="1" si="144"/>
        <v>3001.4048559964081</v>
      </c>
      <c r="DC39" s="37">
        <f t="shared" ca="1" si="145"/>
        <v>4692.7280365994384</v>
      </c>
      <c r="DD39" s="37">
        <f t="shared" ca="1" si="146"/>
        <v>6731.2773722583779</v>
      </c>
      <c r="DE39" s="37">
        <f t="shared" ca="1" si="147"/>
        <v>9815.007683689395</v>
      </c>
      <c r="DF39" s="37">
        <f t="shared" ca="1" si="148"/>
        <v>13124.90767404592</v>
      </c>
    </row>
    <row r="40" spans="1:110" outlineLevel="1" x14ac:dyDescent="0.2">
      <c r="A40" s="28" t="s">
        <v>38</v>
      </c>
      <c r="B40" s="12" t="s">
        <v>2</v>
      </c>
      <c r="G40" s="37">
        <f t="shared" si="65"/>
        <v>0</v>
      </c>
      <c r="H40" s="37">
        <f t="shared" si="65"/>
        <v>0</v>
      </c>
      <c r="I40" s="37">
        <f t="shared" si="65"/>
        <v>0</v>
      </c>
      <c r="J40" s="37">
        <f t="shared" si="65"/>
        <v>0</v>
      </c>
      <c r="K40" s="37">
        <f t="shared" ca="1" si="65"/>
        <v>7.4873667529512407</v>
      </c>
      <c r="L40" s="37">
        <f t="shared" ca="1" si="65"/>
        <v>43.64527921350831</v>
      </c>
      <c r="M40" s="37">
        <f t="shared" ca="1" si="65"/>
        <v>160.2815998803581</v>
      </c>
      <c r="N40" s="37">
        <f t="shared" ca="1" si="65"/>
        <v>480.68868373538976</v>
      </c>
      <c r="O40" s="37">
        <f t="shared" ca="1" si="65"/>
        <v>1007.287617069672</v>
      </c>
      <c r="P40" s="37">
        <f t="shared" ca="1" si="65"/>
        <v>1798.6563360381347</v>
      </c>
      <c r="Q40" s="37">
        <f t="shared" ca="1" si="65"/>
        <v>3001.4048559964081</v>
      </c>
      <c r="R40" s="37">
        <f t="shared" ca="1" si="65"/>
        <v>4692.7280365994384</v>
      </c>
      <c r="S40" s="37">
        <f t="shared" ca="1" si="65"/>
        <v>6731.2773722583779</v>
      </c>
      <c r="T40" s="37">
        <f t="shared" ca="1" si="65"/>
        <v>9815.007683689395</v>
      </c>
      <c r="U40" s="37">
        <f t="shared" ca="1" si="65"/>
        <v>13124.90767404592</v>
      </c>
      <c r="V40" s="37">
        <f t="shared" ca="1" si="65"/>
        <v>17846.253024739748</v>
      </c>
      <c r="W40" s="37">
        <f t="shared" ca="1" si="65"/>
        <v>22503.630676991179</v>
      </c>
      <c r="X40" s="37">
        <f t="shared" ca="1" si="65"/>
        <v>25714.417850503291</v>
      </c>
      <c r="Y40" s="37">
        <f t="shared" ca="1" si="65"/>
        <v>28621.49125685187</v>
      </c>
      <c r="Z40" s="37">
        <f t="shared" ca="1" si="65"/>
        <v>7.4873667529512407</v>
      </c>
      <c r="AA40" s="37">
        <f t="shared" ca="1" si="65"/>
        <v>43.64527921350831</v>
      </c>
      <c r="AB40" s="37">
        <f t="shared" ca="1" si="66"/>
        <v>160.2815998803581</v>
      </c>
      <c r="AC40" s="37">
        <f t="shared" ca="1" si="67"/>
        <v>480.68868373538976</v>
      </c>
      <c r="AD40" s="37">
        <f t="shared" ca="1" si="68"/>
        <v>1007.287617069672</v>
      </c>
      <c r="AE40" s="37">
        <f t="shared" ca="1" si="69"/>
        <v>1798.6563360381347</v>
      </c>
      <c r="AF40" s="37">
        <f t="shared" ca="1" si="70"/>
        <v>3001.4048559964081</v>
      </c>
      <c r="AG40" s="37">
        <f t="shared" ca="1" si="71"/>
        <v>4692.7280365994384</v>
      </c>
      <c r="AH40" s="37">
        <f t="shared" ca="1" si="72"/>
        <v>6731.2773722583779</v>
      </c>
      <c r="AI40" s="37">
        <f t="shared" ca="1" si="73"/>
        <v>9815.007683689395</v>
      </c>
      <c r="AJ40" s="37">
        <f t="shared" ca="1" si="74"/>
        <v>13124.90767404592</v>
      </c>
      <c r="AK40" s="37">
        <f t="shared" ca="1" si="75"/>
        <v>17846.253024739748</v>
      </c>
      <c r="AL40" s="37">
        <f t="shared" ca="1" si="76"/>
        <v>22503.630676991179</v>
      </c>
      <c r="AM40" s="37">
        <f t="shared" ca="1" si="77"/>
        <v>25714.417850503291</v>
      </c>
      <c r="AN40" s="37">
        <f t="shared" ca="1" si="78"/>
        <v>28621.49125685187</v>
      </c>
      <c r="AO40" s="37">
        <f t="shared" ca="1" si="79"/>
        <v>7.4873667529512407</v>
      </c>
      <c r="AP40" s="37">
        <f t="shared" ca="1" si="80"/>
        <v>43.64527921350831</v>
      </c>
      <c r="AQ40" s="37">
        <f t="shared" ca="1" si="81"/>
        <v>160.2815998803581</v>
      </c>
      <c r="AR40" s="37">
        <f t="shared" ca="1" si="82"/>
        <v>480.68868373538976</v>
      </c>
      <c r="AS40" s="37">
        <f t="shared" ca="1" si="83"/>
        <v>1007.287617069672</v>
      </c>
      <c r="AT40" s="37">
        <f t="shared" ca="1" si="84"/>
        <v>1798.6563360381347</v>
      </c>
      <c r="AU40" s="37">
        <f t="shared" ca="1" si="85"/>
        <v>3001.4048559964081</v>
      </c>
      <c r="AV40" s="37">
        <f t="shared" ca="1" si="86"/>
        <v>4692.7280365994384</v>
      </c>
      <c r="AW40" s="37">
        <f t="shared" ca="1" si="87"/>
        <v>6731.2773722583779</v>
      </c>
      <c r="AX40" s="37">
        <f t="shared" ca="1" si="88"/>
        <v>9815.007683689395</v>
      </c>
      <c r="AY40" s="37">
        <f t="shared" ca="1" si="89"/>
        <v>13124.90767404592</v>
      </c>
      <c r="AZ40" s="37">
        <f t="shared" ca="1" si="90"/>
        <v>17846.253024739748</v>
      </c>
      <c r="BA40" s="37">
        <f t="shared" ca="1" si="91"/>
        <v>22503.630676991179</v>
      </c>
      <c r="BB40" s="37">
        <f t="shared" ca="1" si="92"/>
        <v>25714.417850503291</v>
      </c>
      <c r="BC40" s="37">
        <f t="shared" ca="1" si="93"/>
        <v>28621.49125685187</v>
      </c>
      <c r="BD40" s="37">
        <f t="shared" ca="1" si="94"/>
        <v>7.4873667529512407</v>
      </c>
      <c r="BE40" s="37">
        <f t="shared" ca="1" si="95"/>
        <v>43.64527921350831</v>
      </c>
      <c r="BF40" s="37">
        <f t="shared" ca="1" si="96"/>
        <v>160.2815998803581</v>
      </c>
      <c r="BG40" s="37">
        <f t="shared" ca="1" si="97"/>
        <v>480.68868373538976</v>
      </c>
      <c r="BH40" s="37">
        <f t="shared" ca="1" si="98"/>
        <v>1007.287617069672</v>
      </c>
      <c r="BI40" s="37">
        <f t="shared" ca="1" si="99"/>
        <v>1798.6563360381347</v>
      </c>
      <c r="BJ40" s="37">
        <f t="shared" ca="1" si="100"/>
        <v>3001.4048559964081</v>
      </c>
      <c r="BK40" s="37">
        <f t="shared" ca="1" si="101"/>
        <v>4692.7280365994384</v>
      </c>
      <c r="BL40" s="37">
        <f t="shared" ca="1" si="102"/>
        <v>6731.2773722583779</v>
      </c>
      <c r="BM40" s="37">
        <f t="shared" ca="1" si="103"/>
        <v>9815.007683689395</v>
      </c>
      <c r="BN40" s="37">
        <f t="shared" ca="1" si="104"/>
        <v>13124.90767404592</v>
      </c>
      <c r="BO40" s="37">
        <f t="shared" ca="1" si="105"/>
        <v>17846.253024739748</v>
      </c>
      <c r="BP40" s="37">
        <f t="shared" ca="1" si="106"/>
        <v>22503.630676991179</v>
      </c>
      <c r="BQ40" s="37">
        <f t="shared" ca="1" si="107"/>
        <v>25714.417850503291</v>
      </c>
      <c r="BR40" s="37">
        <f t="shared" ca="1" si="108"/>
        <v>28621.49125685187</v>
      </c>
      <c r="BS40" s="37">
        <f t="shared" ca="1" si="109"/>
        <v>7.4873667529512407</v>
      </c>
      <c r="BT40" s="37">
        <f t="shared" ca="1" si="110"/>
        <v>43.64527921350831</v>
      </c>
      <c r="BU40" s="37">
        <f t="shared" ca="1" si="111"/>
        <v>160.2815998803581</v>
      </c>
      <c r="BV40" s="37">
        <f t="shared" ca="1" si="112"/>
        <v>480.68868373538976</v>
      </c>
      <c r="BW40" s="37">
        <f t="shared" ca="1" si="113"/>
        <v>1007.287617069672</v>
      </c>
      <c r="BX40" s="37">
        <f t="shared" ca="1" si="114"/>
        <v>1798.6563360381347</v>
      </c>
      <c r="BY40" s="37">
        <f t="shared" ca="1" si="115"/>
        <v>3001.4048559964081</v>
      </c>
      <c r="BZ40" s="37">
        <f t="shared" ca="1" si="116"/>
        <v>4692.7280365994384</v>
      </c>
      <c r="CA40" s="37">
        <f t="shared" ca="1" si="117"/>
        <v>6731.2773722583779</v>
      </c>
      <c r="CB40" s="37">
        <f t="shared" ca="1" si="118"/>
        <v>9815.007683689395</v>
      </c>
      <c r="CC40" s="37">
        <f t="shared" ca="1" si="119"/>
        <v>13124.90767404592</v>
      </c>
      <c r="CD40" s="37">
        <f t="shared" ca="1" si="120"/>
        <v>17846.253024739748</v>
      </c>
      <c r="CE40" s="37">
        <f t="shared" ca="1" si="121"/>
        <v>22503.630676991179</v>
      </c>
      <c r="CF40" s="37">
        <f t="shared" ca="1" si="122"/>
        <v>25714.417850503291</v>
      </c>
      <c r="CG40" s="37">
        <f t="shared" ca="1" si="123"/>
        <v>28621.49125685187</v>
      </c>
      <c r="CH40" s="37">
        <f t="shared" ca="1" si="124"/>
        <v>7.4873667529512407</v>
      </c>
      <c r="CI40" s="37">
        <f t="shared" ca="1" si="125"/>
        <v>43.64527921350831</v>
      </c>
      <c r="CJ40" s="37">
        <f t="shared" ca="1" si="126"/>
        <v>160.2815998803581</v>
      </c>
      <c r="CK40" s="37">
        <f t="shared" ca="1" si="127"/>
        <v>480.68868373538976</v>
      </c>
      <c r="CL40" s="37">
        <f t="shared" ca="1" si="128"/>
        <v>1007.287617069672</v>
      </c>
      <c r="CM40" s="37">
        <f t="shared" ca="1" si="129"/>
        <v>1798.6563360381347</v>
      </c>
      <c r="CN40" s="37">
        <f t="shared" ca="1" si="130"/>
        <v>3001.4048559964081</v>
      </c>
      <c r="CO40" s="37">
        <f t="shared" ca="1" si="131"/>
        <v>4692.7280365994384</v>
      </c>
      <c r="CP40" s="37">
        <f t="shared" ca="1" si="132"/>
        <v>6731.2773722583779</v>
      </c>
      <c r="CQ40" s="37">
        <f t="shared" ca="1" si="133"/>
        <v>9815.007683689395</v>
      </c>
      <c r="CR40" s="37">
        <f t="shared" ca="1" si="134"/>
        <v>13124.90767404592</v>
      </c>
      <c r="CS40" s="37">
        <f t="shared" ca="1" si="135"/>
        <v>17846.253024739748</v>
      </c>
      <c r="CT40" s="37">
        <f t="shared" ca="1" si="136"/>
        <v>22503.630676991179</v>
      </c>
      <c r="CU40" s="37">
        <f t="shared" ca="1" si="137"/>
        <v>25714.417850503291</v>
      </c>
      <c r="CV40" s="37">
        <f t="shared" ca="1" si="138"/>
        <v>28621.49125685187</v>
      </c>
      <c r="CW40" s="37">
        <f t="shared" ca="1" si="139"/>
        <v>7.4873667529512407</v>
      </c>
      <c r="CX40" s="37">
        <f t="shared" ca="1" si="140"/>
        <v>43.64527921350831</v>
      </c>
      <c r="CY40" s="37">
        <f t="shared" ca="1" si="141"/>
        <v>160.2815998803581</v>
      </c>
      <c r="CZ40" s="37">
        <f t="shared" ca="1" si="142"/>
        <v>480.68868373538976</v>
      </c>
      <c r="DA40" s="37">
        <f t="shared" ca="1" si="143"/>
        <v>1007.287617069672</v>
      </c>
      <c r="DB40" s="37">
        <f t="shared" ca="1" si="144"/>
        <v>1798.6563360381347</v>
      </c>
      <c r="DC40" s="37">
        <f t="shared" ca="1" si="145"/>
        <v>3001.4048559964081</v>
      </c>
      <c r="DD40" s="37">
        <f t="shared" ca="1" si="146"/>
        <v>4692.7280365994384</v>
      </c>
      <c r="DE40" s="37">
        <f t="shared" ca="1" si="147"/>
        <v>6731.2773722583779</v>
      </c>
      <c r="DF40" s="37">
        <f t="shared" ca="1" si="148"/>
        <v>9815.007683689395</v>
      </c>
    </row>
    <row r="41" spans="1:110" outlineLevel="1" x14ac:dyDescent="0.2">
      <c r="A41" s="28" t="s">
        <v>39</v>
      </c>
      <c r="B41" s="12" t="s">
        <v>2</v>
      </c>
      <c r="G41" s="37">
        <f t="shared" si="65"/>
        <v>0</v>
      </c>
      <c r="H41" s="37">
        <f t="shared" si="65"/>
        <v>0</v>
      </c>
      <c r="I41" s="37">
        <f t="shared" si="65"/>
        <v>0</v>
      </c>
      <c r="J41" s="37">
        <f t="shared" si="65"/>
        <v>0</v>
      </c>
      <c r="K41" s="37">
        <f t="shared" si="65"/>
        <v>0</v>
      </c>
      <c r="L41" s="37">
        <f t="shared" ca="1" si="65"/>
        <v>7.4873667529512407</v>
      </c>
      <c r="M41" s="37">
        <f t="shared" ca="1" si="65"/>
        <v>43.64527921350831</v>
      </c>
      <c r="N41" s="37">
        <f t="shared" ca="1" si="65"/>
        <v>160.2815998803581</v>
      </c>
      <c r="O41" s="37">
        <f t="shared" ca="1" si="65"/>
        <v>480.68868373538976</v>
      </c>
      <c r="P41" s="37">
        <f t="shared" ca="1" si="65"/>
        <v>1007.287617069672</v>
      </c>
      <c r="Q41" s="37">
        <f t="shared" ca="1" si="65"/>
        <v>1798.6563360381347</v>
      </c>
      <c r="R41" s="37">
        <f t="shared" ca="1" si="65"/>
        <v>3001.4048559964081</v>
      </c>
      <c r="S41" s="37">
        <f t="shared" ca="1" si="65"/>
        <v>4692.7280365994384</v>
      </c>
      <c r="T41" s="37">
        <f t="shared" ca="1" si="65"/>
        <v>6731.2773722583779</v>
      </c>
      <c r="U41" s="37">
        <f t="shared" ca="1" si="65"/>
        <v>9815.007683689395</v>
      </c>
      <c r="V41" s="37">
        <f t="shared" ca="1" si="65"/>
        <v>13124.90767404592</v>
      </c>
      <c r="W41" s="37">
        <f t="shared" ca="1" si="65"/>
        <v>17846.253024739748</v>
      </c>
      <c r="X41" s="37">
        <f t="shared" ca="1" si="65"/>
        <v>22503.630676991179</v>
      </c>
      <c r="Y41" s="37">
        <f t="shared" ca="1" si="65"/>
        <v>25714.417850503291</v>
      </c>
      <c r="Z41" s="37">
        <f t="shared" ca="1" si="65"/>
        <v>28621.49125685187</v>
      </c>
      <c r="AA41" s="37">
        <f t="shared" ca="1" si="65"/>
        <v>7.4873667529512407</v>
      </c>
      <c r="AB41" s="37">
        <f t="shared" ca="1" si="66"/>
        <v>43.64527921350831</v>
      </c>
      <c r="AC41" s="37">
        <f t="shared" ca="1" si="67"/>
        <v>160.2815998803581</v>
      </c>
      <c r="AD41" s="37">
        <f t="shared" ca="1" si="68"/>
        <v>480.68868373538976</v>
      </c>
      <c r="AE41" s="37">
        <f t="shared" ca="1" si="69"/>
        <v>1007.287617069672</v>
      </c>
      <c r="AF41" s="37">
        <f t="shared" ca="1" si="70"/>
        <v>1798.6563360381347</v>
      </c>
      <c r="AG41" s="37">
        <f t="shared" ca="1" si="71"/>
        <v>3001.4048559964081</v>
      </c>
      <c r="AH41" s="37">
        <f t="shared" ca="1" si="72"/>
        <v>4692.7280365994384</v>
      </c>
      <c r="AI41" s="37">
        <f t="shared" ca="1" si="73"/>
        <v>6731.2773722583779</v>
      </c>
      <c r="AJ41" s="37">
        <f t="shared" ca="1" si="74"/>
        <v>9815.007683689395</v>
      </c>
      <c r="AK41" s="37">
        <f t="shared" ca="1" si="75"/>
        <v>13124.90767404592</v>
      </c>
      <c r="AL41" s="37">
        <f t="shared" ca="1" si="76"/>
        <v>17846.253024739748</v>
      </c>
      <c r="AM41" s="37">
        <f t="shared" ca="1" si="77"/>
        <v>22503.630676991179</v>
      </c>
      <c r="AN41" s="37">
        <f t="shared" ca="1" si="78"/>
        <v>25714.417850503291</v>
      </c>
      <c r="AO41" s="37">
        <f t="shared" ca="1" si="79"/>
        <v>28621.49125685187</v>
      </c>
      <c r="AP41" s="37">
        <f t="shared" ca="1" si="80"/>
        <v>7.4873667529512407</v>
      </c>
      <c r="AQ41" s="37">
        <f t="shared" ca="1" si="81"/>
        <v>43.64527921350831</v>
      </c>
      <c r="AR41" s="37">
        <f t="shared" ca="1" si="82"/>
        <v>160.2815998803581</v>
      </c>
      <c r="AS41" s="37">
        <f t="shared" ca="1" si="83"/>
        <v>480.68868373538976</v>
      </c>
      <c r="AT41" s="37">
        <f t="shared" ca="1" si="84"/>
        <v>1007.287617069672</v>
      </c>
      <c r="AU41" s="37">
        <f t="shared" ca="1" si="85"/>
        <v>1798.6563360381347</v>
      </c>
      <c r="AV41" s="37">
        <f t="shared" ca="1" si="86"/>
        <v>3001.4048559964081</v>
      </c>
      <c r="AW41" s="37">
        <f t="shared" ca="1" si="87"/>
        <v>4692.7280365994384</v>
      </c>
      <c r="AX41" s="37">
        <f t="shared" ca="1" si="88"/>
        <v>6731.2773722583779</v>
      </c>
      <c r="AY41" s="37">
        <f t="shared" ca="1" si="89"/>
        <v>9815.007683689395</v>
      </c>
      <c r="AZ41" s="37">
        <f t="shared" ca="1" si="90"/>
        <v>13124.90767404592</v>
      </c>
      <c r="BA41" s="37">
        <f t="shared" ca="1" si="91"/>
        <v>17846.253024739748</v>
      </c>
      <c r="BB41" s="37">
        <f t="shared" ca="1" si="92"/>
        <v>22503.630676991179</v>
      </c>
      <c r="BC41" s="37">
        <f t="shared" ca="1" si="93"/>
        <v>25714.417850503291</v>
      </c>
      <c r="BD41" s="37">
        <f t="shared" ca="1" si="94"/>
        <v>28621.49125685187</v>
      </c>
      <c r="BE41" s="37">
        <f t="shared" ca="1" si="95"/>
        <v>7.4873667529512407</v>
      </c>
      <c r="BF41" s="37">
        <f t="shared" ca="1" si="96"/>
        <v>43.64527921350831</v>
      </c>
      <c r="BG41" s="37">
        <f t="shared" ca="1" si="97"/>
        <v>160.2815998803581</v>
      </c>
      <c r="BH41" s="37">
        <f t="shared" ca="1" si="98"/>
        <v>480.68868373538976</v>
      </c>
      <c r="BI41" s="37">
        <f t="shared" ca="1" si="99"/>
        <v>1007.287617069672</v>
      </c>
      <c r="BJ41" s="37">
        <f t="shared" ca="1" si="100"/>
        <v>1798.6563360381347</v>
      </c>
      <c r="BK41" s="37">
        <f t="shared" ca="1" si="101"/>
        <v>3001.4048559964081</v>
      </c>
      <c r="BL41" s="37">
        <f t="shared" ca="1" si="102"/>
        <v>4692.7280365994384</v>
      </c>
      <c r="BM41" s="37">
        <f t="shared" ca="1" si="103"/>
        <v>6731.2773722583779</v>
      </c>
      <c r="BN41" s="37">
        <f t="shared" ca="1" si="104"/>
        <v>9815.007683689395</v>
      </c>
      <c r="BO41" s="37">
        <f t="shared" ca="1" si="105"/>
        <v>13124.90767404592</v>
      </c>
      <c r="BP41" s="37">
        <f t="shared" ca="1" si="106"/>
        <v>17846.253024739748</v>
      </c>
      <c r="BQ41" s="37">
        <f t="shared" ca="1" si="107"/>
        <v>22503.630676991179</v>
      </c>
      <c r="BR41" s="37">
        <f t="shared" ca="1" si="108"/>
        <v>25714.417850503291</v>
      </c>
      <c r="BS41" s="37">
        <f t="shared" ca="1" si="109"/>
        <v>28621.49125685187</v>
      </c>
      <c r="BT41" s="37">
        <f t="shared" ca="1" si="110"/>
        <v>7.4873667529512407</v>
      </c>
      <c r="BU41" s="37">
        <f t="shared" ca="1" si="111"/>
        <v>43.64527921350831</v>
      </c>
      <c r="BV41" s="37">
        <f t="shared" ca="1" si="112"/>
        <v>160.2815998803581</v>
      </c>
      <c r="BW41" s="37">
        <f t="shared" ca="1" si="113"/>
        <v>480.68868373538976</v>
      </c>
      <c r="BX41" s="37">
        <f t="shared" ca="1" si="114"/>
        <v>1007.287617069672</v>
      </c>
      <c r="BY41" s="37">
        <f t="shared" ca="1" si="115"/>
        <v>1798.6563360381347</v>
      </c>
      <c r="BZ41" s="37">
        <f t="shared" ca="1" si="116"/>
        <v>3001.4048559964081</v>
      </c>
      <c r="CA41" s="37">
        <f t="shared" ca="1" si="117"/>
        <v>4692.7280365994384</v>
      </c>
      <c r="CB41" s="37">
        <f t="shared" ca="1" si="118"/>
        <v>6731.2773722583779</v>
      </c>
      <c r="CC41" s="37">
        <f t="shared" ca="1" si="119"/>
        <v>9815.007683689395</v>
      </c>
      <c r="CD41" s="37">
        <f t="shared" ca="1" si="120"/>
        <v>13124.90767404592</v>
      </c>
      <c r="CE41" s="37">
        <f t="shared" ca="1" si="121"/>
        <v>17846.253024739748</v>
      </c>
      <c r="CF41" s="37">
        <f t="shared" ca="1" si="122"/>
        <v>22503.630676991179</v>
      </c>
      <c r="CG41" s="37">
        <f t="shared" ca="1" si="123"/>
        <v>25714.417850503291</v>
      </c>
      <c r="CH41" s="37">
        <f t="shared" ca="1" si="124"/>
        <v>28621.49125685187</v>
      </c>
      <c r="CI41" s="37">
        <f t="shared" ca="1" si="125"/>
        <v>7.4873667529512407</v>
      </c>
      <c r="CJ41" s="37">
        <f t="shared" ca="1" si="126"/>
        <v>43.64527921350831</v>
      </c>
      <c r="CK41" s="37">
        <f t="shared" ca="1" si="127"/>
        <v>160.2815998803581</v>
      </c>
      <c r="CL41" s="37">
        <f t="shared" ca="1" si="128"/>
        <v>480.68868373538976</v>
      </c>
      <c r="CM41" s="37">
        <f t="shared" ca="1" si="129"/>
        <v>1007.287617069672</v>
      </c>
      <c r="CN41" s="37">
        <f t="shared" ca="1" si="130"/>
        <v>1798.6563360381347</v>
      </c>
      <c r="CO41" s="37">
        <f t="shared" ca="1" si="131"/>
        <v>3001.4048559964081</v>
      </c>
      <c r="CP41" s="37">
        <f t="shared" ca="1" si="132"/>
        <v>4692.7280365994384</v>
      </c>
      <c r="CQ41" s="37">
        <f t="shared" ca="1" si="133"/>
        <v>6731.2773722583779</v>
      </c>
      <c r="CR41" s="37">
        <f t="shared" ca="1" si="134"/>
        <v>9815.007683689395</v>
      </c>
      <c r="CS41" s="37">
        <f t="shared" ca="1" si="135"/>
        <v>13124.90767404592</v>
      </c>
      <c r="CT41" s="37">
        <f t="shared" ca="1" si="136"/>
        <v>17846.253024739748</v>
      </c>
      <c r="CU41" s="37">
        <f t="shared" ca="1" si="137"/>
        <v>22503.630676991179</v>
      </c>
      <c r="CV41" s="37">
        <f t="shared" ca="1" si="138"/>
        <v>25714.417850503291</v>
      </c>
      <c r="CW41" s="37">
        <f t="shared" ca="1" si="139"/>
        <v>28621.49125685187</v>
      </c>
      <c r="CX41" s="37">
        <f t="shared" ca="1" si="140"/>
        <v>7.4873667529512407</v>
      </c>
      <c r="CY41" s="37">
        <f t="shared" ca="1" si="141"/>
        <v>43.64527921350831</v>
      </c>
      <c r="CZ41" s="37">
        <f t="shared" ca="1" si="142"/>
        <v>160.2815998803581</v>
      </c>
      <c r="DA41" s="37">
        <f t="shared" ca="1" si="143"/>
        <v>480.68868373538976</v>
      </c>
      <c r="DB41" s="37">
        <f t="shared" ca="1" si="144"/>
        <v>1007.287617069672</v>
      </c>
      <c r="DC41" s="37">
        <f t="shared" ca="1" si="145"/>
        <v>1798.6563360381347</v>
      </c>
      <c r="DD41" s="37">
        <f t="shared" ca="1" si="146"/>
        <v>3001.4048559964081</v>
      </c>
      <c r="DE41" s="37">
        <f t="shared" ca="1" si="147"/>
        <v>4692.7280365994384</v>
      </c>
      <c r="DF41" s="37">
        <f t="shared" ca="1" si="148"/>
        <v>6731.2773722583779</v>
      </c>
    </row>
    <row r="42" spans="1:110" outlineLevel="1" x14ac:dyDescent="0.2">
      <c r="A42" s="28" t="s">
        <v>40</v>
      </c>
      <c r="B42" s="12" t="s">
        <v>2</v>
      </c>
      <c r="G42" s="37">
        <f t="shared" si="65"/>
        <v>0</v>
      </c>
      <c r="H42" s="37">
        <f t="shared" si="65"/>
        <v>0</v>
      </c>
      <c r="I42" s="37">
        <f t="shared" si="65"/>
        <v>0</v>
      </c>
      <c r="J42" s="37">
        <f t="shared" si="65"/>
        <v>0</v>
      </c>
      <c r="K42" s="37">
        <f t="shared" si="65"/>
        <v>0</v>
      </c>
      <c r="L42" s="37">
        <f t="shared" si="65"/>
        <v>0</v>
      </c>
      <c r="M42" s="37">
        <f t="shared" ca="1" si="65"/>
        <v>7.4873667529512407</v>
      </c>
      <c r="N42" s="37">
        <f t="shared" ca="1" si="65"/>
        <v>43.64527921350831</v>
      </c>
      <c r="O42" s="37">
        <f t="shared" ca="1" si="65"/>
        <v>160.2815998803581</v>
      </c>
      <c r="P42" s="37">
        <f t="shared" ca="1" si="65"/>
        <v>480.68868373538976</v>
      </c>
      <c r="Q42" s="37">
        <f t="shared" ca="1" si="65"/>
        <v>1007.287617069672</v>
      </c>
      <c r="R42" s="37">
        <f t="shared" ca="1" si="65"/>
        <v>1798.6563360381347</v>
      </c>
      <c r="S42" s="37">
        <f t="shared" ca="1" si="65"/>
        <v>3001.4048559964081</v>
      </c>
      <c r="T42" s="37">
        <f t="shared" ca="1" si="65"/>
        <v>4692.7280365994384</v>
      </c>
      <c r="U42" s="37">
        <f t="shared" ca="1" si="65"/>
        <v>6731.2773722583779</v>
      </c>
      <c r="V42" s="37">
        <f t="shared" ca="1" si="65"/>
        <v>9815.007683689395</v>
      </c>
      <c r="W42" s="37">
        <f t="shared" ca="1" si="65"/>
        <v>13124.90767404592</v>
      </c>
      <c r="X42" s="37">
        <f t="shared" ca="1" si="65"/>
        <v>17846.253024739748</v>
      </c>
      <c r="Y42" s="37">
        <f t="shared" ca="1" si="65"/>
        <v>22503.630676991179</v>
      </c>
      <c r="Z42" s="37">
        <f t="shared" ca="1" si="65"/>
        <v>25714.417850503291</v>
      </c>
      <c r="AA42" s="37">
        <f t="shared" ca="1" si="65"/>
        <v>28621.49125685187</v>
      </c>
      <c r="AB42" s="37">
        <f t="shared" ca="1" si="66"/>
        <v>7.4873667529512407</v>
      </c>
      <c r="AC42" s="37">
        <f t="shared" ca="1" si="67"/>
        <v>43.64527921350831</v>
      </c>
      <c r="AD42" s="37">
        <f t="shared" ca="1" si="68"/>
        <v>160.2815998803581</v>
      </c>
      <c r="AE42" s="37">
        <f t="shared" ca="1" si="69"/>
        <v>480.68868373538976</v>
      </c>
      <c r="AF42" s="37">
        <f t="shared" ca="1" si="70"/>
        <v>1007.287617069672</v>
      </c>
      <c r="AG42" s="37">
        <f t="shared" ca="1" si="71"/>
        <v>1798.6563360381347</v>
      </c>
      <c r="AH42" s="37">
        <f t="shared" ca="1" si="72"/>
        <v>3001.4048559964081</v>
      </c>
      <c r="AI42" s="37">
        <f t="shared" ca="1" si="73"/>
        <v>4692.7280365994384</v>
      </c>
      <c r="AJ42" s="37">
        <f t="shared" ca="1" si="74"/>
        <v>6731.2773722583779</v>
      </c>
      <c r="AK42" s="37">
        <f t="shared" ca="1" si="75"/>
        <v>9815.007683689395</v>
      </c>
      <c r="AL42" s="37">
        <f t="shared" ca="1" si="76"/>
        <v>13124.90767404592</v>
      </c>
      <c r="AM42" s="37">
        <f t="shared" ca="1" si="77"/>
        <v>17846.253024739748</v>
      </c>
      <c r="AN42" s="37">
        <f t="shared" ca="1" si="78"/>
        <v>22503.630676991179</v>
      </c>
      <c r="AO42" s="37">
        <f t="shared" ca="1" si="79"/>
        <v>25714.417850503291</v>
      </c>
      <c r="AP42" s="37">
        <f t="shared" ca="1" si="80"/>
        <v>28621.49125685187</v>
      </c>
      <c r="AQ42" s="37">
        <f t="shared" ca="1" si="81"/>
        <v>7.4873667529512407</v>
      </c>
      <c r="AR42" s="37">
        <f t="shared" ca="1" si="82"/>
        <v>43.64527921350831</v>
      </c>
      <c r="AS42" s="37">
        <f t="shared" ca="1" si="83"/>
        <v>160.2815998803581</v>
      </c>
      <c r="AT42" s="37">
        <f t="shared" ca="1" si="84"/>
        <v>480.68868373538976</v>
      </c>
      <c r="AU42" s="37">
        <f t="shared" ca="1" si="85"/>
        <v>1007.287617069672</v>
      </c>
      <c r="AV42" s="37">
        <f t="shared" ca="1" si="86"/>
        <v>1798.6563360381347</v>
      </c>
      <c r="AW42" s="37">
        <f t="shared" ca="1" si="87"/>
        <v>3001.4048559964081</v>
      </c>
      <c r="AX42" s="37">
        <f t="shared" ca="1" si="88"/>
        <v>4692.7280365994384</v>
      </c>
      <c r="AY42" s="37">
        <f t="shared" ca="1" si="89"/>
        <v>6731.2773722583779</v>
      </c>
      <c r="AZ42" s="37">
        <f t="shared" ca="1" si="90"/>
        <v>9815.007683689395</v>
      </c>
      <c r="BA42" s="37">
        <f t="shared" ca="1" si="91"/>
        <v>13124.90767404592</v>
      </c>
      <c r="BB42" s="37">
        <f t="shared" ca="1" si="92"/>
        <v>17846.253024739748</v>
      </c>
      <c r="BC42" s="37">
        <f t="shared" ca="1" si="93"/>
        <v>22503.630676991179</v>
      </c>
      <c r="BD42" s="37">
        <f t="shared" ca="1" si="94"/>
        <v>25714.417850503291</v>
      </c>
      <c r="BE42" s="37">
        <f t="shared" ca="1" si="95"/>
        <v>28621.49125685187</v>
      </c>
      <c r="BF42" s="37">
        <f t="shared" ca="1" si="96"/>
        <v>7.4873667529512407</v>
      </c>
      <c r="BG42" s="37">
        <f t="shared" ca="1" si="97"/>
        <v>43.64527921350831</v>
      </c>
      <c r="BH42" s="37">
        <f t="shared" ca="1" si="98"/>
        <v>160.2815998803581</v>
      </c>
      <c r="BI42" s="37">
        <f t="shared" ca="1" si="99"/>
        <v>480.68868373538976</v>
      </c>
      <c r="BJ42" s="37">
        <f t="shared" ca="1" si="100"/>
        <v>1007.287617069672</v>
      </c>
      <c r="BK42" s="37">
        <f t="shared" ca="1" si="101"/>
        <v>1798.6563360381347</v>
      </c>
      <c r="BL42" s="37">
        <f t="shared" ca="1" si="102"/>
        <v>3001.4048559964081</v>
      </c>
      <c r="BM42" s="37">
        <f t="shared" ca="1" si="103"/>
        <v>4692.7280365994384</v>
      </c>
      <c r="BN42" s="37">
        <f t="shared" ca="1" si="104"/>
        <v>6731.2773722583779</v>
      </c>
      <c r="BO42" s="37">
        <f t="shared" ca="1" si="105"/>
        <v>9815.007683689395</v>
      </c>
      <c r="BP42" s="37">
        <f t="shared" ca="1" si="106"/>
        <v>13124.90767404592</v>
      </c>
      <c r="BQ42" s="37">
        <f t="shared" ca="1" si="107"/>
        <v>17846.253024739748</v>
      </c>
      <c r="BR42" s="37">
        <f t="shared" ca="1" si="108"/>
        <v>22503.630676991179</v>
      </c>
      <c r="BS42" s="37">
        <f t="shared" ca="1" si="109"/>
        <v>25714.417850503291</v>
      </c>
      <c r="BT42" s="37">
        <f t="shared" ca="1" si="110"/>
        <v>28621.49125685187</v>
      </c>
      <c r="BU42" s="37">
        <f t="shared" ca="1" si="111"/>
        <v>7.4873667529512407</v>
      </c>
      <c r="BV42" s="37">
        <f t="shared" ca="1" si="112"/>
        <v>43.64527921350831</v>
      </c>
      <c r="BW42" s="37">
        <f t="shared" ca="1" si="113"/>
        <v>160.2815998803581</v>
      </c>
      <c r="BX42" s="37">
        <f t="shared" ca="1" si="114"/>
        <v>480.68868373538976</v>
      </c>
      <c r="BY42" s="37">
        <f t="shared" ca="1" si="115"/>
        <v>1007.287617069672</v>
      </c>
      <c r="BZ42" s="37">
        <f t="shared" ca="1" si="116"/>
        <v>1798.6563360381347</v>
      </c>
      <c r="CA42" s="37">
        <f t="shared" ca="1" si="117"/>
        <v>3001.4048559964081</v>
      </c>
      <c r="CB42" s="37">
        <f t="shared" ca="1" si="118"/>
        <v>4692.7280365994384</v>
      </c>
      <c r="CC42" s="37">
        <f t="shared" ca="1" si="119"/>
        <v>6731.2773722583779</v>
      </c>
      <c r="CD42" s="37">
        <f t="shared" ca="1" si="120"/>
        <v>9815.007683689395</v>
      </c>
      <c r="CE42" s="37">
        <f t="shared" ca="1" si="121"/>
        <v>13124.90767404592</v>
      </c>
      <c r="CF42" s="37">
        <f t="shared" ca="1" si="122"/>
        <v>17846.253024739748</v>
      </c>
      <c r="CG42" s="37">
        <f t="shared" ca="1" si="123"/>
        <v>22503.630676991179</v>
      </c>
      <c r="CH42" s="37">
        <f t="shared" ca="1" si="124"/>
        <v>25714.417850503291</v>
      </c>
      <c r="CI42" s="37">
        <f t="shared" ca="1" si="125"/>
        <v>28621.49125685187</v>
      </c>
      <c r="CJ42" s="37">
        <f t="shared" ca="1" si="126"/>
        <v>7.4873667529512407</v>
      </c>
      <c r="CK42" s="37">
        <f t="shared" ca="1" si="127"/>
        <v>43.64527921350831</v>
      </c>
      <c r="CL42" s="37">
        <f t="shared" ca="1" si="128"/>
        <v>160.2815998803581</v>
      </c>
      <c r="CM42" s="37">
        <f t="shared" ca="1" si="129"/>
        <v>480.68868373538976</v>
      </c>
      <c r="CN42" s="37">
        <f t="shared" ca="1" si="130"/>
        <v>1007.287617069672</v>
      </c>
      <c r="CO42" s="37">
        <f t="shared" ca="1" si="131"/>
        <v>1798.6563360381347</v>
      </c>
      <c r="CP42" s="37">
        <f t="shared" ca="1" si="132"/>
        <v>3001.4048559964081</v>
      </c>
      <c r="CQ42" s="37">
        <f t="shared" ca="1" si="133"/>
        <v>4692.7280365994384</v>
      </c>
      <c r="CR42" s="37">
        <f t="shared" ca="1" si="134"/>
        <v>6731.2773722583779</v>
      </c>
      <c r="CS42" s="37">
        <f t="shared" ca="1" si="135"/>
        <v>9815.007683689395</v>
      </c>
      <c r="CT42" s="37">
        <f t="shared" ca="1" si="136"/>
        <v>13124.90767404592</v>
      </c>
      <c r="CU42" s="37">
        <f t="shared" ca="1" si="137"/>
        <v>17846.253024739748</v>
      </c>
      <c r="CV42" s="37">
        <f t="shared" ca="1" si="138"/>
        <v>22503.630676991179</v>
      </c>
      <c r="CW42" s="37">
        <f t="shared" ca="1" si="139"/>
        <v>25714.417850503291</v>
      </c>
      <c r="CX42" s="37">
        <f t="shared" ca="1" si="140"/>
        <v>28621.49125685187</v>
      </c>
      <c r="CY42" s="37">
        <f t="shared" ca="1" si="141"/>
        <v>7.4873667529512407</v>
      </c>
      <c r="CZ42" s="37">
        <f t="shared" ca="1" si="142"/>
        <v>43.64527921350831</v>
      </c>
      <c r="DA42" s="37">
        <f t="shared" ca="1" si="143"/>
        <v>160.2815998803581</v>
      </c>
      <c r="DB42" s="37">
        <f t="shared" ca="1" si="144"/>
        <v>480.68868373538976</v>
      </c>
      <c r="DC42" s="37">
        <f t="shared" ca="1" si="145"/>
        <v>1007.287617069672</v>
      </c>
      <c r="DD42" s="37">
        <f t="shared" ca="1" si="146"/>
        <v>1798.6563360381347</v>
      </c>
      <c r="DE42" s="37">
        <f t="shared" ca="1" si="147"/>
        <v>3001.4048559964081</v>
      </c>
      <c r="DF42" s="37">
        <f t="shared" ca="1" si="148"/>
        <v>4692.7280365994384</v>
      </c>
    </row>
    <row r="43" spans="1:110" outlineLevel="1" x14ac:dyDescent="0.2">
      <c r="A43" s="28" t="s">
        <v>41</v>
      </c>
      <c r="B43" s="12" t="s">
        <v>2</v>
      </c>
      <c r="G43" s="37">
        <f t="shared" si="65"/>
        <v>0</v>
      </c>
      <c r="H43" s="37">
        <f t="shared" si="65"/>
        <v>0</v>
      </c>
      <c r="I43" s="37">
        <f t="shared" si="65"/>
        <v>0</v>
      </c>
      <c r="J43" s="37">
        <f t="shared" si="65"/>
        <v>0</v>
      </c>
      <c r="K43" s="37">
        <f t="shared" si="65"/>
        <v>0</v>
      </c>
      <c r="L43" s="37">
        <f t="shared" si="65"/>
        <v>0</v>
      </c>
      <c r="M43" s="37"/>
      <c r="N43" s="37">
        <f ca="1">M42</f>
        <v>7.4873667529512407</v>
      </c>
      <c r="O43" s="37">
        <f t="shared" ca="1" si="65"/>
        <v>43.64527921350831</v>
      </c>
      <c r="P43" s="37">
        <f t="shared" ca="1" si="65"/>
        <v>160.2815998803581</v>
      </c>
      <c r="Q43" s="37">
        <f t="shared" ca="1" si="65"/>
        <v>480.68868373538976</v>
      </c>
      <c r="R43" s="37">
        <f t="shared" ca="1" si="65"/>
        <v>1007.287617069672</v>
      </c>
      <c r="S43" s="37">
        <f t="shared" ca="1" si="65"/>
        <v>1798.6563360381347</v>
      </c>
      <c r="T43" s="37">
        <f t="shared" ca="1" si="65"/>
        <v>3001.4048559964081</v>
      </c>
      <c r="U43" s="37">
        <f t="shared" ca="1" si="65"/>
        <v>4692.7280365994384</v>
      </c>
      <c r="V43" s="37">
        <f t="shared" ca="1" si="65"/>
        <v>6731.2773722583779</v>
      </c>
      <c r="W43" s="37">
        <f t="shared" ca="1" si="65"/>
        <v>9815.007683689395</v>
      </c>
      <c r="X43" s="37">
        <f t="shared" ca="1" si="65"/>
        <v>13124.90767404592</v>
      </c>
      <c r="Y43" s="37">
        <f t="shared" ca="1" si="65"/>
        <v>17846.253024739748</v>
      </c>
      <c r="Z43" s="37">
        <f t="shared" ca="1" si="65"/>
        <v>22503.630676991179</v>
      </c>
      <c r="AA43" s="37">
        <f t="shared" ca="1" si="65"/>
        <v>25714.417850503291</v>
      </c>
      <c r="AB43" s="37">
        <f t="shared" ca="1" si="66"/>
        <v>28621.49125685187</v>
      </c>
      <c r="AC43" s="37">
        <f t="shared" ca="1" si="67"/>
        <v>7.4873667529512407</v>
      </c>
      <c r="AD43" s="37">
        <f t="shared" ca="1" si="68"/>
        <v>43.64527921350831</v>
      </c>
      <c r="AE43" s="37">
        <f t="shared" ca="1" si="69"/>
        <v>160.2815998803581</v>
      </c>
      <c r="AF43" s="37">
        <f t="shared" ca="1" si="70"/>
        <v>480.68868373538976</v>
      </c>
      <c r="AG43" s="37">
        <f t="shared" ca="1" si="71"/>
        <v>1007.287617069672</v>
      </c>
      <c r="AH43" s="37">
        <f t="shared" ca="1" si="72"/>
        <v>1798.6563360381347</v>
      </c>
      <c r="AI43" s="37">
        <f t="shared" ca="1" si="73"/>
        <v>3001.4048559964081</v>
      </c>
      <c r="AJ43" s="37">
        <f t="shared" ca="1" si="74"/>
        <v>4692.7280365994384</v>
      </c>
      <c r="AK43" s="37">
        <f t="shared" ca="1" si="75"/>
        <v>6731.2773722583779</v>
      </c>
      <c r="AL43" s="37">
        <f t="shared" ca="1" si="76"/>
        <v>9815.007683689395</v>
      </c>
      <c r="AM43" s="37">
        <f t="shared" ca="1" si="77"/>
        <v>13124.90767404592</v>
      </c>
      <c r="AN43" s="37">
        <f t="shared" ca="1" si="78"/>
        <v>17846.253024739748</v>
      </c>
      <c r="AO43" s="37">
        <f t="shared" ca="1" si="79"/>
        <v>22503.630676991179</v>
      </c>
      <c r="AP43" s="37">
        <f t="shared" ca="1" si="80"/>
        <v>25714.417850503291</v>
      </c>
      <c r="AQ43" s="37">
        <f t="shared" ca="1" si="81"/>
        <v>28621.49125685187</v>
      </c>
      <c r="AR43" s="37">
        <f t="shared" ca="1" si="82"/>
        <v>7.4873667529512407</v>
      </c>
      <c r="AS43" s="37">
        <f t="shared" ca="1" si="83"/>
        <v>43.64527921350831</v>
      </c>
      <c r="AT43" s="37">
        <f t="shared" ca="1" si="84"/>
        <v>160.2815998803581</v>
      </c>
      <c r="AU43" s="37">
        <f t="shared" ca="1" si="85"/>
        <v>480.68868373538976</v>
      </c>
      <c r="AV43" s="37">
        <f t="shared" ca="1" si="86"/>
        <v>1007.287617069672</v>
      </c>
      <c r="AW43" s="37">
        <f t="shared" ca="1" si="87"/>
        <v>1798.6563360381347</v>
      </c>
      <c r="AX43" s="37">
        <f t="shared" ca="1" si="88"/>
        <v>3001.4048559964081</v>
      </c>
      <c r="AY43" s="37">
        <f t="shared" ca="1" si="89"/>
        <v>4692.7280365994384</v>
      </c>
      <c r="AZ43" s="37">
        <f t="shared" ca="1" si="90"/>
        <v>6731.2773722583779</v>
      </c>
      <c r="BA43" s="37">
        <f t="shared" ca="1" si="91"/>
        <v>9815.007683689395</v>
      </c>
      <c r="BB43" s="37">
        <f t="shared" ca="1" si="92"/>
        <v>13124.90767404592</v>
      </c>
      <c r="BC43" s="37">
        <f t="shared" ca="1" si="93"/>
        <v>17846.253024739748</v>
      </c>
      <c r="BD43" s="37">
        <f t="shared" ca="1" si="94"/>
        <v>22503.630676991179</v>
      </c>
      <c r="BE43" s="37">
        <f t="shared" ca="1" si="95"/>
        <v>25714.417850503291</v>
      </c>
      <c r="BF43" s="37">
        <f t="shared" ca="1" si="96"/>
        <v>28621.49125685187</v>
      </c>
      <c r="BG43" s="37">
        <f t="shared" ca="1" si="97"/>
        <v>7.4873667529512407</v>
      </c>
      <c r="BH43" s="37">
        <f t="shared" ca="1" si="98"/>
        <v>43.64527921350831</v>
      </c>
      <c r="BI43" s="37">
        <f t="shared" ca="1" si="99"/>
        <v>160.2815998803581</v>
      </c>
      <c r="BJ43" s="37">
        <f t="shared" ca="1" si="100"/>
        <v>480.68868373538976</v>
      </c>
      <c r="BK43" s="37">
        <f t="shared" ca="1" si="101"/>
        <v>1007.287617069672</v>
      </c>
      <c r="BL43" s="37">
        <f t="shared" ca="1" si="102"/>
        <v>1798.6563360381347</v>
      </c>
      <c r="BM43" s="37">
        <f t="shared" ca="1" si="103"/>
        <v>3001.4048559964081</v>
      </c>
      <c r="BN43" s="37">
        <f t="shared" ca="1" si="104"/>
        <v>4692.7280365994384</v>
      </c>
      <c r="BO43" s="37">
        <f t="shared" ca="1" si="105"/>
        <v>6731.2773722583779</v>
      </c>
      <c r="BP43" s="37">
        <f t="shared" ca="1" si="106"/>
        <v>9815.007683689395</v>
      </c>
      <c r="BQ43" s="37">
        <f t="shared" ca="1" si="107"/>
        <v>13124.90767404592</v>
      </c>
      <c r="BR43" s="37">
        <f t="shared" ca="1" si="108"/>
        <v>17846.253024739748</v>
      </c>
      <c r="BS43" s="37">
        <f t="shared" ca="1" si="109"/>
        <v>22503.630676991179</v>
      </c>
      <c r="BT43" s="37">
        <f t="shared" ca="1" si="110"/>
        <v>25714.417850503291</v>
      </c>
      <c r="BU43" s="37">
        <f t="shared" ca="1" si="111"/>
        <v>28621.49125685187</v>
      </c>
      <c r="BV43" s="37">
        <f t="shared" ca="1" si="112"/>
        <v>7.4873667529512407</v>
      </c>
      <c r="BW43" s="37">
        <f t="shared" ca="1" si="113"/>
        <v>43.64527921350831</v>
      </c>
      <c r="BX43" s="37">
        <f t="shared" ca="1" si="114"/>
        <v>160.2815998803581</v>
      </c>
      <c r="BY43" s="37">
        <f t="shared" ca="1" si="115"/>
        <v>480.68868373538976</v>
      </c>
      <c r="BZ43" s="37">
        <f t="shared" ca="1" si="116"/>
        <v>1007.287617069672</v>
      </c>
      <c r="CA43" s="37">
        <f t="shared" ca="1" si="117"/>
        <v>1798.6563360381347</v>
      </c>
      <c r="CB43" s="37">
        <f t="shared" ca="1" si="118"/>
        <v>3001.4048559964081</v>
      </c>
      <c r="CC43" s="37">
        <f t="shared" ca="1" si="119"/>
        <v>4692.7280365994384</v>
      </c>
      <c r="CD43" s="37">
        <f t="shared" ca="1" si="120"/>
        <v>6731.2773722583779</v>
      </c>
      <c r="CE43" s="37">
        <f t="shared" ca="1" si="121"/>
        <v>9815.007683689395</v>
      </c>
      <c r="CF43" s="37">
        <f t="shared" ca="1" si="122"/>
        <v>13124.90767404592</v>
      </c>
      <c r="CG43" s="37">
        <f t="shared" ca="1" si="123"/>
        <v>17846.253024739748</v>
      </c>
      <c r="CH43" s="37">
        <f t="shared" ca="1" si="124"/>
        <v>22503.630676991179</v>
      </c>
      <c r="CI43" s="37">
        <f t="shared" ca="1" si="125"/>
        <v>25714.417850503291</v>
      </c>
      <c r="CJ43" s="37">
        <f t="shared" ca="1" si="126"/>
        <v>28621.49125685187</v>
      </c>
      <c r="CK43" s="37">
        <f t="shared" ca="1" si="127"/>
        <v>7.4873667529512407</v>
      </c>
      <c r="CL43" s="37">
        <f t="shared" ca="1" si="128"/>
        <v>43.64527921350831</v>
      </c>
      <c r="CM43" s="37">
        <f t="shared" ca="1" si="129"/>
        <v>160.2815998803581</v>
      </c>
      <c r="CN43" s="37">
        <f t="shared" ca="1" si="130"/>
        <v>480.68868373538976</v>
      </c>
      <c r="CO43" s="37">
        <f t="shared" ca="1" si="131"/>
        <v>1007.287617069672</v>
      </c>
      <c r="CP43" s="37">
        <f t="shared" ca="1" si="132"/>
        <v>1798.6563360381347</v>
      </c>
      <c r="CQ43" s="37">
        <f t="shared" ca="1" si="133"/>
        <v>3001.4048559964081</v>
      </c>
      <c r="CR43" s="37">
        <f t="shared" ca="1" si="134"/>
        <v>4692.7280365994384</v>
      </c>
      <c r="CS43" s="37">
        <f t="shared" ca="1" si="135"/>
        <v>6731.2773722583779</v>
      </c>
      <c r="CT43" s="37">
        <f t="shared" ca="1" si="136"/>
        <v>9815.007683689395</v>
      </c>
      <c r="CU43" s="37">
        <f t="shared" ca="1" si="137"/>
        <v>13124.90767404592</v>
      </c>
      <c r="CV43" s="37">
        <f t="shared" ca="1" si="138"/>
        <v>17846.253024739748</v>
      </c>
      <c r="CW43" s="37">
        <f t="shared" ca="1" si="139"/>
        <v>22503.630676991179</v>
      </c>
      <c r="CX43" s="37">
        <f t="shared" ca="1" si="140"/>
        <v>25714.417850503291</v>
      </c>
      <c r="CY43" s="37">
        <f t="shared" ca="1" si="141"/>
        <v>28621.49125685187</v>
      </c>
      <c r="CZ43" s="37">
        <f t="shared" ca="1" si="142"/>
        <v>7.4873667529512407</v>
      </c>
      <c r="DA43" s="37">
        <f t="shared" ca="1" si="143"/>
        <v>43.64527921350831</v>
      </c>
      <c r="DB43" s="37">
        <f t="shared" ca="1" si="144"/>
        <v>160.2815998803581</v>
      </c>
      <c r="DC43" s="37">
        <f t="shared" ca="1" si="145"/>
        <v>480.68868373538976</v>
      </c>
      <c r="DD43" s="37">
        <f t="shared" ca="1" si="146"/>
        <v>1007.287617069672</v>
      </c>
      <c r="DE43" s="37">
        <f t="shared" ca="1" si="147"/>
        <v>1798.6563360381347</v>
      </c>
      <c r="DF43" s="37">
        <f t="shared" ca="1" si="148"/>
        <v>3001.4048559964081</v>
      </c>
    </row>
    <row r="44" spans="1:110" outlineLevel="1" x14ac:dyDescent="0.2">
      <c r="A44" s="28" t="s">
        <v>42</v>
      </c>
      <c r="B44" s="12" t="s">
        <v>2</v>
      </c>
      <c r="G44" s="37"/>
      <c r="H44" s="37"/>
      <c r="I44" s="37"/>
      <c r="J44" s="37"/>
      <c r="K44" s="37"/>
      <c r="L44" s="37"/>
      <c r="M44" s="37"/>
      <c r="N44" s="37"/>
      <c r="O44" s="37">
        <f t="shared" ca="1" si="65"/>
        <v>7.4873667529512407</v>
      </c>
      <c r="P44" s="37">
        <f t="shared" ca="1" si="65"/>
        <v>43.64527921350831</v>
      </c>
      <c r="Q44" s="37">
        <f t="shared" ca="1" si="65"/>
        <v>160.2815998803581</v>
      </c>
      <c r="R44" s="37">
        <f t="shared" ca="1" si="65"/>
        <v>480.68868373538976</v>
      </c>
      <c r="S44" s="37">
        <f t="shared" ref="S44:S46" ca="1" si="149">R43</f>
        <v>1007.287617069672</v>
      </c>
      <c r="T44" s="37">
        <f t="shared" ref="T44:T46" ca="1" si="150">S43</f>
        <v>1798.6563360381347</v>
      </c>
      <c r="U44" s="37">
        <f t="shared" ref="U44:U46" ca="1" si="151">T43</f>
        <v>3001.4048559964081</v>
      </c>
      <c r="V44" s="37">
        <f t="shared" ref="V44:V46" ca="1" si="152">U43</f>
        <v>4692.7280365994384</v>
      </c>
      <c r="W44" s="37">
        <f t="shared" ref="W44:W46" ca="1" si="153">V43</f>
        <v>6731.2773722583779</v>
      </c>
      <c r="X44" s="37">
        <f t="shared" ref="X44:X46" ca="1" si="154">W43</f>
        <v>9815.007683689395</v>
      </c>
      <c r="Y44" s="37">
        <f t="shared" ref="Y44:Y46" ca="1" si="155">X43</f>
        <v>13124.90767404592</v>
      </c>
      <c r="Z44" s="37">
        <f t="shared" ref="Z44:Z46" ca="1" si="156">Y43</f>
        <v>17846.253024739748</v>
      </c>
      <c r="AA44" s="37">
        <f t="shared" ref="AA44:AA46" ca="1" si="157">Z43</f>
        <v>22503.630676991179</v>
      </c>
      <c r="AB44" s="37">
        <f t="shared" ca="1" si="66"/>
        <v>25714.417850503291</v>
      </c>
      <c r="AC44" s="37">
        <f t="shared" ca="1" si="67"/>
        <v>28621.49125685187</v>
      </c>
      <c r="AD44" s="37">
        <f t="shared" ca="1" si="68"/>
        <v>7.4873667529512407</v>
      </c>
      <c r="AE44" s="37">
        <f t="shared" ca="1" si="69"/>
        <v>43.64527921350831</v>
      </c>
      <c r="AF44" s="37">
        <f t="shared" ca="1" si="70"/>
        <v>160.2815998803581</v>
      </c>
      <c r="AG44" s="37">
        <f t="shared" ca="1" si="71"/>
        <v>480.68868373538976</v>
      </c>
      <c r="AH44" s="37">
        <f t="shared" ca="1" si="72"/>
        <v>1007.287617069672</v>
      </c>
      <c r="AI44" s="37">
        <f t="shared" ca="1" si="73"/>
        <v>1798.6563360381347</v>
      </c>
      <c r="AJ44" s="37">
        <f t="shared" ca="1" si="74"/>
        <v>3001.4048559964081</v>
      </c>
      <c r="AK44" s="37">
        <f t="shared" ca="1" si="75"/>
        <v>4692.7280365994384</v>
      </c>
      <c r="AL44" s="37">
        <f t="shared" ca="1" si="76"/>
        <v>6731.2773722583779</v>
      </c>
      <c r="AM44" s="37">
        <f t="shared" ca="1" si="77"/>
        <v>9815.007683689395</v>
      </c>
      <c r="AN44" s="37">
        <f t="shared" ca="1" si="78"/>
        <v>13124.90767404592</v>
      </c>
      <c r="AO44" s="37">
        <f t="shared" ca="1" si="79"/>
        <v>17846.253024739748</v>
      </c>
      <c r="AP44" s="37">
        <f t="shared" ca="1" si="80"/>
        <v>22503.630676991179</v>
      </c>
      <c r="AQ44" s="37">
        <f t="shared" ca="1" si="81"/>
        <v>25714.417850503291</v>
      </c>
      <c r="AR44" s="37">
        <f t="shared" ca="1" si="82"/>
        <v>28621.49125685187</v>
      </c>
      <c r="AS44" s="37">
        <f t="shared" ca="1" si="83"/>
        <v>7.4873667529512407</v>
      </c>
      <c r="AT44" s="37">
        <f t="shared" ca="1" si="84"/>
        <v>43.64527921350831</v>
      </c>
      <c r="AU44" s="37">
        <f t="shared" ca="1" si="85"/>
        <v>160.2815998803581</v>
      </c>
      <c r="AV44" s="37">
        <f t="shared" ca="1" si="86"/>
        <v>480.68868373538976</v>
      </c>
      <c r="AW44" s="37">
        <f t="shared" ca="1" si="87"/>
        <v>1007.287617069672</v>
      </c>
      <c r="AX44" s="37">
        <f t="shared" ca="1" si="88"/>
        <v>1798.6563360381347</v>
      </c>
      <c r="AY44" s="37">
        <f t="shared" ca="1" si="89"/>
        <v>3001.4048559964081</v>
      </c>
      <c r="AZ44" s="37">
        <f t="shared" ca="1" si="90"/>
        <v>4692.7280365994384</v>
      </c>
      <c r="BA44" s="37">
        <f t="shared" ca="1" si="91"/>
        <v>6731.2773722583779</v>
      </c>
      <c r="BB44" s="37">
        <f t="shared" ca="1" si="92"/>
        <v>9815.007683689395</v>
      </c>
      <c r="BC44" s="37">
        <f t="shared" ca="1" si="93"/>
        <v>13124.90767404592</v>
      </c>
      <c r="BD44" s="37">
        <f t="shared" ca="1" si="94"/>
        <v>17846.253024739748</v>
      </c>
      <c r="BE44" s="37">
        <f t="shared" ca="1" si="95"/>
        <v>22503.630676991179</v>
      </c>
      <c r="BF44" s="37">
        <f t="shared" ca="1" si="96"/>
        <v>25714.417850503291</v>
      </c>
      <c r="BG44" s="37">
        <f t="shared" ca="1" si="97"/>
        <v>28621.49125685187</v>
      </c>
      <c r="BH44" s="37">
        <f t="shared" ca="1" si="98"/>
        <v>7.4873667529512407</v>
      </c>
      <c r="BI44" s="37">
        <f t="shared" ca="1" si="99"/>
        <v>43.64527921350831</v>
      </c>
      <c r="BJ44" s="37">
        <f t="shared" ca="1" si="100"/>
        <v>160.2815998803581</v>
      </c>
      <c r="BK44" s="37">
        <f t="shared" ca="1" si="101"/>
        <v>480.68868373538976</v>
      </c>
      <c r="BL44" s="37">
        <f t="shared" ca="1" si="102"/>
        <v>1007.287617069672</v>
      </c>
      <c r="BM44" s="37">
        <f t="shared" ca="1" si="103"/>
        <v>1798.6563360381347</v>
      </c>
      <c r="BN44" s="37">
        <f t="shared" ca="1" si="104"/>
        <v>3001.4048559964081</v>
      </c>
      <c r="BO44" s="37">
        <f t="shared" ca="1" si="105"/>
        <v>4692.7280365994384</v>
      </c>
      <c r="BP44" s="37">
        <f t="shared" ca="1" si="106"/>
        <v>6731.2773722583779</v>
      </c>
      <c r="BQ44" s="37">
        <f t="shared" ca="1" si="107"/>
        <v>9815.007683689395</v>
      </c>
      <c r="BR44" s="37">
        <f t="shared" ca="1" si="108"/>
        <v>13124.90767404592</v>
      </c>
      <c r="BS44" s="37">
        <f t="shared" ca="1" si="109"/>
        <v>17846.253024739748</v>
      </c>
      <c r="BT44" s="37">
        <f t="shared" ca="1" si="110"/>
        <v>22503.630676991179</v>
      </c>
      <c r="BU44" s="37">
        <f t="shared" ca="1" si="111"/>
        <v>25714.417850503291</v>
      </c>
      <c r="BV44" s="37">
        <f t="shared" ca="1" si="112"/>
        <v>28621.49125685187</v>
      </c>
      <c r="BW44" s="37">
        <f t="shared" ca="1" si="113"/>
        <v>7.4873667529512407</v>
      </c>
      <c r="BX44" s="37">
        <f t="shared" ca="1" si="114"/>
        <v>43.64527921350831</v>
      </c>
      <c r="BY44" s="37">
        <f t="shared" ca="1" si="115"/>
        <v>160.2815998803581</v>
      </c>
      <c r="BZ44" s="37">
        <f t="shared" ca="1" si="116"/>
        <v>480.68868373538976</v>
      </c>
      <c r="CA44" s="37">
        <f t="shared" ca="1" si="117"/>
        <v>1007.287617069672</v>
      </c>
      <c r="CB44" s="37">
        <f t="shared" ca="1" si="118"/>
        <v>1798.6563360381347</v>
      </c>
      <c r="CC44" s="37">
        <f t="shared" ca="1" si="119"/>
        <v>3001.4048559964081</v>
      </c>
      <c r="CD44" s="37">
        <f t="shared" ca="1" si="120"/>
        <v>4692.7280365994384</v>
      </c>
      <c r="CE44" s="37">
        <f t="shared" ca="1" si="121"/>
        <v>6731.2773722583779</v>
      </c>
      <c r="CF44" s="37">
        <f t="shared" ca="1" si="122"/>
        <v>9815.007683689395</v>
      </c>
      <c r="CG44" s="37">
        <f t="shared" ca="1" si="123"/>
        <v>13124.90767404592</v>
      </c>
      <c r="CH44" s="37">
        <f t="shared" ca="1" si="124"/>
        <v>17846.253024739748</v>
      </c>
      <c r="CI44" s="37">
        <f t="shared" ca="1" si="125"/>
        <v>22503.630676991179</v>
      </c>
      <c r="CJ44" s="37">
        <f t="shared" ca="1" si="126"/>
        <v>25714.417850503291</v>
      </c>
      <c r="CK44" s="37">
        <f t="shared" ca="1" si="127"/>
        <v>28621.49125685187</v>
      </c>
      <c r="CL44" s="37">
        <f t="shared" ca="1" si="128"/>
        <v>7.4873667529512407</v>
      </c>
      <c r="CM44" s="37">
        <f t="shared" ca="1" si="129"/>
        <v>43.64527921350831</v>
      </c>
      <c r="CN44" s="37">
        <f t="shared" ca="1" si="130"/>
        <v>160.2815998803581</v>
      </c>
      <c r="CO44" s="37">
        <f t="shared" ca="1" si="131"/>
        <v>480.68868373538976</v>
      </c>
      <c r="CP44" s="37">
        <f t="shared" ca="1" si="132"/>
        <v>1007.287617069672</v>
      </c>
      <c r="CQ44" s="37">
        <f t="shared" ca="1" si="133"/>
        <v>1798.6563360381347</v>
      </c>
      <c r="CR44" s="37">
        <f t="shared" ca="1" si="134"/>
        <v>3001.4048559964081</v>
      </c>
      <c r="CS44" s="37">
        <f t="shared" ca="1" si="135"/>
        <v>4692.7280365994384</v>
      </c>
      <c r="CT44" s="37">
        <f t="shared" ca="1" si="136"/>
        <v>6731.2773722583779</v>
      </c>
      <c r="CU44" s="37">
        <f t="shared" ca="1" si="137"/>
        <v>9815.007683689395</v>
      </c>
      <c r="CV44" s="37">
        <f t="shared" ca="1" si="138"/>
        <v>13124.90767404592</v>
      </c>
      <c r="CW44" s="37">
        <f t="shared" ca="1" si="139"/>
        <v>17846.253024739748</v>
      </c>
      <c r="CX44" s="37">
        <f t="shared" ca="1" si="140"/>
        <v>22503.630676991179</v>
      </c>
      <c r="CY44" s="37">
        <f t="shared" ca="1" si="141"/>
        <v>25714.417850503291</v>
      </c>
      <c r="CZ44" s="37">
        <f t="shared" ca="1" si="142"/>
        <v>28621.49125685187</v>
      </c>
      <c r="DA44" s="37">
        <f t="shared" ca="1" si="143"/>
        <v>7.4873667529512407</v>
      </c>
      <c r="DB44" s="37">
        <f t="shared" ca="1" si="144"/>
        <v>43.64527921350831</v>
      </c>
      <c r="DC44" s="37">
        <f t="shared" ca="1" si="145"/>
        <v>160.2815998803581</v>
      </c>
      <c r="DD44" s="37">
        <f t="shared" ca="1" si="146"/>
        <v>480.68868373538976</v>
      </c>
      <c r="DE44" s="37">
        <f t="shared" ca="1" si="147"/>
        <v>1007.287617069672</v>
      </c>
      <c r="DF44" s="37">
        <f t="shared" ca="1" si="148"/>
        <v>1798.6563360381347</v>
      </c>
    </row>
    <row r="45" spans="1:110" outlineLevel="1" x14ac:dyDescent="0.2">
      <c r="A45" s="28" t="s">
        <v>43</v>
      </c>
      <c r="B45" s="12" t="s">
        <v>2</v>
      </c>
      <c r="G45" s="37"/>
      <c r="H45" s="37"/>
      <c r="I45" s="37"/>
      <c r="J45" s="37"/>
      <c r="K45" s="37"/>
      <c r="L45" s="37"/>
      <c r="M45" s="37"/>
      <c r="N45" s="37"/>
      <c r="O45" s="37">
        <f t="shared" si="65"/>
        <v>0</v>
      </c>
      <c r="P45" s="37">
        <f t="shared" ca="1" si="65"/>
        <v>7.4873667529512407</v>
      </c>
      <c r="Q45" s="37">
        <f t="shared" ca="1" si="65"/>
        <v>43.64527921350831</v>
      </c>
      <c r="R45" s="37">
        <f t="shared" ca="1" si="65"/>
        <v>160.2815998803581</v>
      </c>
      <c r="S45" s="37">
        <f t="shared" ca="1" si="149"/>
        <v>480.68868373538976</v>
      </c>
      <c r="T45" s="37">
        <f t="shared" ca="1" si="150"/>
        <v>1007.287617069672</v>
      </c>
      <c r="U45" s="37">
        <f t="shared" ca="1" si="151"/>
        <v>1798.6563360381347</v>
      </c>
      <c r="V45" s="37">
        <f t="shared" ca="1" si="152"/>
        <v>3001.4048559964081</v>
      </c>
      <c r="W45" s="37">
        <f t="shared" ca="1" si="153"/>
        <v>4692.7280365994384</v>
      </c>
      <c r="X45" s="37">
        <f t="shared" ca="1" si="154"/>
        <v>6731.2773722583779</v>
      </c>
      <c r="Y45" s="37">
        <f t="shared" ca="1" si="155"/>
        <v>9815.007683689395</v>
      </c>
      <c r="Z45" s="37">
        <f t="shared" ca="1" si="156"/>
        <v>13124.90767404592</v>
      </c>
      <c r="AA45" s="37">
        <f t="shared" ca="1" si="157"/>
        <v>17846.253024739748</v>
      </c>
      <c r="AB45" s="37">
        <f t="shared" ca="1" si="66"/>
        <v>22503.630676991179</v>
      </c>
      <c r="AC45" s="37">
        <f t="shared" ca="1" si="67"/>
        <v>25714.417850503291</v>
      </c>
      <c r="AD45" s="37">
        <f t="shared" ca="1" si="68"/>
        <v>28621.49125685187</v>
      </c>
      <c r="AE45" s="37">
        <f t="shared" ca="1" si="69"/>
        <v>7.4873667529512407</v>
      </c>
      <c r="AF45" s="37">
        <f t="shared" ca="1" si="70"/>
        <v>43.64527921350831</v>
      </c>
      <c r="AG45" s="37">
        <f t="shared" ca="1" si="71"/>
        <v>160.2815998803581</v>
      </c>
      <c r="AH45" s="37">
        <f t="shared" ca="1" si="72"/>
        <v>480.68868373538976</v>
      </c>
      <c r="AI45" s="37">
        <f t="shared" ca="1" si="73"/>
        <v>1007.287617069672</v>
      </c>
      <c r="AJ45" s="37">
        <f t="shared" ca="1" si="74"/>
        <v>1798.6563360381347</v>
      </c>
      <c r="AK45" s="37">
        <f t="shared" ca="1" si="75"/>
        <v>3001.4048559964081</v>
      </c>
      <c r="AL45" s="37">
        <f t="shared" ca="1" si="76"/>
        <v>4692.7280365994384</v>
      </c>
      <c r="AM45" s="37">
        <f t="shared" ca="1" si="77"/>
        <v>6731.2773722583779</v>
      </c>
      <c r="AN45" s="37">
        <f t="shared" ca="1" si="78"/>
        <v>9815.007683689395</v>
      </c>
      <c r="AO45" s="37">
        <f t="shared" ca="1" si="79"/>
        <v>13124.90767404592</v>
      </c>
      <c r="AP45" s="37">
        <f t="shared" ca="1" si="80"/>
        <v>17846.253024739748</v>
      </c>
      <c r="AQ45" s="37">
        <f t="shared" ca="1" si="81"/>
        <v>22503.630676991179</v>
      </c>
      <c r="AR45" s="37">
        <f t="shared" ca="1" si="82"/>
        <v>25714.417850503291</v>
      </c>
      <c r="AS45" s="37">
        <f t="shared" ca="1" si="83"/>
        <v>28621.49125685187</v>
      </c>
      <c r="AT45" s="37">
        <f t="shared" ca="1" si="84"/>
        <v>7.4873667529512407</v>
      </c>
      <c r="AU45" s="37">
        <f t="shared" ca="1" si="85"/>
        <v>43.64527921350831</v>
      </c>
      <c r="AV45" s="37">
        <f t="shared" ca="1" si="86"/>
        <v>160.2815998803581</v>
      </c>
      <c r="AW45" s="37">
        <f t="shared" ca="1" si="87"/>
        <v>480.68868373538976</v>
      </c>
      <c r="AX45" s="37">
        <f t="shared" ca="1" si="88"/>
        <v>1007.287617069672</v>
      </c>
      <c r="AY45" s="37">
        <f t="shared" ca="1" si="89"/>
        <v>1798.6563360381347</v>
      </c>
      <c r="AZ45" s="37">
        <f t="shared" ca="1" si="90"/>
        <v>3001.4048559964081</v>
      </c>
      <c r="BA45" s="37">
        <f t="shared" ca="1" si="91"/>
        <v>4692.7280365994384</v>
      </c>
      <c r="BB45" s="37">
        <f t="shared" ca="1" si="92"/>
        <v>6731.2773722583779</v>
      </c>
      <c r="BC45" s="37">
        <f t="shared" ca="1" si="93"/>
        <v>9815.007683689395</v>
      </c>
      <c r="BD45" s="37">
        <f t="shared" ca="1" si="94"/>
        <v>13124.90767404592</v>
      </c>
      <c r="BE45" s="37">
        <f t="shared" ca="1" si="95"/>
        <v>17846.253024739748</v>
      </c>
      <c r="BF45" s="37">
        <f t="shared" ca="1" si="96"/>
        <v>22503.630676991179</v>
      </c>
      <c r="BG45" s="37">
        <f t="shared" ca="1" si="97"/>
        <v>25714.417850503291</v>
      </c>
      <c r="BH45" s="37">
        <f t="shared" ca="1" si="98"/>
        <v>28621.49125685187</v>
      </c>
      <c r="BI45" s="37">
        <f t="shared" ca="1" si="99"/>
        <v>7.4873667529512407</v>
      </c>
      <c r="BJ45" s="37">
        <f t="shared" ca="1" si="100"/>
        <v>43.64527921350831</v>
      </c>
      <c r="BK45" s="37">
        <f t="shared" ca="1" si="101"/>
        <v>160.2815998803581</v>
      </c>
      <c r="BL45" s="37">
        <f t="shared" ca="1" si="102"/>
        <v>480.68868373538976</v>
      </c>
      <c r="BM45" s="37">
        <f t="shared" ca="1" si="103"/>
        <v>1007.287617069672</v>
      </c>
      <c r="BN45" s="37">
        <f t="shared" ca="1" si="104"/>
        <v>1798.6563360381347</v>
      </c>
      <c r="BO45" s="37">
        <f t="shared" ca="1" si="105"/>
        <v>3001.4048559964081</v>
      </c>
      <c r="BP45" s="37">
        <f t="shared" ca="1" si="106"/>
        <v>4692.7280365994384</v>
      </c>
      <c r="BQ45" s="37">
        <f t="shared" ca="1" si="107"/>
        <v>6731.2773722583779</v>
      </c>
      <c r="BR45" s="37">
        <f t="shared" ca="1" si="108"/>
        <v>9815.007683689395</v>
      </c>
      <c r="BS45" s="37">
        <f t="shared" ca="1" si="109"/>
        <v>13124.90767404592</v>
      </c>
      <c r="BT45" s="37">
        <f t="shared" ca="1" si="110"/>
        <v>17846.253024739748</v>
      </c>
      <c r="BU45" s="37">
        <f t="shared" ca="1" si="111"/>
        <v>22503.630676991179</v>
      </c>
      <c r="BV45" s="37">
        <f t="shared" ca="1" si="112"/>
        <v>25714.417850503291</v>
      </c>
      <c r="BW45" s="37">
        <f t="shared" ca="1" si="113"/>
        <v>28621.49125685187</v>
      </c>
      <c r="BX45" s="37">
        <f t="shared" ca="1" si="114"/>
        <v>7.4873667529512407</v>
      </c>
      <c r="BY45" s="37">
        <f t="shared" ca="1" si="115"/>
        <v>43.64527921350831</v>
      </c>
      <c r="BZ45" s="37">
        <f t="shared" ca="1" si="116"/>
        <v>160.2815998803581</v>
      </c>
      <c r="CA45" s="37">
        <f t="shared" ca="1" si="117"/>
        <v>480.68868373538976</v>
      </c>
      <c r="CB45" s="37">
        <f t="shared" ca="1" si="118"/>
        <v>1007.287617069672</v>
      </c>
      <c r="CC45" s="37">
        <f t="shared" ca="1" si="119"/>
        <v>1798.6563360381347</v>
      </c>
      <c r="CD45" s="37">
        <f t="shared" ca="1" si="120"/>
        <v>3001.4048559964081</v>
      </c>
      <c r="CE45" s="37">
        <f t="shared" ca="1" si="121"/>
        <v>4692.7280365994384</v>
      </c>
      <c r="CF45" s="37">
        <f t="shared" ca="1" si="122"/>
        <v>6731.2773722583779</v>
      </c>
      <c r="CG45" s="37">
        <f t="shared" ca="1" si="123"/>
        <v>9815.007683689395</v>
      </c>
      <c r="CH45" s="37">
        <f t="shared" ca="1" si="124"/>
        <v>13124.90767404592</v>
      </c>
      <c r="CI45" s="37">
        <f t="shared" ca="1" si="125"/>
        <v>17846.253024739748</v>
      </c>
      <c r="CJ45" s="37">
        <f t="shared" ca="1" si="126"/>
        <v>22503.630676991179</v>
      </c>
      <c r="CK45" s="37">
        <f t="shared" ca="1" si="127"/>
        <v>25714.417850503291</v>
      </c>
      <c r="CL45" s="37">
        <f t="shared" ca="1" si="128"/>
        <v>28621.49125685187</v>
      </c>
      <c r="CM45" s="37">
        <f t="shared" ca="1" si="129"/>
        <v>7.4873667529512407</v>
      </c>
      <c r="CN45" s="37">
        <f t="shared" ca="1" si="130"/>
        <v>43.64527921350831</v>
      </c>
      <c r="CO45" s="37">
        <f t="shared" ca="1" si="131"/>
        <v>160.2815998803581</v>
      </c>
      <c r="CP45" s="37">
        <f t="shared" ca="1" si="132"/>
        <v>480.68868373538976</v>
      </c>
      <c r="CQ45" s="37">
        <f t="shared" ca="1" si="133"/>
        <v>1007.287617069672</v>
      </c>
      <c r="CR45" s="37">
        <f t="shared" ca="1" si="134"/>
        <v>1798.6563360381347</v>
      </c>
      <c r="CS45" s="37">
        <f t="shared" ca="1" si="135"/>
        <v>3001.4048559964081</v>
      </c>
      <c r="CT45" s="37">
        <f t="shared" ca="1" si="136"/>
        <v>4692.7280365994384</v>
      </c>
      <c r="CU45" s="37">
        <f t="shared" ca="1" si="137"/>
        <v>6731.2773722583779</v>
      </c>
      <c r="CV45" s="37">
        <f t="shared" ca="1" si="138"/>
        <v>9815.007683689395</v>
      </c>
      <c r="CW45" s="37">
        <f t="shared" ca="1" si="139"/>
        <v>13124.90767404592</v>
      </c>
      <c r="CX45" s="37">
        <f t="shared" ca="1" si="140"/>
        <v>17846.253024739748</v>
      </c>
      <c r="CY45" s="37">
        <f t="shared" ca="1" si="141"/>
        <v>22503.630676991179</v>
      </c>
      <c r="CZ45" s="37">
        <f t="shared" ca="1" si="142"/>
        <v>25714.417850503291</v>
      </c>
      <c r="DA45" s="37">
        <f t="shared" ca="1" si="143"/>
        <v>28621.49125685187</v>
      </c>
      <c r="DB45" s="37">
        <f t="shared" ca="1" si="144"/>
        <v>7.4873667529512407</v>
      </c>
      <c r="DC45" s="37">
        <f t="shared" ca="1" si="145"/>
        <v>43.64527921350831</v>
      </c>
      <c r="DD45" s="37">
        <f t="shared" ca="1" si="146"/>
        <v>160.2815998803581</v>
      </c>
      <c r="DE45" s="37">
        <f t="shared" ca="1" si="147"/>
        <v>480.68868373538976</v>
      </c>
      <c r="DF45" s="37">
        <f t="shared" ca="1" si="148"/>
        <v>1007.287617069672</v>
      </c>
    </row>
    <row r="46" spans="1:110" outlineLevel="1" x14ac:dyDescent="0.2">
      <c r="A46" s="28" t="s">
        <v>44</v>
      </c>
      <c r="B46" s="12" t="s">
        <v>2</v>
      </c>
      <c r="G46" s="37"/>
      <c r="H46" s="37"/>
      <c r="I46" s="37"/>
      <c r="J46" s="37"/>
      <c r="K46" s="37"/>
      <c r="L46" s="37"/>
      <c r="M46" s="37"/>
      <c r="N46" s="37"/>
      <c r="O46" s="37">
        <f t="shared" si="65"/>
        <v>0</v>
      </c>
      <c r="P46" s="37">
        <f t="shared" si="65"/>
        <v>0</v>
      </c>
      <c r="Q46" s="37">
        <f t="shared" ca="1" si="65"/>
        <v>7.4873667529512407</v>
      </c>
      <c r="R46" s="37">
        <f t="shared" ca="1" si="65"/>
        <v>43.64527921350831</v>
      </c>
      <c r="S46" s="37">
        <f t="shared" ca="1" si="149"/>
        <v>160.2815998803581</v>
      </c>
      <c r="T46" s="37">
        <f t="shared" ca="1" si="150"/>
        <v>480.68868373538976</v>
      </c>
      <c r="U46" s="37">
        <f t="shared" ca="1" si="151"/>
        <v>1007.287617069672</v>
      </c>
      <c r="V46" s="37">
        <f t="shared" ca="1" si="152"/>
        <v>1798.6563360381347</v>
      </c>
      <c r="W46" s="37">
        <f t="shared" ca="1" si="153"/>
        <v>3001.4048559964081</v>
      </c>
      <c r="X46" s="37">
        <f t="shared" ca="1" si="154"/>
        <v>4692.7280365994384</v>
      </c>
      <c r="Y46" s="37">
        <f t="shared" ca="1" si="155"/>
        <v>6731.2773722583779</v>
      </c>
      <c r="Z46" s="37">
        <f t="shared" ca="1" si="156"/>
        <v>9815.007683689395</v>
      </c>
      <c r="AA46" s="37">
        <f t="shared" ca="1" si="157"/>
        <v>13124.90767404592</v>
      </c>
      <c r="AB46" s="37">
        <f t="shared" ca="1" si="66"/>
        <v>17846.253024739748</v>
      </c>
      <c r="AC46" s="37">
        <f t="shared" ca="1" si="67"/>
        <v>22503.630676991179</v>
      </c>
      <c r="AD46" s="37">
        <f t="shared" ca="1" si="68"/>
        <v>25714.417850503291</v>
      </c>
      <c r="AE46" s="37">
        <f t="shared" ca="1" si="69"/>
        <v>28621.49125685187</v>
      </c>
      <c r="AF46" s="37">
        <f t="shared" ca="1" si="70"/>
        <v>7.4873667529512407</v>
      </c>
      <c r="AG46" s="37">
        <f t="shared" ca="1" si="71"/>
        <v>43.64527921350831</v>
      </c>
      <c r="AH46" s="37">
        <f t="shared" ca="1" si="72"/>
        <v>160.2815998803581</v>
      </c>
      <c r="AI46" s="37">
        <f t="shared" ca="1" si="73"/>
        <v>480.68868373538976</v>
      </c>
      <c r="AJ46" s="37">
        <f t="shared" ca="1" si="74"/>
        <v>1007.287617069672</v>
      </c>
      <c r="AK46" s="37">
        <f t="shared" ca="1" si="75"/>
        <v>1798.6563360381347</v>
      </c>
      <c r="AL46" s="37">
        <f t="shared" ca="1" si="76"/>
        <v>3001.4048559964081</v>
      </c>
      <c r="AM46" s="37">
        <f t="shared" ca="1" si="77"/>
        <v>4692.7280365994384</v>
      </c>
      <c r="AN46" s="37">
        <f t="shared" ca="1" si="78"/>
        <v>6731.2773722583779</v>
      </c>
      <c r="AO46" s="37">
        <f t="shared" ca="1" si="79"/>
        <v>9815.007683689395</v>
      </c>
      <c r="AP46" s="37">
        <f t="shared" ca="1" si="80"/>
        <v>13124.90767404592</v>
      </c>
      <c r="AQ46" s="37">
        <f t="shared" ca="1" si="81"/>
        <v>17846.253024739748</v>
      </c>
      <c r="AR46" s="37">
        <f t="shared" ca="1" si="82"/>
        <v>22503.630676991179</v>
      </c>
      <c r="AS46" s="37">
        <f t="shared" ca="1" si="83"/>
        <v>25714.417850503291</v>
      </c>
      <c r="AT46" s="37">
        <f t="shared" ca="1" si="84"/>
        <v>28621.49125685187</v>
      </c>
      <c r="AU46" s="37">
        <f t="shared" ca="1" si="85"/>
        <v>7.4873667529512407</v>
      </c>
      <c r="AV46" s="37">
        <f t="shared" ca="1" si="86"/>
        <v>43.64527921350831</v>
      </c>
      <c r="AW46" s="37">
        <f t="shared" ca="1" si="87"/>
        <v>160.2815998803581</v>
      </c>
      <c r="AX46" s="37">
        <f t="shared" ca="1" si="88"/>
        <v>480.68868373538976</v>
      </c>
      <c r="AY46" s="37">
        <f t="shared" ca="1" si="89"/>
        <v>1007.287617069672</v>
      </c>
      <c r="AZ46" s="37">
        <f t="shared" ca="1" si="90"/>
        <v>1798.6563360381347</v>
      </c>
      <c r="BA46" s="37">
        <f t="shared" ca="1" si="91"/>
        <v>3001.4048559964081</v>
      </c>
      <c r="BB46" s="37">
        <f t="shared" ca="1" si="92"/>
        <v>4692.7280365994384</v>
      </c>
      <c r="BC46" s="37">
        <f t="shared" ca="1" si="93"/>
        <v>6731.2773722583779</v>
      </c>
      <c r="BD46" s="37">
        <f t="shared" ca="1" si="94"/>
        <v>9815.007683689395</v>
      </c>
      <c r="BE46" s="37">
        <f t="shared" ca="1" si="95"/>
        <v>13124.90767404592</v>
      </c>
      <c r="BF46" s="37">
        <f t="shared" ca="1" si="96"/>
        <v>17846.253024739748</v>
      </c>
      <c r="BG46" s="37">
        <f t="shared" ca="1" si="97"/>
        <v>22503.630676991179</v>
      </c>
      <c r="BH46" s="37">
        <f t="shared" ca="1" si="98"/>
        <v>25714.417850503291</v>
      </c>
      <c r="BI46" s="37">
        <f t="shared" ca="1" si="99"/>
        <v>28621.49125685187</v>
      </c>
      <c r="BJ46" s="37">
        <f t="shared" ca="1" si="100"/>
        <v>7.4873667529512407</v>
      </c>
      <c r="BK46" s="37">
        <f t="shared" ca="1" si="101"/>
        <v>43.64527921350831</v>
      </c>
      <c r="BL46" s="37">
        <f t="shared" ca="1" si="102"/>
        <v>160.2815998803581</v>
      </c>
      <c r="BM46" s="37">
        <f t="shared" ca="1" si="103"/>
        <v>480.68868373538976</v>
      </c>
      <c r="BN46" s="37">
        <f t="shared" ca="1" si="104"/>
        <v>1007.287617069672</v>
      </c>
      <c r="BO46" s="37">
        <f t="shared" ca="1" si="105"/>
        <v>1798.6563360381347</v>
      </c>
      <c r="BP46" s="37">
        <f t="shared" ca="1" si="106"/>
        <v>3001.4048559964081</v>
      </c>
      <c r="BQ46" s="37">
        <f t="shared" ca="1" si="107"/>
        <v>4692.7280365994384</v>
      </c>
      <c r="BR46" s="37">
        <f t="shared" ca="1" si="108"/>
        <v>6731.2773722583779</v>
      </c>
      <c r="BS46" s="37">
        <f t="shared" ca="1" si="109"/>
        <v>9815.007683689395</v>
      </c>
      <c r="BT46" s="37">
        <f t="shared" ca="1" si="110"/>
        <v>13124.90767404592</v>
      </c>
      <c r="BU46" s="37">
        <f t="shared" ca="1" si="111"/>
        <v>17846.253024739748</v>
      </c>
      <c r="BV46" s="37">
        <f t="shared" ca="1" si="112"/>
        <v>22503.630676991179</v>
      </c>
      <c r="BW46" s="37">
        <f t="shared" ca="1" si="113"/>
        <v>25714.417850503291</v>
      </c>
      <c r="BX46" s="37">
        <f t="shared" ca="1" si="114"/>
        <v>28621.49125685187</v>
      </c>
      <c r="BY46" s="37">
        <f t="shared" ca="1" si="115"/>
        <v>7.4873667529512407</v>
      </c>
      <c r="BZ46" s="37">
        <f t="shared" ca="1" si="116"/>
        <v>43.64527921350831</v>
      </c>
      <c r="CA46" s="37">
        <f t="shared" ca="1" si="117"/>
        <v>160.2815998803581</v>
      </c>
      <c r="CB46" s="37">
        <f t="shared" ca="1" si="118"/>
        <v>480.68868373538976</v>
      </c>
      <c r="CC46" s="37">
        <f t="shared" ca="1" si="119"/>
        <v>1007.287617069672</v>
      </c>
      <c r="CD46" s="37">
        <f t="shared" ca="1" si="120"/>
        <v>1798.6563360381347</v>
      </c>
      <c r="CE46" s="37">
        <f t="shared" ca="1" si="121"/>
        <v>3001.4048559964081</v>
      </c>
      <c r="CF46" s="37">
        <f t="shared" ca="1" si="122"/>
        <v>4692.7280365994384</v>
      </c>
      <c r="CG46" s="37">
        <f t="shared" ca="1" si="123"/>
        <v>6731.2773722583779</v>
      </c>
      <c r="CH46" s="37">
        <f t="shared" ca="1" si="124"/>
        <v>9815.007683689395</v>
      </c>
      <c r="CI46" s="37">
        <f t="shared" ca="1" si="125"/>
        <v>13124.90767404592</v>
      </c>
      <c r="CJ46" s="37">
        <f t="shared" ca="1" si="126"/>
        <v>17846.253024739748</v>
      </c>
      <c r="CK46" s="37">
        <f t="shared" ca="1" si="127"/>
        <v>22503.630676991179</v>
      </c>
      <c r="CL46" s="37">
        <f t="shared" ca="1" si="128"/>
        <v>25714.417850503291</v>
      </c>
      <c r="CM46" s="37">
        <f t="shared" ca="1" si="129"/>
        <v>28621.49125685187</v>
      </c>
      <c r="CN46" s="37">
        <f t="shared" ca="1" si="130"/>
        <v>7.4873667529512407</v>
      </c>
      <c r="CO46" s="37">
        <f t="shared" ca="1" si="131"/>
        <v>43.64527921350831</v>
      </c>
      <c r="CP46" s="37">
        <f t="shared" ca="1" si="132"/>
        <v>160.2815998803581</v>
      </c>
      <c r="CQ46" s="37">
        <f t="shared" ca="1" si="133"/>
        <v>480.68868373538976</v>
      </c>
      <c r="CR46" s="37">
        <f t="shared" ca="1" si="134"/>
        <v>1007.287617069672</v>
      </c>
      <c r="CS46" s="37">
        <f t="shared" ca="1" si="135"/>
        <v>1798.6563360381347</v>
      </c>
      <c r="CT46" s="37">
        <f t="shared" ca="1" si="136"/>
        <v>3001.4048559964081</v>
      </c>
      <c r="CU46" s="37">
        <f t="shared" ca="1" si="137"/>
        <v>4692.7280365994384</v>
      </c>
      <c r="CV46" s="37">
        <f t="shared" ca="1" si="138"/>
        <v>6731.2773722583779</v>
      </c>
      <c r="CW46" s="37">
        <f t="shared" ca="1" si="139"/>
        <v>9815.007683689395</v>
      </c>
      <c r="CX46" s="37">
        <f t="shared" ca="1" si="140"/>
        <v>13124.90767404592</v>
      </c>
      <c r="CY46" s="37">
        <f t="shared" ca="1" si="141"/>
        <v>17846.253024739748</v>
      </c>
      <c r="CZ46" s="37">
        <f t="shared" ca="1" si="142"/>
        <v>22503.630676991179</v>
      </c>
      <c r="DA46" s="37">
        <f t="shared" ca="1" si="143"/>
        <v>25714.417850503291</v>
      </c>
      <c r="DB46" s="37">
        <f t="shared" ca="1" si="144"/>
        <v>28621.49125685187</v>
      </c>
      <c r="DC46" s="37">
        <f t="shared" ca="1" si="145"/>
        <v>7.4873667529512407</v>
      </c>
      <c r="DD46" s="37">
        <f t="shared" ca="1" si="146"/>
        <v>43.64527921350831</v>
      </c>
      <c r="DE46" s="37">
        <f t="shared" ca="1" si="147"/>
        <v>160.2815998803581</v>
      </c>
      <c r="DF46" s="37">
        <f t="shared" ca="1" si="148"/>
        <v>480.68868373538976</v>
      </c>
    </row>
    <row r="47" spans="1:110" x14ac:dyDescent="0.2">
      <c r="A47" s="28"/>
      <c r="B47" s="2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1:110" s="6" customFormat="1" x14ac:dyDescent="0.2">
      <c r="A48" s="28"/>
      <c r="B48" s="2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</row>
    <row r="49" spans="1:110" s="6" customFormat="1" x14ac:dyDescent="0.2">
      <c r="A49" s="28"/>
      <c r="B49" s="2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</row>
    <row r="50" spans="1:110" s="6" customFormat="1" x14ac:dyDescent="0.2">
      <c r="A50" s="28"/>
      <c r="B50" s="28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</row>
    <row r="51" spans="1:110" s="6" customFormat="1" x14ac:dyDescent="0.2">
      <c r="A51" s="28"/>
      <c r="B51" s="28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</row>
    <row r="52" spans="1:110" s="6" customFormat="1" x14ac:dyDescent="0.2">
      <c r="A52" s="28"/>
      <c r="B52" s="28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</row>
    <row r="53" spans="1:110" s="6" customFormat="1" x14ac:dyDescent="0.2">
      <c r="A53" s="28"/>
      <c r="B53" s="2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</row>
    <row r="54" spans="1:110" s="6" customFormat="1" x14ac:dyDescent="0.2">
      <c r="A54" s="28"/>
      <c r="B54" s="2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</row>
    <row r="55" spans="1:110" s="6" customFormat="1" x14ac:dyDescent="0.2">
      <c r="A55" s="28"/>
      <c r="B55" s="28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</row>
    <row r="56" spans="1:110" s="6" customFormat="1" x14ac:dyDescent="0.2">
      <c r="A56" s="28"/>
      <c r="B56" s="28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</row>
    <row r="57" spans="1:110" s="6" customFormat="1" x14ac:dyDescent="0.2">
      <c r="A57" s="28"/>
      <c r="B57" s="2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</row>
    <row r="58" spans="1:110" s="6" customFormat="1" x14ac:dyDescent="0.2">
      <c r="A58" s="28"/>
      <c r="B58" s="2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</row>
    <row r="59" spans="1:110" s="6" customFormat="1" x14ac:dyDescent="0.2">
      <c r="A59" s="28"/>
      <c r="B59" s="28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</row>
    <row r="60" spans="1:110" s="6" customFormat="1" x14ac:dyDescent="0.2">
      <c r="A60" s="28"/>
      <c r="B60" s="2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</row>
    <row r="61" spans="1:110" s="6" customFormat="1" x14ac:dyDescent="0.2">
      <c r="A61" s="28"/>
      <c r="B61" s="2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</row>
    <row r="62" spans="1:110" s="6" customFormat="1" x14ac:dyDescent="0.2">
      <c r="A62" s="28"/>
      <c r="B62" s="2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</row>
    <row r="63" spans="1:110" s="6" customForma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</row>
    <row r="64" spans="1:110" s="6" customFormat="1" x14ac:dyDescent="0.2">
      <c r="A64" s="43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</row>
    <row r="65" spans="1:110" s="6" customFormat="1" x14ac:dyDescent="0.2">
      <c r="A65" s="43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</row>
    <row r="66" spans="1:110" s="6" customFormat="1" x14ac:dyDescent="0.2">
      <c r="A66" s="43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</row>
    <row r="67" spans="1:110" s="6" customFormat="1" x14ac:dyDescent="0.2">
      <c r="A67" s="28"/>
      <c r="B67" s="2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</row>
    <row r="68" spans="1:110" s="6" customFormat="1" x14ac:dyDescent="0.2">
      <c r="A68" s="28"/>
      <c r="B68" s="28"/>
      <c r="C68" s="45"/>
      <c r="D68" s="45"/>
      <c r="E68" s="45"/>
      <c r="F68" s="45"/>
      <c r="G68" s="45"/>
      <c r="H68" s="45"/>
      <c r="I68" s="45"/>
      <c r="J68" s="45"/>
      <c r="K68" s="45"/>
      <c r="L68" s="18"/>
      <c r="M68" s="18"/>
      <c r="N68" s="18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</row>
    <row r="69" spans="1:110" s="6" customFormat="1" x14ac:dyDescent="0.2">
      <c r="A69" s="28"/>
      <c r="B69" s="28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18"/>
      <c r="N69" s="18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</row>
    <row r="70" spans="1:110" s="6" customFormat="1" x14ac:dyDescent="0.2">
      <c r="A70" s="28"/>
      <c r="B70" s="2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</row>
    <row r="71" spans="1:110" s="6" customFormat="1" x14ac:dyDescent="0.2">
      <c r="A71" s="22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</row>
    <row r="72" spans="1:110" s="6" customFormat="1" x14ac:dyDescent="0.2">
      <c r="A72" s="22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</row>
    <row r="73" spans="1:110" x14ac:dyDescent="0.2"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</row>
    <row r="74" spans="1:110" x14ac:dyDescent="0.2"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</row>
    <row r="75" spans="1:110" x14ac:dyDescent="0.2"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</row>
    <row r="76" spans="1:110" x14ac:dyDescent="0.2"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</row>
    <row r="77" spans="1:110" x14ac:dyDescent="0.2"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</row>
    <row r="78" spans="1:110" x14ac:dyDescent="0.2"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</row>
    <row r="79" spans="1:110" x14ac:dyDescent="0.2"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</row>
    <row r="80" spans="1:110" x14ac:dyDescent="0.2"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</row>
    <row r="81" spans="15:110" x14ac:dyDescent="0.2"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</row>
    <row r="82" spans="15:110" x14ac:dyDescent="0.2"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</row>
    <row r="83" spans="15:110" x14ac:dyDescent="0.2"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</row>
    <row r="84" spans="15:110" x14ac:dyDescent="0.2"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</row>
    <row r="85" spans="15:110" x14ac:dyDescent="0.2"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</row>
    <row r="86" spans="15:110" x14ac:dyDescent="0.2"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</row>
    <row r="87" spans="15:110" x14ac:dyDescent="0.2"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</row>
    <row r="88" spans="15:110" x14ac:dyDescent="0.2"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</row>
    <row r="89" spans="15:110" x14ac:dyDescent="0.2"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</row>
    <row r="90" spans="15:110" x14ac:dyDescent="0.2"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</row>
    <row r="91" spans="15:110" x14ac:dyDescent="0.2"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</row>
    <row r="92" spans="15:110" x14ac:dyDescent="0.2"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</row>
    <row r="93" spans="15:110" x14ac:dyDescent="0.2"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</row>
    <row r="94" spans="15:110" x14ac:dyDescent="0.2"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</row>
    <row r="95" spans="15:110" x14ac:dyDescent="0.2"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</row>
    <row r="96" spans="15:110" x14ac:dyDescent="0.2"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</row>
    <row r="97" spans="15:110" x14ac:dyDescent="0.2"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</row>
    <row r="98" spans="15:110" x14ac:dyDescent="0.2"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</row>
    <row r="99" spans="15:110" x14ac:dyDescent="0.2"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</row>
    <row r="100" spans="15:110" x14ac:dyDescent="0.2"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</row>
    <row r="101" spans="15:110" x14ac:dyDescent="0.2"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</row>
  </sheetData>
  <conditionalFormatting sqref="C64:R70 E25:DU25 E6:CH6 E7:CU7 R23:CT24 M11:CR11 D14:CH14 D17:CL18 S8:DA8 Q21:CV21 D22:CR22 G36:L47 D43:L47 N36:AA47 D41:L41 D39:L39 D37:L37 D35:L35 C32:R32 D32:DF33 AB36:DF46 N35:DF35 C4:R9 C10:T10 C17:R27 C16:CL16 D26:DF26 C48:R62 O48:DF101 D12:CD12 CI12:CI24 C11:R15">
    <cfRule type="cellIs" dxfId="0" priority="6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Const</vt:lpstr>
      <vt:lpstr>Growth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Julia</cp:lastModifiedBy>
  <cp:lastPrinted>2017-04-16T16:07:03Z</cp:lastPrinted>
  <dcterms:created xsi:type="dcterms:W3CDTF">2017-03-29T08:53:33Z</dcterms:created>
  <dcterms:modified xsi:type="dcterms:W3CDTF">2017-05-18T14:20:24Z</dcterms:modified>
</cp:coreProperties>
</file>