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definedNames>
    <definedName name="документ">[1]База!$C$9:$C$13</definedName>
    <definedName name="зачет">[1]База!$B$2:$B$3</definedName>
    <definedName name="Специальости">[1]База!$E$4:$E$5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N7" i="1" l="1" a="1"/>
  <c r="N7" i="1" s="1"/>
  <c r="M7" i="1" a="1"/>
  <c r="M7" i="1" s="1"/>
  <c r="H10" i="1"/>
  <c r="N5" i="1" a="1"/>
  <c r="N5" i="1" s="1"/>
  <c r="N6" i="1" a="1"/>
  <c r="N6" i="1" s="1"/>
  <c r="M6" i="1" a="1"/>
  <c r="M6" i="1" s="1"/>
  <c r="M5" i="1" a="1"/>
  <c r="M5" i="1" s="1"/>
  <c r="J10" i="1"/>
  <c r="I10" i="1"/>
  <c r="L7" i="1" a="1"/>
  <c r="L7" i="1" s="1"/>
  <c r="F7" i="1"/>
  <c r="E7" i="1"/>
  <c r="G6" i="1"/>
  <c r="G5" i="1"/>
  <c r="C5" i="1" l="1"/>
  <c r="C6" i="1"/>
  <c r="G7" i="1"/>
</calcChain>
</file>

<file path=xl/sharedStrings.xml><?xml version="1.0" encoding="utf-8"?>
<sst xmlns="http://schemas.openxmlformats.org/spreadsheetml/2006/main" count="95" uniqueCount="27">
  <si>
    <t>Средний балл аттестата</t>
  </si>
  <si>
    <t>Поступающие</t>
  </si>
  <si>
    <t>Поступившие</t>
  </si>
  <si>
    <t>Бюджет</t>
  </si>
  <si>
    <t>Договор</t>
  </si>
  <si>
    <t>Всего</t>
  </si>
  <si>
    <t>Дизайн</t>
  </si>
  <si>
    <t>Живопись</t>
  </si>
  <si>
    <t>ФИО</t>
  </si>
  <si>
    <t>Осн. спец.</t>
  </si>
  <si>
    <t>Ср. балл аттестата</t>
  </si>
  <si>
    <t>+</t>
  </si>
  <si>
    <t>Экзамен 1</t>
  </si>
  <si>
    <t>Экзамен 2</t>
  </si>
  <si>
    <t>Экзамен 3</t>
  </si>
  <si>
    <t>Экзамен 4</t>
  </si>
  <si>
    <t>Исходные данные</t>
  </si>
  <si>
    <t>Количество мест</t>
  </si>
  <si>
    <t>Всего мест</t>
  </si>
  <si>
    <t>Зачислен на бюджет</t>
  </si>
  <si>
    <t>Зачислен по договору</t>
  </si>
  <si>
    <t xml:space="preserve"> Оценки ("Зачет" / "Незачет")</t>
  </si>
  <si>
    <t>бюджет</t>
  </si>
  <si>
    <t>договор</t>
  </si>
  <si>
    <t>договор**</t>
  </si>
  <si>
    <t>нет</t>
  </si>
  <si>
    <t>Возможность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</si>
</sst>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00"/>
    <numFmt numFmtId="165" formatCode="0.000"/>
    <numFmt numFmtId="166" formatCode="&quot;Договор**&quot;;&quot;Бюджет&quot;;&quot;Договор&quot;;&quot;нет&quot;"/>
    <numFmt numFmtId="167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Book Antiqua"/>
      <family val="1"/>
      <charset val="204"/>
    </font>
    <font>
      <sz val="10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9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49" fontId="2" fillId="0" borderId="7" xfId="0" applyNumberFormat="1" applyFont="1" applyFill="1" applyBorder="1" applyAlignment="1" applyProtection="1">
      <alignment horizontal="right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27" xfId="0" applyNumberFormat="1" applyFont="1" applyFill="1" applyBorder="1" applyAlignment="1" applyProtection="1">
      <alignment horizontal="center" vertical="center"/>
      <protection hidden="1"/>
    </xf>
    <xf numFmtId="49" fontId="2" fillId="0" borderId="9" xfId="0" applyNumberFormat="1" applyFont="1" applyFill="1" applyBorder="1" applyAlignment="1" applyProtection="1">
      <alignment horizontal="right" vertical="center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28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Border="1" applyAlignment="1" applyProtection="1">
      <alignment vertical="center" wrapText="1"/>
      <protection hidden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4" fillId="0" borderId="1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4" fillId="0" borderId="29" xfId="0" applyFont="1" applyBorder="1" applyAlignment="1">
      <alignment horizontal="right" vertical="center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1" fillId="2" borderId="23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4" fillId="2" borderId="24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1" fillId="2" borderId="25" xfId="0" applyNumberFormat="1" applyFont="1" applyFill="1" applyBorder="1" applyAlignment="1" applyProtection="1">
      <alignment horizontal="center" vertical="center"/>
    </xf>
    <xf numFmtId="0" fontId="1" fillId="2" borderId="10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  <protection hidden="1"/>
    </xf>
    <xf numFmtId="0" fontId="3" fillId="2" borderId="21" xfId="0" applyNumberFormat="1" applyFont="1" applyFill="1" applyBorder="1" applyAlignment="1" applyProtection="1">
      <alignment horizontal="center" vertical="center"/>
      <protection hidden="1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right" vertical="center"/>
      <protection hidden="1"/>
    </xf>
    <xf numFmtId="0" fontId="2" fillId="2" borderId="9" xfId="0" applyFont="1" applyFill="1" applyBorder="1" applyAlignment="1" applyProtection="1">
      <alignment horizontal="right" vertical="center"/>
      <protection hidden="1"/>
    </xf>
    <xf numFmtId="0" fontId="1" fillId="2" borderId="5" xfId="0" applyFont="1" applyFill="1" applyBorder="1" applyAlignment="1" applyProtection="1">
      <alignment horizontal="right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7" xfId="0" applyFont="1" applyFill="1" applyBorder="1" applyAlignment="1" applyProtection="1">
      <alignment horizontal="center" vertical="center" wrapText="1"/>
      <protection hidden="1"/>
    </xf>
    <xf numFmtId="0" fontId="1" fillId="0" borderId="26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 wrapText="1"/>
    </xf>
    <xf numFmtId="166" fontId="4" fillId="0" borderId="11" xfId="0" applyNumberFormat="1" applyFont="1" applyBorder="1" applyAlignment="1">
      <alignment horizontal="center" vertical="center" wrapText="1"/>
    </xf>
    <xf numFmtId="166" fontId="4" fillId="0" borderId="1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1" xfId="0" quotePrefix="1" applyNumberFormat="1" applyFont="1" applyFill="1" applyBorder="1" applyAlignment="1" applyProtection="1">
      <alignment horizontal="right" vertical="center"/>
      <protection hidden="1"/>
    </xf>
    <xf numFmtId="167" fontId="5" fillId="0" borderId="11" xfId="0" applyNumberFormat="1" applyFont="1" applyFill="1" applyBorder="1" applyAlignment="1" applyProtection="1">
      <alignment horizontal="left" vertical="center"/>
      <protection hidden="1"/>
    </xf>
    <xf numFmtId="0" fontId="5" fillId="0" borderId="11" xfId="0" applyFont="1" applyFill="1" applyBorder="1" applyAlignment="1" applyProtection="1">
      <alignment horizontal="right" vertical="center"/>
      <protection hidden="1"/>
    </xf>
    <xf numFmtId="0" fontId="5" fillId="0" borderId="11" xfId="0" applyFont="1" applyFill="1" applyBorder="1" applyAlignment="1" applyProtection="1">
      <alignment vertical="center"/>
      <protection hidden="1"/>
    </xf>
    <xf numFmtId="167" fontId="5" fillId="0" borderId="11" xfId="0" applyNumberFormat="1" applyFont="1" applyFill="1" applyBorder="1" applyAlignment="1" applyProtection="1">
      <alignment vertical="center"/>
      <protection hidden="1"/>
    </xf>
    <xf numFmtId="167" fontId="5" fillId="0" borderId="11" xfId="0" quotePrefix="1" applyNumberFormat="1" applyFont="1" applyFill="1" applyBorder="1" applyAlignment="1" applyProtection="1">
      <alignment horizontal="left" vertical="center"/>
      <protection hidden="1"/>
    </xf>
  </cellXfs>
  <cellStyles count="1">
    <cellStyle name="Обычный" xfId="0" builtinId="0"/>
  </cellStyles>
  <dxfs count="13">
    <dxf>
      <font>
        <strike val="0"/>
        <outline val="0"/>
        <shadow val="0"/>
        <u val="none"/>
        <vertAlign val="baseline"/>
        <sz val="10"/>
        <color theme="1"/>
        <name val="Book Antiqua"/>
        <scheme val="none"/>
      </font>
      <numFmt numFmtId="166" formatCode="&quot;Договор**&quot;;&quot;Бюджет&quot;;&quot;Договор&quot;;&quot;не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Book Antiqu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Book Antiqu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Book Antiqua"/>
        <scheme val="none"/>
      </font>
      <numFmt numFmtId="165" formatCode="0.0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Book Antiqu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Book Antiqu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Book Antiqu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Book Antiqu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Book Antiqu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Book Antiqua"/>
        <scheme val="none"/>
      </font>
      <numFmt numFmtId="164" formatCode="0.00000000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Book Antiqua"/>
        <scheme val="none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Book Antiqu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!%20&#1055;&#1056;&#1048;&#1045;&#1052;&#1053;&#1040;&#1071;%20&#1050;&#1054;&#1052;&#1048;&#1057;&#1057;&#1048;&#1071;%202017\&#1040;&#1073;&#1080;&#1090;&#1091;&#1088;&#1080;&#1077;&#1085;&#1090;&#1099;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Отчеты"/>
      <sheetName val="Бирки"/>
      <sheetName val="кабинеты"/>
    </sheetNames>
    <sheetDataSet>
      <sheetData sheetId="0">
        <row r="2">
          <cell r="B2">
            <v>0</v>
          </cell>
        </row>
        <row r="3">
          <cell r="B3">
            <v>1</v>
          </cell>
        </row>
        <row r="4">
          <cell r="E4" t="str">
            <v>Дизайн</v>
          </cell>
        </row>
        <row r="5">
          <cell r="E5" t="str">
            <v>Живопись</v>
          </cell>
        </row>
        <row r="9">
          <cell r="C9" t="str">
            <v>подлинник</v>
          </cell>
        </row>
        <row r="10">
          <cell r="C10" t="str">
            <v>копия</v>
          </cell>
        </row>
        <row r="11">
          <cell r="C11" t="str">
            <v>нет аттестата</v>
          </cell>
        </row>
        <row r="12">
          <cell r="C12" t="str">
            <v>нет приложения</v>
          </cell>
        </row>
        <row r="13">
          <cell r="C13" t="str">
            <v>забрали докум</v>
          </cell>
        </row>
      </sheetData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3" name="база" displayName="база" ref="B11:K47" totalsRowShown="0" headerRowDxfId="12" dataDxfId="11" tableBorderDxfId="10">
  <autoFilter ref="B11:K47"/>
  <tableColumns count="10">
    <tableColumn id="1" name="ФИО" dataDxfId="9"/>
    <tableColumn id="2" name="Осн. спец." dataDxfId="8"/>
    <tableColumn id="3" name="Экзамен 1" dataDxfId="7"/>
    <tableColumn id="4" name="Экзамен 2" dataDxfId="6"/>
    <tableColumn id="5" name="Экзамен 3" dataDxfId="5"/>
    <tableColumn id="6" name="Экзамен 4" dataDxfId="4"/>
    <tableColumn id="7" name="Ср. балл аттестата" dataDxfId="3"/>
    <tableColumn id="12" name="Зачислен на бюджет" dataDxfId="2"/>
    <tableColumn id="13" name="Зачислен по договору" dataDxfId="1"/>
    <tableColumn id="8" name="Возможность поступления" dataDxfId="0">
      <calculatedColumnFormula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zoomScale="115" zoomScaleNormal="115" workbookViewId="0">
      <selection activeCell="I13" sqref="I13"/>
    </sheetView>
  </sheetViews>
  <sheetFormatPr defaultColWidth="11.7109375" defaultRowHeight="18.75" customHeight="1" x14ac:dyDescent="0.25"/>
  <cols>
    <col min="1" max="1" width="4.5703125" style="17" customWidth="1"/>
    <col min="2" max="2" width="17" style="17" customWidth="1"/>
    <col min="3" max="3" width="12.5703125" style="17" bestFit="1" customWidth="1"/>
    <col min="4" max="7" width="9.42578125" style="17" customWidth="1"/>
    <col min="8" max="8" width="11.5703125" style="17" customWidth="1"/>
    <col min="9" max="10" width="12.85546875" style="17" customWidth="1"/>
    <col min="11" max="11" width="14.28515625" style="17" customWidth="1"/>
    <col min="12" max="15" width="12.85546875" style="17" customWidth="1"/>
    <col min="16" max="16384" width="11.7109375" style="17"/>
  </cols>
  <sheetData>
    <row r="1" spans="1:15" ht="6.75" customHeight="1" thickBot="1" x14ac:dyDescent="0.3"/>
    <row r="2" spans="1:15" ht="18.75" customHeight="1" thickBot="1" x14ac:dyDescent="0.3">
      <c r="D2" s="49" t="s">
        <v>16</v>
      </c>
      <c r="E2" s="50"/>
      <c r="F2" s="50"/>
      <c r="G2" s="51"/>
      <c r="I2" s="27"/>
      <c r="J2" s="56" t="s">
        <v>0</v>
      </c>
      <c r="K2" s="57"/>
      <c r="L2" s="57"/>
      <c r="M2" s="57"/>
      <c r="N2" s="57"/>
      <c r="O2" s="58"/>
    </row>
    <row r="3" spans="1:15" ht="18.75" customHeight="1" thickBot="1" x14ac:dyDescent="0.3">
      <c r="A3" s="66">
        <v>-1</v>
      </c>
      <c r="B3" s="67" t="s">
        <v>22</v>
      </c>
      <c r="D3" s="3"/>
      <c r="E3" s="52" t="s">
        <v>17</v>
      </c>
      <c r="F3" s="53"/>
      <c r="G3" s="54" t="s">
        <v>18</v>
      </c>
      <c r="I3" s="28"/>
      <c r="J3" s="56" t="s">
        <v>1</v>
      </c>
      <c r="K3" s="57"/>
      <c r="L3" s="58"/>
      <c r="M3" s="56" t="s">
        <v>2</v>
      </c>
      <c r="N3" s="57"/>
      <c r="O3" s="58"/>
    </row>
    <row r="4" spans="1:15" ht="18.75" customHeight="1" thickBot="1" x14ac:dyDescent="0.3">
      <c r="A4" s="68">
        <v>0</v>
      </c>
      <c r="B4" s="67" t="s">
        <v>23</v>
      </c>
      <c r="D4" s="4"/>
      <c r="E4" s="2" t="s">
        <v>3</v>
      </c>
      <c r="F4" s="1" t="s">
        <v>4</v>
      </c>
      <c r="G4" s="55"/>
      <c r="I4" s="12"/>
      <c r="J4" s="30" t="s">
        <v>3</v>
      </c>
      <c r="K4" s="31" t="s">
        <v>4</v>
      </c>
      <c r="L4" s="32" t="s">
        <v>5</v>
      </c>
      <c r="M4" s="30" t="s">
        <v>3</v>
      </c>
      <c r="N4" s="31" t="s">
        <v>4</v>
      </c>
      <c r="O4" s="32" t="s">
        <v>5</v>
      </c>
    </row>
    <row r="5" spans="1:15" ht="18.75" customHeight="1" x14ac:dyDescent="0.25">
      <c r="A5" s="69">
        <v>1</v>
      </c>
      <c r="B5" s="70" t="s">
        <v>24</v>
      </c>
      <c r="C5" s="29" t="str">
        <f>IF(I10&lt;E7,CONCATENATE("недобор, отсалось мест: ",E7-I10),IF(I10=E7,"мест нет","перебор"))</f>
        <v>мест нет</v>
      </c>
      <c r="D5" s="5" t="s">
        <v>6</v>
      </c>
      <c r="E5" s="6">
        <v>8</v>
      </c>
      <c r="F5" s="7">
        <v>5</v>
      </c>
      <c r="G5" s="3">
        <f>F5+E5</f>
        <v>13</v>
      </c>
      <c r="I5" s="46" t="s">
        <v>6</v>
      </c>
      <c r="J5" s="33"/>
      <c r="K5" s="34"/>
      <c r="L5" s="35"/>
      <c r="M5" s="36">
        <f t="array" ref="M5">AVERAGE(IF(AND(база[Зачислен по договору]="+",база[Осн. спец.]=$I5),база[Ср. балл аттестата]))</f>
        <v>0</v>
      </c>
      <c r="N5" s="36">
        <f t="array" ref="N5">AVERAGE(IF(AND(база[Зачислен по договору]="+",база[Осн. спец.]=$I5),база[Ср. балл аттестата]))</f>
        <v>0</v>
      </c>
      <c r="O5" s="37"/>
    </row>
    <row r="6" spans="1:15" ht="18.75" customHeight="1" thickBot="1" x14ac:dyDescent="0.3">
      <c r="A6" s="68" t="s">
        <v>11</v>
      </c>
      <c r="B6" s="71" t="s">
        <v>25</v>
      </c>
      <c r="C6" s="29" t="str">
        <f>IF(J10&lt;F7,CONCATENATE("недобор, отсалось мест: ",F7-J10),IF(J10=F7,"мест нет","перебор"))</f>
        <v>мест нет</v>
      </c>
      <c r="D6" s="8" t="s">
        <v>7</v>
      </c>
      <c r="E6" s="9">
        <v>5</v>
      </c>
      <c r="F6" s="10">
        <v>5</v>
      </c>
      <c r="G6" s="4">
        <f>F6+E6</f>
        <v>10</v>
      </c>
      <c r="I6" s="47" t="s">
        <v>7</v>
      </c>
      <c r="J6" s="38"/>
      <c r="K6" s="39"/>
      <c r="L6" s="40"/>
      <c r="M6" s="41">
        <f t="array" ref="M6">AVERAGE(IF(AND(база[Зачислен по договору]="+",база[Осн. спец.]=$I6),база[Ср. балл аттестата]))</f>
        <v>0</v>
      </c>
      <c r="N6" s="41">
        <f t="array" ref="N6">AVERAGE(IF(AND(база[Зачислен по договору]="+",база[Осн. спец.]=$I6),база[Ср. балл аттестата]))</f>
        <v>0</v>
      </c>
      <c r="O6" s="42"/>
    </row>
    <row r="7" spans="1:15" ht="18.75" customHeight="1" thickBot="1" x14ac:dyDescent="0.3">
      <c r="D7" s="8" t="s">
        <v>5</v>
      </c>
      <c r="E7" s="9">
        <f>E5+E6</f>
        <v>13</v>
      </c>
      <c r="F7" s="10">
        <f>F5+F6</f>
        <v>10</v>
      </c>
      <c r="G7" s="11">
        <f>G5+G6</f>
        <v>23</v>
      </c>
      <c r="I7" s="48" t="s">
        <v>5</v>
      </c>
      <c r="J7" s="43"/>
      <c r="K7" s="44"/>
      <c r="L7" s="45">
        <f t="array" ref="L7">AVERAGE(IF(база[Ср. балл аттестата]&gt;0,база[Ср. балл аттестата]))</f>
        <v>4.1762752014385995</v>
      </c>
      <c r="M7" s="43">
        <f t="array" ref="M7">AVERAGE(IF(база[Зачислен на бюджет]="+",база[Ср. балл аттестата]))</f>
        <v>4.2659131803868648</v>
      </c>
      <c r="N7" s="44">
        <f t="array" ref="N7">AVERAGE(IF(база[Зачислен по договору]="+",база[Ср. балл аттестата]))</f>
        <v>4.0787813897488814</v>
      </c>
      <c r="O7" s="45"/>
    </row>
    <row r="10" spans="1:15" ht="18.75" customHeight="1" x14ac:dyDescent="0.25">
      <c r="D10" s="59" t="s">
        <v>21</v>
      </c>
      <c r="E10" s="60"/>
      <c r="F10" s="60"/>
      <c r="G10" s="61"/>
      <c r="H10" s="18">
        <f>AVERAGE(база[Ср. балл аттестата])</f>
        <v>3.1322064010789497</v>
      </c>
      <c r="I10" s="19">
        <f>COUNTA(база[Зачислен на бюджет])</f>
        <v>13</v>
      </c>
      <c r="J10" s="19">
        <f>COUNTA(база[Зачислен по договору])</f>
        <v>10</v>
      </c>
    </row>
    <row r="11" spans="1:15" ht="36" customHeight="1" x14ac:dyDescent="0.25">
      <c r="B11" s="13" t="s">
        <v>8</v>
      </c>
      <c r="C11" s="14" t="s">
        <v>9</v>
      </c>
      <c r="D11" s="15" t="s">
        <v>12</v>
      </c>
      <c r="E11" s="15" t="s">
        <v>13</v>
      </c>
      <c r="F11" s="15" t="s">
        <v>14</v>
      </c>
      <c r="G11" s="15" t="s">
        <v>15</v>
      </c>
      <c r="H11" s="15" t="s">
        <v>10</v>
      </c>
      <c r="I11" s="15" t="s">
        <v>19</v>
      </c>
      <c r="J11" s="16" t="s">
        <v>20</v>
      </c>
      <c r="K11" s="65" t="s">
        <v>26</v>
      </c>
    </row>
    <row r="12" spans="1:15" ht="18.75" customHeight="1" x14ac:dyDescent="0.25">
      <c r="B12" s="20">
        <v>1</v>
      </c>
      <c r="C12" s="21" t="s">
        <v>6</v>
      </c>
      <c r="D12" s="21">
        <v>0</v>
      </c>
      <c r="E12" s="21">
        <v>0</v>
      </c>
      <c r="F12" s="21">
        <v>0</v>
      </c>
      <c r="G12" s="21">
        <v>0</v>
      </c>
      <c r="H12" s="22">
        <v>0</v>
      </c>
      <c r="I12" s="21"/>
      <c r="J12" s="23"/>
      <c r="K12" s="62" t="str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+</v>
      </c>
    </row>
    <row r="13" spans="1:15" ht="18.75" customHeight="1" x14ac:dyDescent="0.25">
      <c r="B13" s="20">
        <v>2</v>
      </c>
      <c r="C13" s="21" t="s">
        <v>6</v>
      </c>
      <c r="D13" s="21">
        <v>1</v>
      </c>
      <c r="E13" s="21">
        <v>1</v>
      </c>
      <c r="F13" s="21">
        <v>1</v>
      </c>
      <c r="G13" s="21">
        <v>1</v>
      </c>
      <c r="H13" s="22">
        <v>4.125</v>
      </c>
      <c r="I13" s="21" t="s">
        <v>11</v>
      </c>
      <c r="J13" s="23"/>
      <c r="K13" s="63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14" spans="1:15" ht="18.75" customHeight="1" x14ac:dyDescent="0.25">
      <c r="B14" s="20">
        <v>3</v>
      </c>
      <c r="C14" s="21" t="s">
        <v>7</v>
      </c>
      <c r="D14" s="21">
        <v>1</v>
      </c>
      <c r="E14" s="21">
        <v>1</v>
      </c>
      <c r="F14" s="21">
        <v>1</v>
      </c>
      <c r="G14" s="21">
        <v>0</v>
      </c>
      <c r="H14" s="22">
        <v>3.2352941176470589</v>
      </c>
      <c r="I14" s="21"/>
      <c r="J14" s="23" t="s">
        <v>11</v>
      </c>
      <c r="K14" s="63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0</v>
      </c>
    </row>
    <row r="15" spans="1:15" ht="18.75" customHeight="1" x14ac:dyDescent="0.25">
      <c r="B15" s="20">
        <v>4</v>
      </c>
      <c r="C15" s="21" t="s">
        <v>7</v>
      </c>
      <c r="D15" s="21">
        <v>1</v>
      </c>
      <c r="E15" s="21">
        <v>1</v>
      </c>
      <c r="F15" s="21">
        <v>1</v>
      </c>
      <c r="G15" s="21">
        <v>1</v>
      </c>
      <c r="H15" s="22">
        <v>3.5555555555555554</v>
      </c>
      <c r="I15" s="21" t="s">
        <v>11</v>
      </c>
      <c r="J15" s="23"/>
      <c r="K15" s="63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16" spans="1:15" ht="18.75" customHeight="1" x14ac:dyDescent="0.25">
      <c r="B16" s="20">
        <v>5</v>
      </c>
      <c r="C16" s="21" t="s">
        <v>6</v>
      </c>
      <c r="D16" s="21">
        <v>1</v>
      </c>
      <c r="E16" s="21">
        <v>1</v>
      </c>
      <c r="F16" s="21">
        <v>1</v>
      </c>
      <c r="G16" s="21">
        <v>1</v>
      </c>
      <c r="H16" s="22">
        <v>4.125</v>
      </c>
      <c r="I16" s="21" t="s">
        <v>11</v>
      </c>
      <c r="J16" s="23"/>
      <c r="K16" s="63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17" spans="2:11" ht="18.75" customHeight="1" x14ac:dyDescent="0.25">
      <c r="B17" s="20">
        <v>6</v>
      </c>
      <c r="C17" s="21" t="s">
        <v>6</v>
      </c>
      <c r="D17" s="21">
        <v>0</v>
      </c>
      <c r="E17" s="21">
        <v>0</v>
      </c>
      <c r="F17" s="21">
        <v>0</v>
      </c>
      <c r="G17" s="21">
        <v>0</v>
      </c>
      <c r="H17" s="22">
        <v>0</v>
      </c>
      <c r="I17" s="21"/>
      <c r="J17" s="23"/>
      <c r="K17" s="63" t="str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+</v>
      </c>
    </row>
    <row r="18" spans="2:11" ht="18.75" customHeight="1" x14ac:dyDescent="0.25">
      <c r="B18" s="20">
        <v>7</v>
      </c>
      <c r="C18" s="21" t="s">
        <v>7</v>
      </c>
      <c r="D18" s="21">
        <v>1</v>
      </c>
      <c r="E18" s="21">
        <v>1</v>
      </c>
      <c r="F18" s="21">
        <v>1</v>
      </c>
      <c r="G18" s="21">
        <v>1</v>
      </c>
      <c r="H18" s="22">
        <v>4.125</v>
      </c>
      <c r="I18" s="21" t="s">
        <v>11</v>
      </c>
      <c r="J18" s="23"/>
      <c r="K18" s="63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19" spans="2:11" ht="18.75" customHeight="1" x14ac:dyDescent="0.25">
      <c r="B19" s="20">
        <v>8</v>
      </c>
      <c r="C19" s="21" t="s">
        <v>7</v>
      </c>
      <c r="D19" s="21">
        <v>1</v>
      </c>
      <c r="E19" s="21">
        <v>1</v>
      </c>
      <c r="F19" s="21">
        <v>1</v>
      </c>
      <c r="G19" s="21">
        <v>0</v>
      </c>
      <c r="H19" s="22">
        <v>4.75</v>
      </c>
      <c r="I19" s="21"/>
      <c r="J19" s="23" t="s">
        <v>11</v>
      </c>
      <c r="K19" s="63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0</v>
      </c>
    </row>
    <row r="20" spans="2:11" ht="18.75" customHeight="1" x14ac:dyDescent="0.25">
      <c r="B20" s="20">
        <v>9</v>
      </c>
      <c r="C20" s="21" t="s">
        <v>6</v>
      </c>
      <c r="D20" s="21">
        <v>1</v>
      </c>
      <c r="E20" s="21">
        <v>1</v>
      </c>
      <c r="F20" s="21">
        <v>1</v>
      </c>
      <c r="G20" s="21">
        <v>1</v>
      </c>
      <c r="H20" s="22">
        <v>3.6666666666666665</v>
      </c>
      <c r="I20" s="21"/>
      <c r="J20" s="23" t="s">
        <v>11</v>
      </c>
      <c r="K20" s="63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21" spans="2:11" ht="18.75" customHeight="1" x14ac:dyDescent="0.25">
      <c r="B21" s="20">
        <v>10</v>
      </c>
      <c r="C21" s="21" t="s">
        <v>7</v>
      </c>
      <c r="D21" s="21">
        <v>0</v>
      </c>
      <c r="E21" s="21">
        <v>0</v>
      </c>
      <c r="F21" s="21">
        <v>0</v>
      </c>
      <c r="G21" s="21">
        <v>0</v>
      </c>
      <c r="H21" s="22">
        <v>0</v>
      </c>
      <c r="I21" s="21"/>
      <c r="J21" s="23"/>
      <c r="K21" s="63" t="str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+</v>
      </c>
    </row>
    <row r="22" spans="2:11" ht="18.75" customHeight="1" x14ac:dyDescent="0.25">
      <c r="B22" s="20">
        <v>11</v>
      </c>
      <c r="C22" s="21" t="s">
        <v>6</v>
      </c>
      <c r="D22" s="21">
        <v>1</v>
      </c>
      <c r="E22" s="21">
        <v>1</v>
      </c>
      <c r="F22" s="21">
        <v>1</v>
      </c>
      <c r="G22" s="21">
        <v>1</v>
      </c>
      <c r="H22" s="22">
        <v>4.4000000000000004</v>
      </c>
      <c r="I22" s="21" t="s">
        <v>11</v>
      </c>
      <c r="J22" s="23"/>
      <c r="K22" s="63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23" spans="2:11" ht="18.75" customHeight="1" x14ac:dyDescent="0.25">
      <c r="B23" s="20">
        <v>12</v>
      </c>
      <c r="C23" s="21" t="s">
        <v>6</v>
      </c>
      <c r="D23" s="21">
        <v>1</v>
      </c>
      <c r="E23" s="21">
        <v>1</v>
      </c>
      <c r="F23" s="21">
        <v>1</v>
      </c>
      <c r="G23" s="21">
        <v>1</v>
      </c>
      <c r="H23" s="22">
        <v>3.95</v>
      </c>
      <c r="I23" s="21"/>
      <c r="J23" s="23"/>
      <c r="K23" s="63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24" spans="2:11" ht="18.75" customHeight="1" x14ac:dyDescent="0.25">
      <c r="B24" s="20">
        <v>13</v>
      </c>
      <c r="C24" s="21" t="s">
        <v>6</v>
      </c>
      <c r="D24" s="21">
        <v>0</v>
      </c>
      <c r="E24" s="21">
        <v>0</v>
      </c>
      <c r="F24" s="21">
        <v>0</v>
      </c>
      <c r="G24" s="21">
        <v>0</v>
      </c>
      <c r="H24" s="22">
        <v>0</v>
      </c>
      <c r="I24" s="21"/>
      <c r="J24" s="23"/>
      <c r="K24" s="63" t="str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+</v>
      </c>
    </row>
    <row r="25" spans="2:11" ht="18.75" customHeight="1" x14ac:dyDescent="0.25">
      <c r="B25" s="20">
        <v>14</v>
      </c>
      <c r="C25" s="21" t="s">
        <v>6</v>
      </c>
      <c r="D25" s="21">
        <v>1</v>
      </c>
      <c r="E25" s="21">
        <v>1</v>
      </c>
      <c r="F25" s="21">
        <v>1</v>
      </c>
      <c r="G25" s="21">
        <v>1</v>
      </c>
      <c r="H25" s="22">
        <v>4.117647058823529</v>
      </c>
      <c r="I25" s="21" t="s">
        <v>11</v>
      </c>
      <c r="J25" s="23"/>
      <c r="K25" s="63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26" spans="2:11" ht="18.75" customHeight="1" x14ac:dyDescent="0.25">
      <c r="B26" s="20">
        <v>15</v>
      </c>
      <c r="C26" s="21" t="s">
        <v>6</v>
      </c>
      <c r="D26" s="21">
        <v>0</v>
      </c>
      <c r="E26" s="21">
        <v>0</v>
      </c>
      <c r="F26" s="21">
        <v>0</v>
      </c>
      <c r="G26" s="21">
        <v>0</v>
      </c>
      <c r="H26" s="22">
        <v>4.3571428571428568</v>
      </c>
      <c r="I26" s="21"/>
      <c r="J26" s="23"/>
      <c r="K26" s="63" t="str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+</v>
      </c>
    </row>
    <row r="27" spans="2:11" ht="18.75" customHeight="1" x14ac:dyDescent="0.25">
      <c r="B27" s="20">
        <v>16</v>
      </c>
      <c r="C27" s="21" t="s">
        <v>6</v>
      </c>
      <c r="D27" s="21">
        <v>0</v>
      </c>
      <c r="E27" s="21">
        <v>0</v>
      </c>
      <c r="F27" s="21">
        <v>0</v>
      </c>
      <c r="G27" s="21">
        <v>0</v>
      </c>
      <c r="H27" s="22">
        <v>0</v>
      </c>
      <c r="I27" s="21"/>
      <c r="J27" s="23"/>
      <c r="K27" s="63" t="str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+</v>
      </c>
    </row>
    <row r="28" spans="2:11" ht="18.75" customHeight="1" x14ac:dyDescent="0.25">
      <c r="B28" s="20">
        <v>17</v>
      </c>
      <c r="C28" s="21" t="s">
        <v>6</v>
      </c>
      <c r="D28" s="21">
        <v>1</v>
      </c>
      <c r="E28" s="21">
        <v>1</v>
      </c>
      <c r="F28" s="21">
        <v>1</v>
      </c>
      <c r="G28" s="21">
        <v>1</v>
      </c>
      <c r="H28" s="22">
        <v>4.2631578947368425</v>
      </c>
      <c r="I28" s="21" t="s">
        <v>11</v>
      </c>
      <c r="J28" s="23"/>
      <c r="K28" s="63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29" spans="2:11" ht="18.75" customHeight="1" x14ac:dyDescent="0.25">
      <c r="B29" s="20">
        <v>18</v>
      </c>
      <c r="C29" s="21" t="s">
        <v>7</v>
      </c>
      <c r="D29" s="21">
        <v>1</v>
      </c>
      <c r="E29" s="21">
        <v>1</v>
      </c>
      <c r="F29" s="21">
        <v>1</v>
      </c>
      <c r="G29" s="21">
        <v>0</v>
      </c>
      <c r="H29" s="22">
        <v>3.9444444444444446</v>
      </c>
      <c r="I29" s="21"/>
      <c r="J29" s="23" t="s">
        <v>11</v>
      </c>
      <c r="K29" s="63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0</v>
      </c>
    </row>
    <row r="30" spans="2:11" ht="18.75" customHeight="1" x14ac:dyDescent="0.25">
      <c r="B30" s="20">
        <v>19</v>
      </c>
      <c r="C30" s="21" t="s">
        <v>7</v>
      </c>
      <c r="D30" s="21">
        <v>1</v>
      </c>
      <c r="E30" s="21">
        <v>1</v>
      </c>
      <c r="F30" s="21">
        <v>1</v>
      </c>
      <c r="G30" s="21">
        <v>1</v>
      </c>
      <c r="H30" s="22">
        <v>4.8</v>
      </c>
      <c r="I30" s="21" t="s">
        <v>11</v>
      </c>
      <c r="J30" s="23"/>
      <c r="K30" s="63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31" spans="2:11" ht="18.75" customHeight="1" x14ac:dyDescent="0.25">
      <c r="B31" s="20">
        <v>20</v>
      </c>
      <c r="C31" s="21" t="s">
        <v>6</v>
      </c>
      <c r="D31" s="21">
        <v>1</v>
      </c>
      <c r="E31" s="21">
        <v>1</v>
      </c>
      <c r="F31" s="21">
        <v>1</v>
      </c>
      <c r="G31" s="21">
        <v>1</v>
      </c>
      <c r="H31" s="22">
        <v>4.4117647058823533</v>
      </c>
      <c r="I31" s="21" t="s">
        <v>11</v>
      </c>
      <c r="J31" s="23"/>
      <c r="K31" s="63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32" spans="2:11" ht="18.75" customHeight="1" x14ac:dyDescent="0.25">
      <c r="B32" s="20">
        <v>21</v>
      </c>
      <c r="C32" s="21" t="s">
        <v>7</v>
      </c>
      <c r="D32" s="21">
        <v>1</v>
      </c>
      <c r="E32" s="21">
        <v>1</v>
      </c>
      <c r="F32" s="21">
        <v>0</v>
      </c>
      <c r="G32" s="21">
        <v>0</v>
      </c>
      <c r="H32" s="22">
        <v>0</v>
      </c>
      <c r="I32" s="21"/>
      <c r="J32" s="23"/>
      <c r="K32" s="63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1</v>
      </c>
    </row>
    <row r="33" spans="2:11" ht="18.75" customHeight="1" x14ac:dyDescent="0.25">
      <c r="B33" s="20">
        <v>22</v>
      </c>
      <c r="C33" s="21" t="s">
        <v>7</v>
      </c>
      <c r="D33" s="21">
        <v>1</v>
      </c>
      <c r="E33" s="21">
        <v>1</v>
      </c>
      <c r="F33" s="21">
        <v>1</v>
      </c>
      <c r="G33" s="21">
        <v>0</v>
      </c>
      <c r="H33" s="22">
        <v>4.2105263157894735</v>
      </c>
      <c r="I33" s="21"/>
      <c r="J33" s="23" t="s">
        <v>11</v>
      </c>
      <c r="K33" s="63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0</v>
      </c>
    </row>
    <row r="34" spans="2:11" ht="18.75" customHeight="1" x14ac:dyDescent="0.25">
      <c r="B34" s="20">
        <v>23</v>
      </c>
      <c r="C34" s="21" t="s">
        <v>7</v>
      </c>
      <c r="D34" s="21"/>
      <c r="E34" s="21"/>
      <c r="F34" s="21"/>
      <c r="G34" s="21"/>
      <c r="H34" s="22">
        <v>0</v>
      </c>
      <c r="I34" s="21"/>
      <c r="J34" s="23"/>
      <c r="K34" s="63" t="str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+</v>
      </c>
    </row>
    <row r="35" spans="2:11" ht="18.75" customHeight="1" x14ac:dyDescent="0.25">
      <c r="B35" s="20">
        <v>24</v>
      </c>
      <c r="C35" s="21" t="s">
        <v>7</v>
      </c>
      <c r="D35" s="21">
        <v>1</v>
      </c>
      <c r="E35" s="21">
        <v>1</v>
      </c>
      <c r="F35" s="21">
        <v>0</v>
      </c>
      <c r="G35" s="21">
        <v>1</v>
      </c>
      <c r="H35" s="22">
        <v>4.5</v>
      </c>
      <c r="I35" s="21"/>
      <c r="J35" s="23" t="s">
        <v>11</v>
      </c>
      <c r="K35" s="63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0</v>
      </c>
    </row>
    <row r="36" spans="2:11" ht="18.75" customHeight="1" x14ac:dyDescent="0.25">
      <c r="B36" s="20">
        <v>25</v>
      </c>
      <c r="C36" s="21" t="s">
        <v>6</v>
      </c>
      <c r="D36" s="21">
        <v>0</v>
      </c>
      <c r="E36" s="21">
        <v>0</v>
      </c>
      <c r="F36" s="21">
        <v>0</v>
      </c>
      <c r="G36" s="21">
        <v>0</v>
      </c>
      <c r="H36" s="22">
        <v>0</v>
      </c>
      <c r="I36" s="21"/>
      <c r="J36" s="23"/>
      <c r="K36" s="63" t="str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+</v>
      </c>
    </row>
    <row r="37" spans="2:11" ht="18.75" customHeight="1" x14ac:dyDescent="0.25">
      <c r="B37" s="20">
        <v>26</v>
      </c>
      <c r="C37" s="21" t="s">
        <v>6</v>
      </c>
      <c r="D37" s="21">
        <v>1</v>
      </c>
      <c r="E37" s="21">
        <v>1</v>
      </c>
      <c r="F37" s="21">
        <v>0</v>
      </c>
      <c r="G37" s="21">
        <v>1</v>
      </c>
      <c r="H37" s="22">
        <v>3.5789473684210527</v>
      </c>
      <c r="I37" s="21"/>
      <c r="J37" s="23" t="s">
        <v>11</v>
      </c>
      <c r="K37" s="63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0</v>
      </c>
    </row>
    <row r="38" spans="2:11" ht="18.75" customHeight="1" x14ac:dyDescent="0.25">
      <c r="B38" s="20">
        <v>27</v>
      </c>
      <c r="C38" s="21" t="s">
        <v>6</v>
      </c>
      <c r="D38" s="21">
        <v>1</v>
      </c>
      <c r="E38" s="21">
        <v>1</v>
      </c>
      <c r="F38" s="21">
        <v>1</v>
      </c>
      <c r="G38" s="21">
        <v>0</v>
      </c>
      <c r="H38" s="22">
        <v>3.4375</v>
      </c>
      <c r="I38" s="21"/>
      <c r="J38" s="23" t="s">
        <v>11</v>
      </c>
      <c r="K38" s="63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0</v>
      </c>
    </row>
    <row r="39" spans="2:11" ht="18.75" customHeight="1" x14ac:dyDescent="0.25">
      <c r="B39" s="20">
        <v>28</v>
      </c>
      <c r="C39" s="24" t="s">
        <v>7</v>
      </c>
      <c r="D39" s="24">
        <v>1</v>
      </c>
      <c r="E39" s="24">
        <v>1</v>
      </c>
      <c r="F39" s="24">
        <v>1</v>
      </c>
      <c r="G39" s="24">
        <v>1</v>
      </c>
      <c r="H39" s="25">
        <v>4.0588235294117645</v>
      </c>
      <c r="I39" s="24" t="s">
        <v>11</v>
      </c>
      <c r="J39" s="26"/>
      <c r="K39" s="63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40" spans="2:11" ht="18.75" customHeight="1" x14ac:dyDescent="0.25">
      <c r="B40" s="20">
        <v>29</v>
      </c>
      <c r="C40" s="21" t="s">
        <v>7</v>
      </c>
      <c r="D40" s="21">
        <v>1</v>
      </c>
      <c r="E40" s="21">
        <v>1</v>
      </c>
      <c r="F40" s="21">
        <v>0</v>
      </c>
      <c r="G40" s="21">
        <v>1</v>
      </c>
      <c r="H40" s="22">
        <v>4.6644349845201196</v>
      </c>
      <c r="I40" s="21"/>
      <c r="J40" s="23" t="s">
        <v>11</v>
      </c>
      <c r="K40" s="63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0</v>
      </c>
    </row>
    <row r="41" spans="2:11" ht="18.75" customHeight="1" x14ac:dyDescent="0.25">
      <c r="B41" s="20">
        <v>30</v>
      </c>
      <c r="C41" s="21" t="s">
        <v>7</v>
      </c>
      <c r="D41" s="21">
        <v>1</v>
      </c>
      <c r="E41" s="21">
        <v>1</v>
      </c>
      <c r="F41" s="21">
        <v>1</v>
      </c>
      <c r="G41" s="21">
        <v>1</v>
      </c>
      <c r="H41" s="22">
        <v>4.2631578947368425</v>
      </c>
      <c r="I41" s="21" t="s">
        <v>11</v>
      </c>
      <c r="J41" s="23"/>
      <c r="K41" s="63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42" spans="2:11" ht="18.75" customHeight="1" x14ac:dyDescent="0.25">
      <c r="B42" s="20">
        <v>31</v>
      </c>
      <c r="C42" s="21" t="s">
        <v>6</v>
      </c>
      <c r="D42" s="21">
        <v>1</v>
      </c>
      <c r="E42" s="21">
        <v>1</v>
      </c>
      <c r="F42" s="21">
        <v>1</v>
      </c>
      <c r="G42" s="21">
        <v>0</v>
      </c>
      <c r="H42" s="22">
        <v>3.9444444444444446</v>
      </c>
      <c r="I42" s="21"/>
      <c r="J42" s="23"/>
      <c r="K42" s="63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0</v>
      </c>
    </row>
    <row r="43" spans="2:11" ht="18.75" customHeight="1" x14ac:dyDescent="0.25">
      <c r="B43" s="20">
        <v>32</v>
      </c>
      <c r="C43" s="21" t="s">
        <v>6</v>
      </c>
      <c r="D43" s="21">
        <v>1</v>
      </c>
      <c r="E43" s="21">
        <v>1</v>
      </c>
      <c r="F43" s="21">
        <v>0</v>
      </c>
      <c r="G43" s="21">
        <v>1</v>
      </c>
      <c r="H43" s="22">
        <v>4.8</v>
      </c>
      <c r="I43" s="21"/>
      <c r="J43" s="23" t="s">
        <v>11</v>
      </c>
      <c r="K43" s="63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0</v>
      </c>
    </row>
    <row r="44" spans="2:11" ht="18.75" customHeight="1" x14ac:dyDescent="0.25">
      <c r="B44" s="20">
        <v>33</v>
      </c>
      <c r="C44" s="21" t="s">
        <v>6</v>
      </c>
      <c r="D44" s="21">
        <v>1</v>
      </c>
      <c r="E44" s="21">
        <v>1</v>
      </c>
      <c r="F44" s="21">
        <v>1</v>
      </c>
      <c r="G44" s="21">
        <v>1</v>
      </c>
      <c r="H44" s="22">
        <v>4.4117647058823533</v>
      </c>
      <c r="I44" s="21" t="s">
        <v>11</v>
      </c>
      <c r="J44" s="23"/>
      <c r="K44" s="63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45" spans="2:11" ht="18.75" customHeight="1" x14ac:dyDescent="0.25">
      <c r="B45" s="20">
        <v>34</v>
      </c>
      <c r="C45" s="24" t="s">
        <v>7</v>
      </c>
      <c r="D45" s="24">
        <v>1</v>
      </c>
      <c r="E45" s="24">
        <v>0</v>
      </c>
      <c r="F45" s="24">
        <v>0</v>
      </c>
      <c r="G45" s="24">
        <v>0</v>
      </c>
      <c r="H45" s="22">
        <v>4.2631578947368425</v>
      </c>
      <c r="I45" s="24"/>
      <c r="J45" s="26"/>
      <c r="K45" s="63" t="str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+</v>
      </c>
    </row>
    <row r="46" spans="2:11" ht="18.75" customHeight="1" x14ac:dyDescent="0.25">
      <c r="B46" s="20">
        <v>35</v>
      </c>
      <c r="C46" s="21" t="s">
        <v>7</v>
      </c>
      <c r="D46" s="21"/>
      <c r="E46" s="21"/>
      <c r="F46" s="21"/>
      <c r="G46" s="21"/>
      <c r="H46" s="22">
        <v>0</v>
      </c>
      <c r="I46" s="21"/>
      <c r="J46" s="23"/>
      <c r="K46" s="63" t="str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+</v>
      </c>
    </row>
    <row r="47" spans="2:11" ht="18.75" customHeight="1" x14ac:dyDescent="0.25">
      <c r="B47" s="20">
        <v>36</v>
      </c>
      <c r="C47" s="21" t="s">
        <v>7</v>
      </c>
      <c r="D47" s="21">
        <v>1</v>
      </c>
      <c r="E47" s="21">
        <v>1</v>
      </c>
      <c r="F47" s="21">
        <v>1</v>
      </c>
      <c r="G47" s="21">
        <v>1</v>
      </c>
      <c r="H47" s="22">
        <v>4.8</v>
      </c>
      <c r="I47" s="21" t="s">
        <v>11</v>
      </c>
      <c r="J47" s="23"/>
      <c r="K47" s="64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</sheetData>
  <mergeCells count="7">
    <mergeCell ref="D10:G10"/>
    <mergeCell ref="D2:G2"/>
    <mergeCell ref="E3:F3"/>
    <mergeCell ref="G3:G4"/>
    <mergeCell ref="J2:O2"/>
    <mergeCell ref="J3:L3"/>
    <mergeCell ref="M3:O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ГАПОУ НСО НГХУ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2017-05-16T04:43:09Z</dcterms:created>
  <dcterms:modified xsi:type="dcterms:W3CDTF">2017-05-16T05:54:11Z</dcterms:modified>
</cp:coreProperties>
</file>