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ISNA(VLOOKUP(Лист1!$B1,[1]ПРОТОКОЛ!$B$3:$G$67,,))</definedName>
  </definedNames>
  <calcPr calcId="114210"/>
</workbook>
</file>

<file path=xl/calcChain.xml><?xml version="1.0" encoding="utf-8"?>
<calcChain xmlns="http://schemas.openxmlformats.org/spreadsheetml/2006/main">
  <c r="G4" i="1"/>
  <c r="G5"/>
  <c r="G6"/>
  <c r="G3"/>
  <c r="E4"/>
  <c r="F4"/>
  <c r="E5"/>
  <c r="F5"/>
  <c r="E6"/>
  <c r="F6"/>
  <c r="F3"/>
  <c r="E3"/>
  <c r="Z55" i="2"/>
  <c r="Y55"/>
  <c r="U55"/>
  <c r="R55"/>
  <c r="V55"/>
  <c r="AB55"/>
  <c r="Q55"/>
  <c r="Z54"/>
  <c r="V54"/>
  <c r="AB54"/>
  <c r="R54"/>
  <c r="Z53"/>
  <c r="V53"/>
  <c r="AB53"/>
  <c r="R53"/>
  <c r="U52"/>
  <c r="V52"/>
  <c r="AB52"/>
  <c r="R52"/>
  <c r="Z51"/>
  <c r="V51"/>
  <c r="AB51"/>
  <c r="R51"/>
  <c r="U50"/>
  <c r="V50"/>
  <c r="AB50"/>
  <c r="R50"/>
  <c r="Y49"/>
  <c r="Z49"/>
  <c r="U49"/>
  <c r="V49"/>
  <c r="AB49"/>
  <c r="R49"/>
  <c r="Y48"/>
  <c r="Z48"/>
  <c r="U48"/>
  <c r="V48"/>
  <c r="AB48"/>
  <c r="R48"/>
  <c r="Z47"/>
  <c r="V47"/>
  <c r="AB47"/>
  <c r="R47"/>
  <c r="Z46"/>
  <c r="U46"/>
  <c r="R46"/>
  <c r="V46"/>
  <c r="AB46"/>
  <c r="Z45"/>
  <c r="R45"/>
  <c r="V45"/>
  <c r="AB45"/>
  <c r="Z44"/>
  <c r="U44"/>
  <c r="V44"/>
  <c r="AB44"/>
  <c r="R44"/>
  <c r="U43"/>
  <c r="V43"/>
  <c r="AB43"/>
  <c r="R43"/>
  <c r="Z42"/>
  <c r="V42"/>
  <c r="AB42"/>
  <c r="R42"/>
  <c r="Z41"/>
  <c r="V41"/>
  <c r="AB41"/>
  <c r="R41"/>
  <c r="Z40"/>
  <c r="V40"/>
  <c r="AB40"/>
  <c r="R40"/>
  <c r="U39"/>
  <c r="V39"/>
  <c r="AB39"/>
  <c r="R39"/>
  <c r="Z38"/>
  <c r="V38"/>
  <c r="AB38"/>
  <c r="R38"/>
  <c r="Z37"/>
  <c r="V37"/>
  <c r="AB37"/>
  <c r="R37"/>
  <c r="Z36"/>
  <c r="V36"/>
  <c r="AB36"/>
  <c r="R36"/>
  <c r="U35"/>
  <c r="V35"/>
  <c r="AB35"/>
  <c r="R35"/>
  <c r="Z34"/>
  <c r="V34"/>
  <c r="AB34"/>
  <c r="R34"/>
  <c r="Z33"/>
  <c r="V33"/>
  <c r="AB33"/>
  <c r="R33"/>
  <c r="Z32"/>
  <c r="V32"/>
  <c r="AB32"/>
  <c r="R32"/>
  <c r="U31"/>
  <c r="V31"/>
  <c r="AB31"/>
  <c r="R31"/>
  <c r="Z30"/>
  <c r="V30"/>
  <c r="AB30"/>
  <c r="R30"/>
  <c r="U29"/>
  <c r="V29"/>
  <c r="AB29"/>
  <c r="R29"/>
  <c r="Z28"/>
  <c r="V28"/>
  <c r="AB28"/>
  <c r="R28"/>
  <c r="U27"/>
  <c r="V27"/>
  <c r="AB27"/>
  <c r="R27"/>
  <c r="Z26"/>
  <c r="V26"/>
  <c r="AB26"/>
  <c r="R26"/>
  <c r="Z25"/>
  <c r="V25"/>
  <c r="AB25"/>
  <c r="R25"/>
  <c r="Z24"/>
  <c r="U24"/>
  <c r="R24"/>
  <c r="V24"/>
  <c r="AB24"/>
  <c r="Z23"/>
  <c r="U23"/>
  <c r="V23"/>
  <c r="AB23"/>
  <c r="R23"/>
  <c r="Z22"/>
  <c r="U22"/>
  <c r="R22"/>
  <c r="V22"/>
  <c r="AB22"/>
  <c r="Z21"/>
  <c r="U21"/>
  <c r="V21"/>
  <c r="AB21"/>
  <c r="R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R14"/>
  <c r="V14"/>
  <c r="AB14"/>
  <c r="Z13"/>
  <c r="R13"/>
  <c r="V13"/>
  <c r="AB13"/>
  <c r="U12"/>
  <c r="R12"/>
  <c r="V12"/>
  <c r="AB12"/>
  <c r="Z11"/>
  <c r="R11"/>
  <c r="V11"/>
  <c r="AB11"/>
  <c r="U10"/>
  <c r="R10"/>
  <c r="V10"/>
  <c r="AB10"/>
  <c r="Z9"/>
  <c r="R9"/>
  <c r="V9"/>
  <c r="AB9"/>
  <c r="U8"/>
  <c r="R8"/>
  <c r="V8"/>
  <c r="AB8"/>
  <c r="Z7"/>
  <c r="R7"/>
  <c r="V7"/>
  <c r="AB7"/>
  <c r="Z6"/>
  <c r="R6"/>
  <c r="V6"/>
  <c r="AB6"/>
  <c r="Z5"/>
  <c r="U5"/>
  <c r="V5"/>
  <c r="AB5"/>
  <c r="R5"/>
  <c r="Z4"/>
  <c r="V4"/>
  <c r="AB4"/>
  <c r="R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<sst xmlns="http://schemas.openxmlformats.org/spreadsheetml/2006/main" count="471" uniqueCount="116">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</sst>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30</v>
          </cell>
          <cell r="G38">
            <v>25.423728813559322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35</v>
          </cell>
          <cell r="G57">
            <v>29.661016949152543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744Р1-15.00.140</v>
          </cell>
          <cell r="C61" t="str">
            <v>Бак Рас</v>
          </cell>
          <cell r="D61">
            <v>1</v>
          </cell>
          <cell r="E61">
            <v>7024</v>
          </cell>
          <cell r="F61">
            <v>108.98550000000002</v>
          </cell>
          <cell r="G61">
            <v>92.360593220338998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G6"/>
  <sheetViews>
    <sheetView tabSelected="1" workbookViewId="0">
      <selection activeCell="D6" sqref="D6"/>
    </sheetView>
  </sheetViews>
  <sheetFormatPr defaultRowHeight="15"/>
  <cols>
    <col min="2" max="2" width="22.5703125" customWidth="1"/>
  </cols>
  <sheetData>
    <row r="2" spans="1:7">
      <c r="A2" s="6" t="s">
        <v>7</v>
      </c>
      <c r="B2" s="125" t="s">
        <v>6</v>
      </c>
      <c r="C2" s="125" t="s">
        <v>5</v>
      </c>
      <c r="D2" s="125" t="s">
        <v>4</v>
      </c>
    </row>
    <row r="3" spans="1:7">
      <c r="A3" s="6">
        <v>1</v>
      </c>
      <c r="B3" s="2" t="s">
        <v>0</v>
      </c>
      <c r="C3" s="3">
        <v>9004</v>
      </c>
      <c r="D3" s="1">
        <v>15</v>
      </c>
      <c r="E3" s="3">
        <f>VLOOKUP(B3,[1]ПРОТОКОЛ!$B$3:$G$67,4,)</f>
        <v>9004</v>
      </c>
      <c r="F3" s="1">
        <f>VLOOKUP(B3,[1]ПРОТОКОЛ!$B$3:$G$67,5,)</f>
        <v>15</v>
      </c>
      <c r="G3" s="126">
        <f ca="1">3*УФ</f>
        <v>0</v>
      </c>
    </row>
    <row r="4" spans="1:7">
      <c r="A4" s="6">
        <v>2</v>
      </c>
      <c r="B4" s="4" t="s">
        <v>1</v>
      </c>
      <c r="C4" s="127">
        <v>9004</v>
      </c>
      <c r="D4" s="1">
        <v>34.5</v>
      </c>
      <c r="E4" s="3" t="e">
        <f>VLOOKUP(B4,[1]ПРОТОКОЛ!$B$3:$G$67,4,)</f>
        <v>#N/A</v>
      </c>
      <c r="F4" s="1" t="e">
        <f>VLOOKUP(B4,[1]ПРОТОКОЛ!$B$3:$G$67,5,)</f>
        <v>#N/A</v>
      </c>
      <c r="G4" s="126">
        <f ca="1">3*УФ</f>
        <v>3</v>
      </c>
    </row>
    <row r="5" spans="1:7">
      <c r="A5" s="6">
        <v>3</v>
      </c>
      <c r="B5" s="4" t="s">
        <v>2</v>
      </c>
      <c r="C5" s="127">
        <v>9004</v>
      </c>
      <c r="D5" s="1">
        <v>30</v>
      </c>
      <c r="E5" s="3">
        <f>VLOOKUP(B5,[1]ПРОТОКОЛ!$B$3:$G$67,4,)</f>
        <v>9004</v>
      </c>
      <c r="F5" s="1">
        <f>VLOOKUP(B5,[1]ПРОТОКОЛ!$B$3:$G$67,5,)</f>
        <v>30</v>
      </c>
      <c r="G5" s="126">
        <f ca="1">3*УФ</f>
        <v>0</v>
      </c>
    </row>
    <row r="6" spans="1:7">
      <c r="A6" s="6">
        <v>4</v>
      </c>
      <c r="B6" s="4" t="s">
        <v>3</v>
      </c>
      <c r="C6" s="3">
        <v>7024</v>
      </c>
      <c r="D6" s="1">
        <v>31.05</v>
      </c>
      <c r="E6" s="3">
        <f>VLOOKUP(B6,[1]ПРОТОКОЛ!$B$3:$G$67,4,)</f>
        <v>7024</v>
      </c>
      <c r="F6" s="1">
        <f>VLOOKUP(B6,[1]ПРОТОКОЛ!$B$3:$G$67,5,)</f>
        <v>31.05</v>
      </c>
      <c r="G6" s="126">
        <f ca="1">3*УФ</f>
        <v>0</v>
      </c>
    </row>
  </sheetData>
  <phoneticPr fontId="0" type="noConversion"/>
  <conditionalFormatting sqref="B3:B6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29" t="s">
        <v>8</v>
      </c>
      <c r="B1" s="129"/>
      <c r="C1" s="129" t="s">
        <v>9</v>
      </c>
      <c r="D1" s="129"/>
      <c r="E1" s="129" t="s">
        <v>10</v>
      </c>
      <c r="F1" s="128" t="s">
        <v>11</v>
      </c>
      <c r="G1" s="128" t="s">
        <v>12</v>
      </c>
      <c r="H1" s="128" t="s">
        <v>11</v>
      </c>
      <c r="I1" s="128" t="s">
        <v>13</v>
      </c>
      <c r="J1" s="129" t="s">
        <v>14</v>
      </c>
      <c r="K1" s="129"/>
      <c r="L1" s="129"/>
      <c r="M1" s="129"/>
      <c r="N1" s="129"/>
      <c r="O1" s="128" t="s">
        <v>15</v>
      </c>
      <c r="P1" s="128" t="s">
        <v>16</v>
      </c>
      <c r="Q1" s="128" t="s">
        <v>17</v>
      </c>
      <c r="R1" s="128" t="s">
        <v>18</v>
      </c>
      <c r="S1" s="128" t="s">
        <v>19</v>
      </c>
      <c r="T1" s="128" t="s">
        <v>20</v>
      </c>
      <c r="U1" s="128" t="s">
        <v>21</v>
      </c>
      <c r="V1" s="128" t="s">
        <v>22</v>
      </c>
      <c r="W1" s="128" t="s">
        <v>23</v>
      </c>
      <c r="X1" s="128" t="s">
        <v>24</v>
      </c>
      <c r="Y1" s="128" t="s">
        <v>25</v>
      </c>
      <c r="Z1" s="128" t="s">
        <v>26</v>
      </c>
      <c r="AA1" s="128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29"/>
      <c r="F2" s="128"/>
      <c r="G2" s="128"/>
      <c r="H2" s="128"/>
      <c r="I2" s="128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A1:AA2"/>
    <mergeCell ref="S1:S2"/>
    <mergeCell ref="T1:T2"/>
    <mergeCell ref="U1:U2"/>
    <mergeCell ref="V1:V2"/>
    <mergeCell ref="W1:W2"/>
    <mergeCell ref="X1:X2"/>
    <mergeCell ref="Y1:Y2"/>
    <mergeCell ref="A1:B1"/>
    <mergeCell ref="C1:D1"/>
    <mergeCell ref="E1:E2"/>
    <mergeCell ref="F1:F2"/>
    <mergeCell ref="Z1:Z2"/>
    <mergeCell ref="R1:R2"/>
    <mergeCell ref="Q1:Q2"/>
    <mergeCell ref="O1:O2"/>
    <mergeCell ref="P1:P2"/>
    <mergeCell ref="G1:G2"/>
    <mergeCell ref="H1:H2"/>
    <mergeCell ref="I1:I2"/>
    <mergeCell ref="J1:N1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2017-05-26T06:33:06Z</dcterms:modified>
</cp:coreProperties>
</file>