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codeName="ЭтаКнига" defaultThemeVersion="124226"/>
  <bookViews>
    <workbookView xWindow="930" yWindow="0" windowWidth="20490" windowHeight="7530"/>
  </bookViews>
  <sheets>
    <sheet name="Сводная" sheetId="5" r:id="rId1"/>
    <sheet name="1" sheetId="2" r:id="rId2"/>
    <sheet name="2" sheetId="8" r:id="rId3"/>
  </sheets>
  <definedNames>
    <definedName name="запас">'2'!$A$1:$B$16</definedName>
  </definedNames>
  <calcPr calcId="171027"/>
</workbook>
</file>

<file path=xl/calcChain.xml><?xml version="1.0" encoding="utf-8"?>
<calcChain xmlns="http://schemas.openxmlformats.org/spreadsheetml/2006/main">
  <c r="B1" i="5" l="1"/>
  <c r="E1" i="2" s="1"/>
  <c r="A1" i="5"/>
  <c r="D1" i="2" l="1"/>
  <c r="D2" i="2" s="1"/>
  <c r="D16" i="2" l="1"/>
  <c r="D18" i="2"/>
  <c r="D15" i="2"/>
  <c r="D14" i="2"/>
  <c r="D17" i="2"/>
  <c r="D12" i="2"/>
  <c r="D13" i="2"/>
  <c r="D9" i="2"/>
  <c r="D11" i="2"/>
  <c r="D7" i="2"/>
  <c r="D3" i="2"/>
  <c r="D5" i="2"/>
  <c r="D10" i="2"/>
  <c r="D8" i="2"/>
  <c r="D4" i="2"/>
  <c r="D6" i="2"/>
  <c r="E2" i="2"/>
  <c r="E17" i="2" l="1"/>
  <c r="E14" i="2"/>
  <c r="E18" i="2"/>
  <c r="E16" i="2"/>
  <c r="E15" i="2"/>
  <c r="E13" i="2"/>
  <c r="E9" i="2"/>
  <c r="E10" i="2"/>
  <c r="E12" i="2"/>
  <c r="E8" i="2"/>
  <c r="E4" i="2"/>
  <c r="E6" i="2"/>
  <c r="E11" i="2"/>
  <c r="E5" i="2"/>
  <c r="E7" i="2"/>
  <c r="E3" i="2"/>
  <c r="D19" i="2"/>
  <c r="F2" i="2"/>
  <c r="F14" i="2" l="1"/>
  <c r="F18" i="2"/>
  <c r="F15" i="2"/>
  <c r="F17" i="2"/>
  <c r="F16" i="2"/>
  <c r="F10" i="2"/>
  <c r="F11" i="2"/>
  <c r="F13" i="2"/>
  <c r="F9" i="2"/>
  <c r="F8" i="2"/>
  <c r="F5" i="2"/>
  <c r="F12" i="2"/>
  <c r="F6" i="2"/>
  <c r="F4" i="2"/>
  <c r="F7" i="2"/>
  <c r="F3" i="2"/>
  <c r="E19" i="2"/>
  <c r="G2" i="2"/>
  <c r="G15" i="2" l="1"/>
  <c r="G16" i="2"/>
  <c r="G14" i="2"/>
  <c r="G18" i="2"/>
  <c r="G17" i="2"/>
  <c r="G11" i="2"/>
  <c r="G12" i="2"/>
  <c r="G8" i="2"/>
  <c r="G10" i="2"/>
  <c r="G9" i="2"/>
  <c r="G6" i="2"/>
  <c r="G13" i="2"/>
  <c r="G7" i="2"/>
  <c r="G3" i="2"/>
  <c r="G5" i="2"/>
  <c r="G4" i="2"/>
  <c r="F19" i="2"/>
  <c r="H2" i="2"/>
  <c r="H16" i="2" l="1"/>
  <c r="H15" i="2"/>
  <c r="H14" i="2"/>
  <c r="H18" i="2"/>
  <c r="H17" i="2"/>
  <c r="H12" i="2"/>
  <c r="H8" i="2"/>
  <c r="H13" i="2"/>
  <c r="H9" i="2"/>
  <c r="H11" i="2"/>
  <c r="H10" i="2"/>
  <c r="H7" i="2"/>
  <c r="H4" i="2"/>
  <c r="H6" i="2"/>
  <c r="H3" i="2"/>
  <c r="H5" i="2"/>
  <c r="G19" i="2"/>
  <c r="I2" i="2"/>
  <c r="I17" i="2" l="1"/>
  <c r="I16" i="2"/>
  <c r="I15" i="2"/>
  <c r="I14" i="2"/>
  <c r="I18" i="2"/>
  <c r="I13" i="2"/>
  <c r="I9" i="2"/>
  <c r="I10" i="2"/>
  <c r="I12" i="2"/>
  <c r="I8" i="2"/>
  <c r="I11" i="2"/>
  <c r="I4" i="2"/>
  <c r="I5" i="2"/>
  <c r="I7" i="2"/>
  <c r="I3" i="2"/>
  <c r="I6" i="2"/>
  <c r="H19" i="2"/>
  <c r="J2" i="2"/>
  <c r="J14" i="2" l="1"/>
  <c r="J18" i="2"/>
  <c r="J16" i="2"/>
  <c r="J17" i="2"/>
  <c r="J15" i="2"/>
  <c r="J10" i="2"/>
  <c r="J11" i="2"/>
  <c r="J13" i="2"/>
  <c r="J9" i="2"/>
  <c r="J12" i="2"/>
  <c r="J5" i="2"/>
  <c r="J6" i="2"/>
  <c r="J8" i="2"/>
  <c r="J4" i="2"/>
  <c r="J7" i="2"/>
  <c r="J3" i="2"/>
  <c r="I19" i="2"/>
  <c r="K2" i="2"/>
  <c r="K15" i="2" l="1"/>
  <c r="K17" i="2"/>
  <c r="K14" i="2"/>
  <c r="K18" i="2"/>
  <c r="K16" i="2"/>
  <c r="K11" i="2"/>
  <c r="K12" i="2"/>
  <c r="K8" i="2"/>
  <c r="K10" i="2"/>
  <c r="K13" i="2"/>
  <c r="K6" i="2"/>
  <c r="K7" i="2"/>
  <c r="K3" i="2"/>
  <c r="K9" i="2"/>
  <c r="K5" i="2"/>
  <c r="K4" i="2"/>
  <c r="J19" i="2"/>
  <c r="L2" i="2"/>
  <c r="L16" i="2" l="1"/>
  <c r="L17" i="2"/>
  <c r="L15" i="2"/>
  <c r="L14" i="2"/>
  <c r="L18" i="2"/>
  <c r="L12" i="2"/>
  <c r="L8" i="2"/>
  <c r="L13" i="2"/>
  <c r="L9" i="2"/>
  <c r="L11" i="2"/>
  <c r="L7" i="2"/>
  <c r="L3" i="2"/>
  <c r="L5" i="2"/>
  <c r="L4" i="2"/>
  <c r="L10" i="2"/>
  <c r="L6" i="2"/>
  <c r="K19" i="2"/>
  <c r="M2" i="2"/>
  <c r="M17" i="2" l="1"/>
  <c r="M15" i="2"/>
  <c r="M16" i="2"/>
  <c r="M14" i="2"/>
  <c r="M18" i="2"/>
  <c r="M13" i="2"/>
  <c r="M9" i="2"/>
  <c r="M10" i="2"/>
  <c r="M12" i="2"/>
  <c r="M8" i="2"/>
  <c r="M4" i="2"/>
  <c r="M5" i="2"/>
  <c r="M11" i="2"/>
  <c r="M7" i="2"/>
  <c r="M3" i="2"/>
  <c r="M6" i="2"/>
  <c r="L19" i="2"/>
  <c r="N2" i="2"/>
  <c r="N14" i="2" l="1"/>
  <c r="N18" i="2"/>
  <c r="N17" i="2"/>
  <c r="N16" i="2"/>
  <c r="N15" i="2"/>
  <c r="N10" i="2"/>
  <c r="N11" i="2"/>
  <c r="N13" i="2"/>
  <c r="N9" i="2"/>
  <c r="N5" i="2"/>
  <c r="N8" i="2"/>
  <c r="N7" i="2"/>
  <c r="N6" i="2"/>
  <c r="N12" i="2"/>
  <c r="N4" i="2"/>
  <c r="N3" i="2"/>
  <c r="M19" i="2"/>
  <c r="O2" i="2"/>
  <c r="O15" i="2" l="1"/>
  <c r="O14" i="2"/>
  <c r="O18" i="2"/>
  <c r="O17" i="2"/>
  <c r="O16" i="2"/>
  <c r="O11" i="2"/>
  <c r="O12" i="2"/>
  <c r="O8" i="2"/>
  <c r="O10" i="2"/>
  <c r="O6" i="2"/>
  <c r="O9" i="2"/>
  <c r="O7" i="2"/>
  <c r="O3" i="2"/>
  <c r="O13" i="2"/>
  <c r="O5" i="2"/>
  <c r="O4" i="2"/>
  <c r="N19" i="2"/>
  <c r="P2" i="2"/>
  <c r="P16" i="2" l="1"/>
  <c r="P18" i="2"/>
  <c r="P15" i="2"/>
  <c r="P14" i="2"/>
  <c r="P17" i="2"/>
  <c r="P12" i="2"/>
  <c r="P8" i="2"/>
  <c r="P13" i="2"/>
  <c r="P9" i="2"/>
  <c r="P11" i="2"/>
  <c r="P7" i="2"/>
  <c r="P3" i="2"/>
  <c r="P10" i="2"/>
  <c r="P4" i="2"/>
  <c r="P6" i="2"/>
  <c r="P5" i="2"/>
  <c r="O19" i="2"/>
  <c r="Q2" i="2"/>
  <c r="Q17" i="2" l="1"/>
  <c r="Q16" i="2"/>
  <c r="Q15" i="2"/>
  <c r="Q14" i="2"/>
  <c r="Q18" i="2"/>
  <c r="Q13" i="2"/>
  <c r="Q9" i="2"/>
  <c r="Q10" i="2"/>
  <c r="Q12" i="2"/>
  <c r="Q8" i="2"/>
  <c r="Q4" i="2"/>
  <c r="Q11" i="2"/>
  <c r="Q6" i="2"/>
  <c r="Q5" i="2"/>
  <c r="Q7" i="2"/>
  <c r="Q3" i="2"/>
  <c r="P19" i="2"/>
  <c r="R2" i="2"/>
  <c r="R14" i="2" l="1"/>
  <c r="R18" i="2"/>
  <c r="R15" i="2"/>
  <c r="R17" i="2"/>
  <c r="R16" i="2"/>
  <c r="R10" i="2"/>
  <c r="R11" i="2"/>
  <c r="R13" i="2"/>
  <c r="R9" i="2"/>
  <c r="R5" i="2"/>
  <c r="R12" i="2"/>
  <c r="R8" i="2"/>
  <c r="R6" i="2"/>
  <c r="R4" i="2"/>
  <c r="R7" i="2"/>
  <c r="R3" i="2"/>
  <c r="Q19" i="2"/>
  <c r="S2" i="2"/>
  <c r="S15" i="2" l="1"/>
  <c r="S16" i="2"/>
  <c r="S14" i="2"/>
  <c r="S18" i="2"/>
  <c r="S17" i="2"/>
  <c r="S11" i="2"/>
  <c r="S12" i="2"/>
  <c r="S8" i="2"/>
  <c r="S10" i="2"/>
  <c r="S6" i="2"/>
  <c r="S13" i="2"/>
  <c r="S9" i="2"/>
  <c r="S7" i="2"/>
  <c r="S3" i="2"/>
  <c r="S5" i="2"/>
  <c r="S4" i="2"/>
  <c r="R19" i="2"/>
  <c r="T2" i="2"/>
  <c r="T16" i="2" l="1"/>
  <c r="T15" i="2"/>
  <c r="T14" i="2"/>
  <c r="T18" i="2"/>
  <c r="T17" i="2"/>
  <c r="T12" i="2"/>
  <c r="T8" i="2"/>
  <c r="T13" i="2"/>
  <c r="T9" i="2"/>
  <c r="T11" i="2"/>
  <c r="T7" i="2"/>
  <c r="T3" i="2"/>
  <c r="T5" i="2"/>
  <c r="T10" i="2"/>
  <c r="T4" i="2"/>
  <c r="T6" i="2"/>
  <c r="S19" i="2"/>
  <c r="U2" i="2"/>
  <c r="U17" i="2" l="1"/>
  <c r="U14" i="2"/>
  <c r="U16" i="2"/>
  <c r="U15" i="2"/>
  <c r="U18" i="2"/>
  <c r="U13" i="2"/>
  <c r="U9" i="2"/>
  <c r="U10" i="2"/>
  <c r="U12" i="2"/>
  <c r="U8" i="2"/>
  <c r="U4" i="2"/>
  <c r="U11" i="2"/>
  <c r="U5" i="2"/>
  <c r="U7" i="2"/>
  <c r="U3" i="2"/>
  <c r="U6" i="2"/>
  <c r="T19" i="2"/>
  <c r="V2" i="2"/>
  <c r="V14" i="2" l="1"/>
  <c r="V18" i="2"/>
  <c r="V16" i="2"/>
  <c r="V17" i="2"/>
  <c r="V15" i="2"/>
  <c r="V10" i="2"/>
  <c r="V11" i="2"/>
  <c r="V13" i="2"/>
  <c r="V9" i="2"/>
  <c r="V8" i="2"/>
  <c r="V5" i="2"/>
  <c r="V7" i="2"/>
  <c r="V12" i="2"/>
  <c r="V6" i="2"/>
  <c r="V4" i="2"/>
  <c r="V3" i="2"/>
  <c r="U19" i="2"/>
  <c r="W2" i="2"/>
  <c r="W15" i="2" l="1"/>
  <c r="W17" i="2"/>
  <c r="W14" i="2"/>
  <c r="W18" i="2"/>
  <c r="W16" i="2"/>
  <c r="W11" i="2"/>
  <c r="W12" i="2"/>
  <c r="W8" i="2"/>
  <c r="W10" i="2"/>
  <c r="W9" i="2"/>
  <c r="W6" i="2"/>
  <c r="W13" i="2"/>
  <c r="W7" i="2"/>
  <c r="W3" i="2"/>
  <c r="W5" i="2"/>
  <c r="W4" i="2"/>
  <c r="V19" i="2"/>
  <c r="X2" i="2"/>
  <c r="X16" i="2" l="1"/>
  <c r="X17" i="2"/>
  <c r="X15" i="2"/>
  <c r="X14" i="2"/>
  <c r="X18" i="2"/>
  <c r="X12" i="2"/>
  <c r="X8" i="2"/>
  <c r="X13" i="2"/>
  <c r="X9" i="2"/>
  <c r="X11" i="2"/>
  <c r="X10" i="2"/>
  <c r="X7" i="2"/>
  <c r="X3" i="2"/>
  <c r="X4" i="2"/>
  <c r="X6" i="2"/>
  <c r="X5" i="2"/>
  <c r="W19" i="2"/>
  <c r="Y2" i="2"/>
  <c r="Y17" i="2" l="1"/>
  <c r="Y15" i="2"/>
  <c r="Y16" i="2"/>
  <c r="Y14" i="2"/>
  <c r="Y18" i="2"/>
  <c r="Y13" i="2"/>
  <c r="Y9" i="2"/>
  <c r="Y10" i="2"/>
  <c r="Y12" i="2"/>
  <c r="Y8" i="2"/>
  <c r="Y11" i="2"/>
  <c r="Y4" i="2"/>
  <c r="Y6" i="2"/>
  <c r="Y5" i="2"/>
  <c r="Y7" i="2"/>
  <c r="Y3" i="2"/>
  <c r="X19" i="2"/>
  <c r="Z2" i="2"/>
  <c r="Z14" i="2" l="1"/>
  <c r="Z18" i="2"/>
  <c r="Z15" i="2"/>
  <c r="Z17" i="2"/>
  <c r="Z16" i="2"/>
  <c r="Z10" i="2"/>
  <c r="Z11" i="2"/>
  <c r="Z13" i="2"/>
  <c r="Z9" i="2"/>
  <c r="Z12" i="2"/>
  <c r="Z5" i="2"/>
  <c r="Z6" i="2"/>
  <c r="Z8" i="2"/>
  <c r="Z4" i="2"/>
  <c r="Z7" i="2"/>
  <c r="Z3" i="2"/>
  <c r="Y19" i="2"/>
  <c r="AA2" i="2"/>
  <c r="AA15" i="2" l="1"/>
  <c r="AA14" i="2"/>
  <c r="AA18" i="2"/>
  <c r="AA17" i="2"/>
  <c r="AA16" i="2"/>
  <c r="AA11" i="2"/>
  <c r="AA12" i="2"/>
  <c r="AA8" i="2"/>
  <c r="AA10" i="2"/>
  <c r="AA13" i="2"/>
  <c r="AA6" i="2"/>
  <c r="AA4" i="2"/>
  <c r="AA7" i="2"/>
  <c r="AA3" i="2"/>
  <c r="AA9" i="2"/>
  <c r="AA5" i="2"/>
  <c r="Z19" i="2"/>
  <c r="AB2" i="2"/>
  <c r="AB16" i="2" l="1"/>
  <c r="AB14" i="2"/>
  <c r="AB18" i="2"/>
  <c r="AB15" i="2"/>
  <c r="AB17" i="2"/>
  <c r="AB12" i="2"/>
  <c r="AB8" i="2"/>
  <c r="AB13" i="2"/>
  <c r="AB9" i="2"/>
  <c r="AB11" i="2"/>
  <c r="AB7" i="2"/>
  <c r="AB3" i="2"/>
  <c r="AB5" i="2"/>
  <c r="AB4" i="2"/>
  <c r="AB10" i="2"/>
  <c r="AB6" i="2"/>
  <c r="AA19" i="2"/>
  <c r="AC2" i="2"/>
  <c r="AC17" i="2" l="1"/>
  <c r="AC14" i="2"/>
  <c r="AC16" i="2"/>
  <c r="AC15" i="2"/>
  <c r="AC18" i="2"/>
  <c r="AC13" i="2"/>
  <c r="AC9" i="2"/>
  <c r="AC10" i="2"/>
  <c r="AC12" i="2"/>
  <c r="AC8" i="2"/>
  <c r="AC4" i="2"/>
  <c r="AC5" i="2"/>
  <c r="AC11" i="2"/>
  <c r="AC7" i="2"/>
  <c r="AC3" i="2"/>
  <c r="AC6" i="2"/>
  <c r="AB19" i="2"/>
  <c r="AD2" i="2"/>
  <c r="AD14" i="2" l="1"/>
  <c r="AD18" i="2"/>
  <c r="AD17" i="2"/>
  <c r="AD16" i="2"/>
  <c r="AD15" i="2"/>
  <c r="AD10" i="2"/>
  <c r="AD11" i="2"/>
  <c r="AD13" i="2"/>
  <c r="AD9" i="2"/>
  <c r="AD5" i="2"/>
  <c r="AD7" i="2"/>
  <c r="AD6" i="2"/>
  <c r="AD12" i="2"/>
  <c r="AD4" i="2"/>
  <c r="AD8" i="2"/>
  <c r="AD3" i="2"/>
  <c r="AC19" i="2"/>
  <c r="AE2" i="2"/>
  <c r="AE15" i="2" l="1"/>
  <c r="AE16" i="2"/>
  <c r="AE14" i="2"/>
  <c r="AE18" i="2"/>
  <c r="AE17" i="2"/>
  <c r="AE11" i="2"/>
  <c r="AE12" i="2"/>
  <c r="AE8" i="2"/>
  <c r="AE10" i="2"/>
  <c r="AE6" i="2"/>
  <c r="AE7" i="2"/>
  <c r="AE3" i="2"/>
  <c r="AE13" i="2"/>
  <c r="AE5" i="2"/>
  <c r="AE9" i="2"/>
  <c r="AE4" i="2"/>
  <c r="AF2" i="2"/>
  <c r="AD19" i="2"/>
  <c r="AF16" i="2" l="1"/>
  <c r="AF15" i="2"/>
  <c r="AF14" i="2"/>
  <c r="AF18" i="2"/>
  <c r="AF17" i="2"/>
  <c r="AF12" i="2"/>
  <c r="AF8" i="2"/>
  <c r="AF13" i="2"/>
  <c r="AF9" i="2"/>
  <c r="AF11" i="2"/>
  <c r="AF7" i="2"/>
  <c r="AF3" i="2"/>
  <c r="AF4" i="2"/>
  <c r="AF6" i="2"/>
  <c r="AF10" i="2"/>
  <c r="AF5" i="2"/>
  <c r="AG2" i="2"/>
  <c r="AE19" i="2"/>
  <c r="AG17" i="2" l="1"/>
  <c r="AG15" i="2"/>
  <c r="AG16" i="2"/>
  <c r="AG14" i="2"/>
  <c r="AG18" i="2"/>
  <c r="AG13" i="2"/>
  <c r="AG9" i="2"/>
  <c r="AG10" i="2"/>
  <c r="AG12" i="2"/>
  <c r="AG8" i="2"/>
  <c r="AG4" i="2"/>
  <c r="AG6" i="2"/>
  <c r="AG5" i="2"/>
  <c r="AG7" i="2"/>
  <c r="AG3" i="2"/>
  <c r="AG11" i="2"/>
  <c r="AH2" i="2"/>
  <c r="AF19" i="2"/>
  <c r="AH14" i="2" l="1"/>
  <c r="AH18" i="2"/>
  <c r="AH16" i="2"/>
  <c r="AH17" i="2"/>
  <c r="AH15" i="2"/>
  <c r="C2" i="5"/>
  <c r="AH10" i="2"/>
  <c r="AH11" i="2"/>
  <c r="AH13" i="2"/>
  <c r="AH9" i="2"/>
  <c r="AH5" i="2"/>
  <c r="AH8" i="2"/>
  <c r="AH6" i="2"/>
  <c r="AH4" i="2"/>
  <c r="AH12" i="2"/>
  <c r="AH7" i="2"/>
  <c r="AH3" i="2"/>
  <c r="A4" i="5" a="1"/>
  <c r="A4" i="5" s="1"/>
  <c r="B4" i="5" s="1"/>
  <c r="A27" i="5" a="1"/>
  <c r="A27" i="5" s="1"/>
  <c r="B27" i="5" s="1"/>
  <c r="A20" i="5" a="1"/>
  <c r="A20" i="5" s="1"/>
  <c r="B20" i="5" s="1"/>
  <c r="A5" i="5" a="1"/>
  <c r="A5" i="5" s="1"/>
  <c r="B5" i="5" s="1"/>
  <c r="A14" i="5" a="1"/>
  <c r="A14" i="5" s="1"/>
  <c r="B14" i="5" s="1"/>
  <c r="A6" i="5" a="1"/>
  <c r="A6" i="5" s="1"/>
  <c r="B6" i="5" s="1"/>
  <c r="A15" i="5" a="1"/>
  <c r="A15" i="5" s="1"/>
  <c r="B15" i="5" s="1"/>
  <c r="A12" i="5" a="1"/>
  <c r="A12" i="5" s="1"/>
  <c r="B12" i="5" s="1"/>
  <c r="A17" i="5" a="1"/>
  <c r="A17" i="5" s="1"/>
  <c r="B17" i="5" s="1"/>
  <c r="A21" i="5" a="1"/>
  <c r="A21" i="5" s="1"/>
  <c r="B21" i="5" s="1"/>
  <c r="A23" i="5" a="1"/>
  <c r="A23" i="5" s="1"/>
  <c r="B23" i="5" s="1"/>
  <c r="A19" i="5" a="1"/>
  <c r="A19" i="5" s="1"/>
  <c r="B19" i="5" s="1"/>
  <c r="A22" i="5" a="1"/>
  <c r="A22" i="5" s="1"/>
  <c r="B22" i="5" s="1"/>
  <c r="A10" i="5" a="1"/>
  <c r="A10" i="5" s="1"/>
  <c r="B10" i="5" s="1"/>
  <c r="A11" i="5" a="1"/>
  <c r="A11" i="5" s="1"/>
  <c r="B11" i="5" s="1"/>
  <c r="A13" i="5" a="1"/>
  <c r="A13" i="5" s="1"/>
  <c r="B13" i="5" s="1"/>
  <c r="A25" i="5" a="1"/>
  <c r="A25" i="5" s="1"/>
  <c r="B25" i="5" s="1"/>
  <c r="A8" i="5" a="1"/>
  <c r="A8" i="5" s="1"/>
  <c r="B8" i="5" s="1"/>
  <c r="A24" i="5" a="1"/>
  <c r="A24" i="5" s="1"/>
  <c r="B24" i="5" s="1"/>
  <c r="A16" i="5" a="1"/>
  <c r="A16" i="5" s="1"/>
  <c r="B16" i="5" s="1"/>
  <c r="A26" i="5" a="1"/>
  <c r="A26" i="5" s="1"/>
  <c r="B26" i="5" s="1"/>
  <c r="A18" i="5" a="1"/>
  <c r="A18" i="5" s="1"/>
  <c r="B18" i="5" s="1"/>
  <c r="A9" i="5" a="1"/>
  <c r="A9" i="5" s="1"/>
  <c r="B9" i="5" s="1"/>
  <c r="A7" i="5" a="1"/>
  <c r="A7" i="5" s="1"/>
  <c r="B7" i="5" s="1"/>
  <c r="AG19" i="2"/>
  <c r="C9" i="5" l="1"/>
  <c r="C24" i="5"/>
  <c r="C11" i="5"/>
  <c r="C23" i="5"/>
  <c r="C15" i="5"/>
  <c r="C20" i="5"/>
  <c r="C18" i="5"/>
  <c r="C8" i="5"/>
  <c r="C10" i="5"/>
  <c r="C21" i="5"/>
  <c r="C6" i="5"/>
  <c r="C27" i="5"/>
  <c r="C26" i="5"/>
  <c r="C25" i="5"/>
  <c r="C22" i="5"/>
  <c r="C17" i="5"/>
  <c r="C14" i="5"/>
  <c r="C7" i="5"/>
  <c r="C16" i="5"/>
  <c r="C13" i="5"/>
  <c r="C19" i="5"/>
  <c r="C12" i="5"/>
  <c r="C5" i="5"/>
  <c r="C4" i="5"/>
  <c r="AH19" i="2"/>
</calcChain>
</file>

<file path=xl/sharedStrings.xml><?xml version="1.0" encoding="utf-8"?>
<sst xmlns="http://schemas.openxmlformats.org/spreadsheetml/2006/main" count="24" uniqueCount="23">
  <si>
    <t>Наименование</t>
  </si>
  <si>
    <t>Минимальное кол-во</t>
  </si>
  <si>
    <t>ЛМ</t>
  </si>
  <si>
    <t>Кол-во</t>
  </si>
  <si>
    <t>Присутствие:</t>
  </si>
  <si>
    <t xml:space="preserve"> код</t>
  </si>
  <si>
    <t>товар 1</t>
  </si>
  <si>
    <t>товар2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</si>
  <si>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</si>
  <si>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</si>
  <si>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</si>
  <si>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</si>
  <si>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</si>
  <si>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</si>
  <si>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</si>
  <si>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</si>
  <si>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</si>
  <si>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</si>
  <si>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</si>
  <si>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</si>
  <si>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</si>
  <si>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</si>
  <si>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Уважаемые форумчане, подскажите,что делаю не так?В ячейку А4 итак далее с помощью формулы массива {=ЕСЛИОШИБКА(ИНДЕКС('1'!$A$1:$A$18;НАИМЕНЬШИЙ(ЕСЛИ(ИНДЕКС('1'!$D$3:$AH$18;;ПОИСКПОЗ(СЕГОДНЯ();'1'!$D$2:$AH$2;))&lt;10;СТРОКА('1'!$A$3:$A$18));СТРОКА('1'!AI1)))&amp;"";"")} выводятся значения удовлетворяющие условию. А в ячейку В при помощи формулы ВПР значения не выводятся. =ЕСЛИОШИБКА(ВПР(A4;'1'!A3:B18;2;);"") 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</si>
</sst>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[$р.-419]"/>
    <numFmt numFmtId="165" formatCode="_-* #,##0.00_р_._-;\-* #,##0.00_р_._-;_-* &quot;-&quot;&quot;?&quot;&quot;?&quot;_р_._-;_-@_-"/>
    <numFmt numFmtId="166" formatCode="d/m;@"/>
    <numFmt numFmtId="167" formatCode="d/m/yy;@"/>
    <numFmt numFmtId="168" formatCode="[$-419]m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sz val="10"/>
      <name val="Helv"/>
    </font>
    <font>
      <b/>
      <sz val="9"/>
      <name val="Calibri"/>
      <family val="2"/>
      <charset val="204"/>
    </font>
    <font>
      <sz val="8"/>
      <name val="Arial"/>
      <family val="2"/>
      <charset val="204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7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4" fillId="0" borderId="0"/>
    <xf numFmtId="165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3" xfId="0" applyBorder="1"/>
    <xf numFmtId="0" fontId="2" fillId="4" borderId="2" xfId="0" applyFont="1" applyFill="1" applyBorder="1" applyAlignment="1">
      <alignment vertical="center"/>
    </xf>
    <xf numFmtId="9" fontId="8" fillId="4" borderId="2" xfId="1" applyFont="1" applyFill="1" applyBorder="1" applyAlignment="1">
      <alignment horizontal="center" vertical="center"/>
    </xf>
    <xf numFmtId="167" fontId="9" fillId="4" borderId="10" xfId="0" applyNumberFormat="1" applyFont="1" applyFill="1" applyBorder="1" applyAlignment="1">
      <alignment horizontal="center"/>
    </xf>
    <xf numFmtId="9" fontId="7" fillId="0" borderId="16" xfId="1" applyFont="1" applyBorder="1"/>
    <xf numFmtId="166" fontId="7" fillId="4" borderId="13" xfId="0" applyNumberFormat="1" applyFont="1" applyFill="1" applyBorder="1" applyAlignment="1">
      <alignment horizontal="center" vertical="center"/>
    </xf>
    <xf numFmtId="166" fontId="7" fillId="4" borderId="14" xfId="0" applyNumberFormat="1" applyFont="1" applyFill="1" applyBorder="1" applyAlignment="1">
      <alignment horizontal="center" vertical="center"/>
    </xf>
    <xf numFmtId="166" fontId="7" fillId="4" borderId="15" xfId="0" applyNumberFormat="1" applyFont="1" applyFill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0" fontId="10" fillId="4" borderId="0" xfId="0" applyFont="1" applyFill="1"/>
    <xf numFmtId="14" fontId="0" fillId="3" borderId="0" xfId="0" applyNumberFormat="1" applyFill="1"/>
    <xf numFmtId="0" fontId="12" fillId="0" borderId="1" xfId="0" applyFont="1" applyFill="1" applyBorder="1" applyAlignment="1" applyProtection="1">
      <alignment horizontal="left" vertical="center" wrapText="1"/>
    </xf>
    <xf numFmtId="1" fontId="5" fillId="4" borderId="23" xfId="2" applyNumberFormat="1" applyFont="1" applyFill="1" applyBorder="1" applyAlignment="1" applyProtection="1">
      <alignment horizontal="center" vertical="center"/>
    </xf>
    <xf numFmtId="168" fontId="0" fillId="3" borderId="0" xfId="0" applyNumberFormat="1" applyFill="1" applyAlignment="1">
      <alignment horizontal="left"/>
    </xf>
    <xf numFmtId="1" fontId="0" fillId="0" borderId="3" xfId="0" applyNumberFormat="1" applyBorder="1" applyAlignment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11" xfId="0" applyNumberFormat="1" applyFill="1" applyBorder="1" applyAlignment="1">
      <alignment horizontal="center"/>
    </xf>
    <xf numFmtId="0" fontId="0" fillId="4" borderId="12" xfId="0" applyNumberForma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</cellXfs>
  <cellStyles count="4">
    <cellStyle name="Style 1" xfId="2"/>
    <cellStyle name="Обычный" xfId="0" builtinId="0"/>
    <cellStyle name="Процентный" xfId="1" builtinId="5"/>
    <cellStyle name="Финансовый 2" xfId="3"/>
  </cellStyles>
  <dxfs count="57"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7"/>
  <sheetViews>
    <sheetView tabSelected="1" workbookViewId="0">
      <selection activeCell="B4" sqref="B4"/>
    </sheetView>
  </sheetViews>
  <sheetFormatPr defaultRowHeight="15" x14ac:dyDescent="0.25"/>
  <cols>
    <col min="1" max="1" width="16.75" bestFit="1" customWidth="1"/>
    <col min="2" max="2" width="46.25" customWidth="1"/>
  </cols>
  <sheetData>
    <row r="1" spans="1:11" ht="15.75" thickBot="1" x14ac:dyDescent="0.3">
      <c r="A1" s="16">
        <f ca="1">TODAY()</f>
        <v>42881</v>
      </c>
      <c r="B1" s="19">
        <f ca="1">NOW()</f>
        <v>42881.547792939811</v>
      </c>
    </row>
    <row r="2" spans="1:11" ht="16.5" thickBot="1" x14ac:dyDescent="0.3">
      <c r="A2" s="23">
        <v>1</v>
      </c>
      <c r="B2" s="24"/>
      <c r="C2" s="3">
        <f ca="1">INDEX('1'!$D$19:$AH$19,MATCH(TODAY(),'1'!$D$2:$AH$2))</f>
        <v>0.5625</v>
      </c>
    </row>
    <row r="3" spans="1:11" ht="15.75" thickBot="1" x14ac:dyDescent="0.3">
      <c r="A3" s="2" t="s">
        <v>2</v>
      </c>
      <c r="B3" s="2" t="s">
        <v>0</v>
      </c>
      <c r="C3" s="2" t="s">
        <v>3</v>
      </c>
    </row>
    <row r="4" spans="1:11" x14ac:dyDescent="0.25">
      <c r="A4" s="20" t="str">
        <f t="array" aca="1" ref="A4" ca="1">IFERROR(INDEX('1'!$A$1:$A$18,SMALL(IF(INDEX('1'!$D$3:$AH$18,,MATCH(TODAY(),'1'!$D$2:$AH$2,))&lt;10,ROW('1'!$A$3:$A$18)),ROW('1'!AI1)))&amp;"","")</f>
        <v>15444823</v>
      </c>
      <c r="B4" s="1" t="str">
        <f ca="1">IFERROR(VLOOKUP(--A4,'1'!$A$3:$B$18,2,),"")</f>
        <v>товар 1</v>
      </c>
      <c r="C4" s="1">
        <f ca="1">IF(ISBLANK(B4),"",0)</f>
        <v>0</v>
      </c>
      <c r="E4" s="25" t="s">
        <v>22</v>
      </c>
      <c r="F4" s="25"/>
      <c r="G4" s="25"/>
      <c r="H4" s="25"/>
      <c r="I4" s="25"/>
      <c r="J4" s="25"/>
      <c r="K4" s="25"/>
    </row>
    <row r="5" spans="1:11" x14ac:dyDescent="0.25">
      <c r="A5" s="20" t="str">
        <f t="array" aca="1" ref="A5" ca="1">IFERROR(INDEX('1'!$A$1:$A$18,SMALL(IF(INDEX('1'!$D$3:$AH$18,,MATCH(TODAY(),'1'!$D$2:$AH$2,))&lt;10,ROW('1'!$A$3:$A$18)),ROW('1'!AI2)))&amp;"","")</f>
        <v>15444840</v>
      </c>
      <c r="B5" s="1" t="str">
        <f ca="1">IFERROR(VLOOKUP(--A5,'1'!$A$3:$B$18,2,),"")</f>
        <v>товар 3</v>
      </c>
      <c r="C5" s="1">
        <f t="shared" ref="C5:C27" ca="1" si="0">IF(ISBLANK(B5),"",0)</f>
        <v>0</v>
      </c>
      <c r="E5" s="25"/>
      <c r="F5" s="25"/>
      <c r="G5" s="25"/>
      <c r="H5" s="25"/>
      <c r="I5" s="25"/>
      <c r="J5" s="25"/>
      <c r="K5" s="25"/>
    </row>
    <row r="6" spans="1:11" x14ac:dyDescent="0.25">
      <c r="A6" s="20" t="str">
        <f t="array" aca="1" ref="A6" ca="1">IFERROR(INDEX('1'!$A$1:$A$18,SMALL(IF(INDEX('1'!$D$3:$AH$18,,MATCH(TODAY(),'1'!$D$2:$AH$2,))&lt;10,ROW('1'!$A$3:$A$18)),ROW('1'!AI3)))&amp;"","")</f>
        <v>15080845</v>
      </c>
      <c r="B6" s="1" t="str">
        <f ca="1">IFERROR(VLOOKUP(--A6,'1'!$A$3:$B$18,2,),"")</f>
        <v>товар 8</v>
      </c>
      <c r="C6" s="1">
        <f t="shared" ca="1" si="0"/>
        <v>0</v>
      </c>
      <c r="E6" s="25"/>
      <c r="F6" s="25"/>
      <c r="G6" s="25"/>
      <c r="H6" s="25"/>
      <c r="I6" s="25"/>
      <c r="J6" s="25"/>
      <c r="K6" s="25"/>
    </row>
    <row r="7" spans="1:11" x14ac:dyDescent="0.25">
      <c r="A7" s="20" t="str">
        <f t="array" aca="1" ref="A7" ca="1">IFERROR(INDEX('1'!$A$1:$A$18,SMALL(IF(INDEX('1'!$D$3:$AH$18,,MATCH(TODAY(),'1'!$D$2:$AH$2,))&lt;10,ROW('1'!$A$3:$A$18)),ROW('1'!AI4)))&amp;"","")</f>
        <v>10873743</v>
      </c>
      <c r="B7" s="1" t="str">
        <f ca="1">IFERROR(VLOOKUP(--A7,'1'!$A$3:$B$18,2,),"")</f>
        <v>товар 11</v>
      </c>
      <c r="C7" s="1">
        <f t="shared" ca="1" si="0"/>
        <v>0</v>
      </c>
      <c r="E7" s="25"/>
      <c r="F7" s="25"/>
      <c r="G7" s="25"/>
      <c r="H7" s="25"/>
      <c r="I7" s="25"/>
      <c r="J7" s="25"/>
      <c r="K7" s="25"/>
    </row>
    <row r="8" spans="1:11" x14ac:dyDescent="0.25">
      <c r="A8" s="20" t="str">
        <f t="array" aca="1" ref="A8" ca="1">IFERROR(INDEX('1'!$A$1:$A$18,SMALL(IF(INDEX('1'!$D$3:$AH$18,,MATCH(TODAY(),'1'!$D$2:$AH$2,))&lt;10,ROW('1'!$A$3:$A$18)),ROW('1'!AI5)))&amp;"","")</f>
        <v>10873760</v>
      </c>
      <c r="B8" s="1" t="str">
        <f ca="1">IFERROR(VLOOKUP(--A8,'1'!$A$3:$B$18,2,),"")</f>
        <v>товар 12</v>
      </c>
      <c r="C8" s="1">
        <f t="shared" ca="1" si="0"/>
        <v>0</v>
      </c>
      <c r="E8" s="25"/>
      <c r="F8" s="25"/>
      <c r="G8" s="25"/>
      <c r="H8" s="25"/>
      <c r="I8" s="25"/>
      <c r="J8" s="25"/>
      <c r="K8" s="25"/>
    </row>
    <row r="9" spans="1:11" x14ac:dyDescent="0.25">
      <c r="A9" s="20" t="str">
        <f t="array" aca="1" ref="A9" ca="1">IFERROR(INDEX('1'!$A$1:$A$18,SMALL(IF(INDEX('1'!$D$3:$AH$18,,MATCH(TODAY(),'1'!$D$2:$AH$2,))&lt;10,ROW('1'!$A$3:$A$18)),ROW('1'!AI6)))&amp;"","")</f>
        <v>10875620</v>
      </c>
      <c r="B9" s="1" t="str">
        <f ca="1">IFERROR(VLOOKUP(--A9,'1'!$A$3:$B$18,2,),"")</f>
        <v>товар 16</v>
      </c>
      <c r="C9" s="1">
        <f t="shared" ca="1" si="0"/>
        <v>0</v>
      </c>
      <c r="E9" s="25"/>
      <c r="F9" s="25"/>
      <c r="G9" s="25"/>
      <c r="H9" s="25"/>
      <c r="I9" s="25"/>
      <c r="J9" s="25"/>
      <c r="K9" s="25"/>
    </row>
    <row r="10" spans="1:11" x14ac:dyDescent="0.25">
      <c r="A10" s="20" t="str">
        <f t="array" aca="1" ref="A10" ca="1">IFERROR(INDEX('1'!$A$1:$A$18,SMALL(IF(INDEX('1'!$D$3:$AH$18,,MATCH(TODAY(),'1'!$D$2:$AH$2,))&lt;10,ROW('1'!$A$3:$A$18)),ROW('1'!AI7)))&amp;"","")</f>
        <v/>
      </c>
      <c r="B10" s="1" t="str">
        <f ca="1">IFERROR(VLOOKUP(--A10,'1'!$A$3:$B$18,2,),"")</f>
        <v/>
      </c>
      <c r="C10" s="1">
        <f t="shared" ca="1" si="0"/>
        <v>0</v>
      </c>
      <c r="E10" s="25"/>
      <c r="F10" s="25"/>
      <c r="G10" s="25"/>
      <c r="H10" s="25"/>
      <c r="I10" s="25"/>
      <c r="J10" s="25"/>
      <c r="K10" s="25"/>
    </row>
    <row r="11" spans="1:11" x14ac:dyDescent="0.25">
      <c r="A11" s="20" t="str">
        <f t="array" aca="1" ref="A11" ca="1">IFERROR(INDEX('1'!$A$1:$A$18,SMALL(IF(INDEX('1'!$D$3:$AH$18,,MATCH(TODAY(),'1'!$D$2:$AH$2,))&lt;10,ROW('1'!$A$3:$A$18)),ROW('1'!AI8)))&amp;"","")</f>
        <v/>
      </c>
      <c r="B11" s="1" t="str">
        <f ca="1">IFERROR(VLOOKUP(--A11,'1'!$A$3:$B$18,2,),"")</f>
        <v/>
      </c>
      <c r="C11" s="1">
        <f t="shared" ca="1" si="0"/>
        <v>0</v>
      </c>
      <c r="E11" s="25"/>
      <c r="F11" s="25"/>
      <c r="G11" s="25"/>
      <c r="H11" s="25"/>
      <c r="I11" s="25"/>
      <c r="J11" s="25"/>
      <c r="K11" s="25"/>
    </row>
    <row r="12" spans="1:11" x14ac:dyDescent="0.25">
      <c r="A12" s="20" t="str">
        <f t="array" aca="1" ref="A12" ca="1">IFERROR(INDEX('1'!$A$1:$A$18,SMALL(IF(INDEX('1'!$D$3:$AH$18,,MATCH(TODAY(),'1'!$D$2:$AH$2,))&lt;10,ROW('1'!$A$3:$A$18)),ROW('1'!AI9)))&amp;"","")</f>
        <v/>
      </c>
      <c r="B12" s="1" t="str">
        <f ca="1">IFERROR(VLOOKUP(--A12,'1'!$A$3:$B$18,2,),"")</f>
        <v/>
      </c>
      <c r="C12" s="1">
        <f t="shared" ca="1" si="0"/>
        <v>0</v>
      </c>
      <c r="E12" s="25"/>
      <c r="F12" s="25"/>
      <c r="G12" s="25"/>
      <c r="H12" s="25"/>
      <c r="I12" s="25"/>
      <c r="J12" s="25"/>
      <c r="K12" s="25"/>
    </row>
    <row r="13" spans="1:11" x14ac:dyDescent="0.25">
      <c r="A13" s="20" t="str">
        <f t="array" aca="1" ref="A13" ca="1">IFERROR(INDEX('1'!$A$1:$A$18,SMALL(IF(INDEX('1'!$D$3:$AH$18,,MATCH(TODAY(),'1'!$D$2:$AH$2,))&lt;10,ROW('1'!$A$3:$A$18)),ROW('1'!AI10)))&amp;"","")</f>
        <v/>
      </c>
      <c r="B13" s="1" t="str">
        <f ca="1">IFERROR(VLOOKUP(--A13,'1'!$A$3:$B$18,2,),"")</f>
        <v/>
      </c>
      <c r="C13" s="1">
        <f t="shared" ca="1" si="0"/>
        <v>0</v>
      </c>
      <c r="E13" s="25"/>
      <c r="F13" s="25"/>
      <c r="G13" s="25"/>
      <c r="H13" s="25"/>
      <c r="I13" s="25"/>
      <c r="J13" s="25"/>
      <c r="K13" s="25"/>
    </row>
    <row r="14" spans="1:11" x14ac:dyDescent="0.25">
      <c r="A14" s="20" t="str">
        <f t="array" aca="1" ref="A14" ca="1">IFERROR(INDEX('1'!$A$1:$A$18,SMALL(IF(INDEX('1'!$D$3:$AH$18,,MATCH(TODAY(),'1'!$D$2:$AH$2,))&lt;10,ROW('1'!$A$3:$A$18)),ROW('1'!AI11)))&amp;"","")</f>
        <v/>
      </c>
      <c r="B14" s="1" t="str">
        <f ca="1">IFERROR(VLOOKUP(--A14,'1'!$A$3:$B$18,2,),"")</f>
        <v/>
      </c>
      <c r="C14" s="1">
        <f t="shared" ca="1" si="0"/>
        <v>0</v>
      </c>
    </row>
    <row r="15" spans="1:11" x14ac:dyDescent="0.25">
      <c r="A15" s="20" t="str">
        <f t="array" aca="1" ref="A15" ca="1">IFERROR(INDEX('1'!$A$1:$A$18,SMALL(IF(INDEX('1'!$D$3:$AH$18,,MATCH(TODAY(),'1'!$D$2:$AH$2,))&lt;10,ROW('1'!$A$3:$A$18)),ROW('1'!AI12)))&amp;"","")</f>
        <v/>
      </c>
      <c r="B15" s="1" t="str">
        <f ca="1">IFERROR(VLOOKUP(--A15,'1'!$A$3:$B$18,2,),"")</f>
        <v/>
      </c>
      <c r="C15" s="1">
        <f t="shared" ca="1" si="0"/>
        <v>0</v>
      </c>
    </row>
    <row r="16" spans="1:11" x14ac:dyDescent="0.25">
      <c r="A16" s="20" t="str">
        <f t="array" aca="1" ref="A16" ca="1">IFERROR(INDEX('1'!$A$1:$A$18,SMALL(IF(INDEX('1'!$D$3:$AH$18,,MATCH(TODAY(),'1'!$D$2:$AH$2,))&lt;10,ROW('1'!$A$3:$A$18)),ROW('1'!AI13)))&amp;"","")</f>
        <v/>
      </c>
      <c r="B16" s="1" t="str">
        <f ca="1">IFERROR(VLOOKUP(--A16,'1'!$A$3:$B$18,2,),"")</f>
        <v/>
      </c>
      <c r="C16" s="1">
        <f t="shared" ca="1" si="0"/>
        <v>0</v>
      </c>
    </row>
    <row r="17" spans="1:3" x14ac:dyDescent="0.25">
      <c r="A17" s="20" t="str">
        <f t="array" aca="1" ref="A17" ca="1">IFERROR(INDEX('1'!$A$1:$A$18,SMALL(IF(INDEX('1'!$D$3:$AH$18,,MATCH(TODAY(),'1'!$D$2:$AH$2,))&lt;10,ROW('1'!$A$3:$A$18)),ROW('1'!AI14)))&amp;"","")</f>
        <v/>
      </c>
      <c r="B17" s="1" t="str">
        <f ca="1">IFERROR(VLOOKUP(--A17,'1'!$A$3:$B$18,2,),"")</f>
        <v/>
      </c>
      <c r="C17" s="1">
        <f t="shared" ca="1" si="0"/>
        <v>0</v>
      </c>
    </row>
    <row r="18" spans="1:3" x14ac:dyDescent="0.25">
      <c r="A18" s="20" t="str">
        <f t="array" aca="1" ref="A18" ca="1">IFERROR(INDEX('1'!$A$1:$A$18,SMALL(IF(INDEX('1'!$D$3:$AH$18,,MATCH(TODAY(),'1'!$D$2:$AH$2,))&lt;10,ROW('1'!$A$3:$A$18)),ROW('1'!AI15)))&amp;"","")</f>
        <v/>
      </c>
      <c r="B18" s="1" t="str">
        <f ca="1">IFERROR(VLOOKUP(--A18,'1'!$A$3:$B$18,2,),"")</f>
        <v/>
      </c>
      <c r="C18" s="1">
        <f t="shared" ca="1" si="0"/>
        <v>0</v>
      </c>
    </row>
    <row r="19" spans="1:3" x14ac:dyDescent="0.25">
      <c r="A19" s="20" t="str">
        <f t="array" aca="1" ref="A19" ca="1">IFERROR(INDEX('1'!$A$1:$A$18,SMALL(IF(INDEX('1'!$D$3:$AH$18,,MATCH(TODAY(),'1'!$D$2:$AH$2,))&lt;10,ROW('1'!$A$3:$A$18)),ROW('1'!AI16)))&amp;"","")</f>
        <v/>
      </c>
      <c r="B19" s="1" t="str">
        <f ca="1">IFERROR(VLOOKUP(--A19,'1'!$A$3:$B$18,2,),"")</f>
        <v/>
      </c>
      <c r="C19" s="1">
        <f t="shared" ca="1" si="0"/>
        <v>0</v>
      </c>
    </row>
    <row r="20" spans="1:3" x14ac:dyDescent="0.25">
      <c r="A20" s="20" t="str">
        <f t="array" aca="1" ref="A20" ca="1">IFERROR(INDEX('1'!$A$1:$A$18,SMALL(IF(INDEX('1'!$D$3:$AH$18,,MATCH(TODAY(),'1'!$D$2:$AH$2,))&lt;10,ROW('1'!$A$3:$A$18)),ROW('1'!AI17)))&amp;"","")</f>
        <v/>
      </c>
      <c r="B20" s="1" t="str">
        <f ca="1">IFERROR(VLOOKUP(--A20,'1'!$A$3:$B$18,2,),"")</f>
        <v/>
      </c>
      <c r="C20" s="1">
        <f t="shared" ca="1" si="0"/>
        <v>0</v>
      </c>
    </row>
    <row r="21" spans="1:3" x14ac:dyDescent="0.25">
      <c r="A21" s="20" t="str">
        <f t="array" aca="1" ref="A21" ca="1">IFERROR(INDEX('1'!$A$1:$A$18,SMALL(IF(INDEX('1'!$D$3:$AH$18,,MATCH(TODAY(),'1'!$D$2:$AH$2,))&lt;10,ROW('1'!$A$3:$A$18)),ROW('1'!AI18)))&amp;"","")</f>
        <v/>
      </c>
      <c r="B21" s="1" t="str">
        <f ca="1">IFERROR(VLOOKUP(--A21,'1'!$A$3:$B$18,2,),"")</f>
        <v/>
      </c>
      <c r="C21" s="1">
        <f t="shared" ca="1" si="0"/>
        <v>0</v>
      </c>
    </row>
    <row r="22" spans="1:3" x14ac:dyDescent="0.25">
      <c r="A22" s="20" t="str">
        <f t="array" aca="1" ref="A22" ca="1">IFERROR(INDEX('1'!$A$1:$A$18,SMALL(IF(INDEX('1'!$D$3:$AH$18,,MATCH(TODAY(),'1'!$D$2:$AH$2,))&lt;10,ROW('1'!$A$3:$A$18)),ROW('1'!AI19)))&amp;"","")</f>
        <v/>
      </c>
      <c r="B22" s="1" t="str">
        <f ca="1">IFERROR(VLOOKUP(--A22,'1'!$A$3:$B$18,2,),"")</f>
        <v/>
      </c>
      <c r="C22" s="1">
        <f t="shared" ca="1" si="0"/>
        <v>0</v>
      </c>
    </row>
    <row r="23" spans="1:3" x14ac:dyDescent="0.25">
      <c r="A23" s="20" t="str">
        <f t="array" aca="1" ref="A23" ca="1">IFERROR(INDEX('1'!$A$1:$A$18,SMALL(IF(INDEX('1'!$D$3:$AH$18,,MATCH(TODAY(),'1'!$D$2:$AH$2,))&lt;10,ROW('1'!$A$3:$A$18)),ROW('1'!AI20)))&amp;"","")</f>
        <v/>
      </c>
      <c r="B23" s="1" t="str">
        <f ca="1">IFERROR(VLOOKUP(--A23,'1'!$A$3:$B$18,2,),"")</f>
        <v/>
      </c>
      <c r="C23" s="1">
        <f t="shared" ca="1" si="0"/>
        <v>0</v>
      </c>
    </row>
    <row r="24" spans="1:3" x14ac:dyDescent="0.25">
      <c r="A24" s="20" t="str">
        <f t="array" aca="1" ref="A24" ca="1">IFERROR(INDEX('1'!$A$1:$A$18,SMALL(IF(INDEX('1'!$D$3:$AH$18,,MATCH(TODAY(),'1'!$D$2:$AH$2,))&lt;10,ROW('1'!$A$3:$A$18)),ROW('1'!AI21)))&amp;"","")</f>
        <v/>
      </c>
      <c r="B24" s="1" t="str">
        <f ca="1">IFERROR(VLOOKUP(--A24,'1'!$A$3:$B$18,2,),"")</f>
        <v/>
      </c>
      <c r="C24" s="1">
        <f t="shared" ca="1" si="0"/>
        <v>0</v>
      </c>
    </row>
    <row r="25" spans="1:3" x14ac:dyDescent="0.25">
      <c r="A25" s="20" t="str">
        <f t="array" aca="1" ref="A25" ca="1">IFERROR(INDEX('1'!$A$1:$A$18,SMALL(IF(INDEX('1'!$D$3:$AH$18,,MATCH(TODAY(),'1'!$D$2:$AH$2,))&lt;10,ROW('1'!$A$3:$A$18)),ROW('1'!AI22)))&amp;"","")</f>
        <v/>
      </c>
      <c r="B25" s="1" t="str">
        <f ca="1">IFERROR(VLOOKUP(--A25,'1'!$A$3:$B$18,2,),"")</f>
        <v/>
      </c>
      <c r="C25" s="1">
        <f t="shared" ca="1" si="0"/>
        <v>0</v>
      </c>
    </row>
    <row r="26" spans="1:3" x14ac:dyDescent="0.25">
      <c r="A26" s="20" t="str">
        <f t="array" aca="1" ref="A26" ca="1">IFERROR(INDEX('1'!$A$1:$A$18,SMALL(IF(INDEX('1'!$D$3:$AH$18,,MATCH(TODAY(),'1'!$D$2:$AH$2,))&lt;10,ROW('1'!$A$3:$A$18)),ROW('1'!AI23)))&amp;"","")</f>
        <v/>
      </c>
      <c r="B26" s="1" t="str">
        <f ca="1">IFERROR(VLOOKUP(--A26,'1'!$A$3:$B$18,2,),"")</f>
        <v/>
      </c>
      <c r="C26" s="1">
        <f t="shared" ca="1" si="0"/>
        <v>0</v>
      </c>
    </row>
    <row r="27" spans="1:3" x14ac:dyDescent="0.25">
      <c r="A27" s="20" t="str">
        <f t="array" aca="1" ref="A27" ca="1">IFERROR(INDEX('1'!$A$1:$A$18,SMALL(IF(INDEX('1'!$D$3:$AH$18,,MATCH(TODAY(),'1'!$D$2:$AH$2,))&lt;10,ROW('1'!$A$3:$A$18)),ROW('1'!AI24)))&amp;"","")</f>
        <v/>
      </c>
      <c r="B27" s="1" t="str">
        <f ca="1">IFERROR(VLOOKUP(--A27,'1'!$A$3:$B$18,2,),"")</f>
        <v/>
      </c>
      <c r="C27" s="1">
        <f t="shared" ca="1" si="0"/>
        <v>0</v>
      </c>
    </row>
  </sheetData>
  <mergeCells count="2">
    <mergeCell ref="A2:B2"/>
    <mergeCell ref="E4:K13"/>
  </mergeCells>
  <conditionalFormatting sqref="C2">
    <cfRule type="cellIs" dxfId="56" priority="1" operator="equal">
      <formula>1</formula>
    </cfRule>
    <cfRule type="cellIs" dxfId="55" priority="2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H19"/>
  <sheetViews>
    <sheetView workbookViewId="0">
      <selection activeCell="AC3" sqref="AC3"/>
    </sheetView>
  </sheetViews>
  <sheetFormatPr defaultRowHeight="15" x14ac:dyDescent="0.25"/>
  <cols>
    <col min="1" max="1" width="7.875" customWidth="1"/>
    <col min="2" max="2" width="19.875" customWidth="1"/>
    <col min="3" max="3" width="12.625" customWidth="1"/>
    <col min="4" max="34" width="4.75" customWidth="1"/>
  </cols>
  <sheetData>
    <row r="1" spans="1:34" x14ac:dyDescent="0.25">
      <c r="A1" s="28" t="s">
        <v>5</v>
      </c>
      <c r="B1" s="30" t="s">
        <v>0</v>
      </c>
      <c r="C1" s="32" t="s">
        <v>1</v>
      </c>
      <c r="D1" s="4" t="str">
        <f ca="1">(IF($E$1="январь","1.1",IF($E$1="февраль","1.2",IF($E$1="март","1.3",IF($E$1="апрель","1.4",IF($E$1="май","1.5",IF($E$1="июнь","1.6",IF($E$1="июль","1.7",IF($E$1="август","1.8",IF($E$1="сентябрь","1.9",IF($E$1="октябрь","1.10",IF($E$1="ноябрь","1.11",IF($E$1="декабрь","1.12",)))))))))))))</f>
        <v>1.5</v>
      </c>
      <c r="E1" s="26" t="str">
        <f ca="1">TEXT(Сводная!B1,"[$-ru-RU]ММММ;@")</f>
        <v>Май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7"/>
    </row>
    <row r="2" spans="1:34" ht="15.75" thickBot="1" x14ac:dyDescent="0.3">
      <c r="A2" s="29"/>
      <c r="B2" s="31"/>
      <c r="C2" s="33"/>
      <c r="D2" s="6">
        <f ca="1">(D1+1)-1</f>
        <v>42856</v>
      </c>
      <c r="E2" s="7">
        <f ca="1">D2+1</f>
        <v>42857</v>
      </c>
      <c r="F2" s="7">
        <f t="shared" ref="F2:AH2" ca="1" si="0">E2+1</f>
        <v>42858</v>
      </c>
      <c r="G2" s="7">
        <f t="shared" ca="1" si="0"/>
        <v>42859</v>
      </c>
      <c r="H2" s="7">
        <f t="shared" ca="1" si="0"/>
        <v>42860</v>
      </c>
      <c r="I2" s="7">
        <f t="shared" ca="1" si="0"/>
        <v>42861</v>
      </c>
      <c r="J2" s="7">
        <f t="shared" ca="1" si="0"/>
        <v>42862</v>
      </c>
      <c r="K2" s="7">
        <f t="shared" ca="1" si="0"/>
        <v>42863</v>
      </c>
      <c r="L2" s="7">
        <f t="shared" ca="1" si="0"/>
        <v>42864</v>
      </c>
      <c r="M2" s="7">
        <f t="shared" ca="1" si="0"/>
        <v>42865</v>
      </c>
      <c r="N2" s="7">
        <f t="shared" ca="1" si="0"/>
        <v>42866</v>
      </c>
      <c r="O2" s="7">
        <f t="shared" ca="1" si="0"/>
        <v>42867</v>
      </c>
      <c r="P2" s="7">
        <f t="shared" ca="1" si="0"/>
        <v>42868</v>
      </c>
      <c r="Q2" s="7">
        <f t="shared" ca="1" si="0"/>
        <v>42869</v>
      </c>
      <c r="R2" s="7">
        <f t="shared" ca="1" si="0"/>
        <v>42870</v>
      </c>
      <c r="S2" s="7">
        <f t="shared" ca="1" si="0"/>
        <v>42871</v>
      </c>
      <c r="T2" s="7">
        <f t="shared" ca="1" si="0"/>
        <v>42872</v>
      </c>
      <c r="U2" s="7">
        <f t="shared" ca="1" si="0"/>
        <v>42873</v>
      </c>
      <c r="V2" s="7">
        <f t="shared" ca="1" si="0"/>
        <v>42874</v>
      </c>
      <c r="W2" s="7">
        <f t="shared" ca="1" si="0"/>
        <v>42875</v>
      </c>
      <c r="X2" s="7">
        <f t="shared" ca="1" si="0"/>
        <v>42876</v>
      </c>
      <c r="Y2" s="7">
        <f t="shared" ca="1" si="0"/>
        <v>42877</v>
      </c>
      <c r="Z2" s="7">
        <f t="shared" ca="1" si="0"/>
        <v>42878</v>
      </c>
      <c r="AA2" s="7">
        <f t="shared" ca="1" si="0"/>
        <v>42879</v>
      </c>
      <c r="AB2" s="7">
        <f t="shared" ca="1" si="0"/>
        <v>42880</v>
      </c>
      <c r="AC2" s="7">
        <f t="shared" ca="1" si="0"/>
        <v>42881</v>
      </c>
      <c r="AD2" s="7">
        <f t="shared" ca="1" si="0"/>
        <v>42882</v>
      </c>
      <c r="AE2" s="7">
        <f t="shared" ca="1" si="0"/>
        <v>42883</v>
      </c>
      <c r="AF2" s="7">
        <f t="shared" ca="1" si="0"/>
        <v>42884</v>
      </c>
      <c r="AG2" s="7">
        <f t="shared" ca="1" si="0"/>
        <v>42885</v>
      </c>
      <c r="AH2" s="8">
        <f t="shared" ca="1" si="0"/>
        <v>42886</v>
      </c>
    </row>
    <row r="3" spans="1:34" ht="20.100000000000001" customHeight="1" x14ac:dyDescent="0.25">
      <c r="A3" s="22">
        <v>15444823</v>
      </c>
      <c r="B3" s="17" t="s">
        <v>6</v>
      </c>
      <c r="C3" s="18">
        <v>10</v>
      </c>
      <c r="D3" s="9">
        <f t="shared" ref="D3:D18" ca="1" si="1">IF($D$2=TODAY(),IFERROR(VLOOKUP($A3,запас,2,),0),0)</f>
        <v>0</v>
      </c>
      <c r="E3" s="10">
        <f t="shared" ref="E3:E18" ca="1" si="2">IF($E$2=TODAY(),IFERROR(VLOOKUP($A3,запас,2,),0),0)</f>
        <v>0</v>
      </c>
      <c r="F3" s="10">
        <f t="shared" ref="F3:F18" ca="1" si="3">IF($F$2=TODAY(),IFERROR(VLOOKUP($A3,запас,2,),0),0)</f>
        <v>0</v>
      </c>
      <c r="G3" s="10">
        <f t="shared" ref="G3:G18" ca="1" si="4">IF($G$2=TODAY(),IFERROR(VLOOKUP($A3,запас,2,),0),0)</f>
        <v>0</v>
      </c>
      <c r="H3" s="10">
        <f t="shared" ref="H3:H18" ca="1" si="5">IF($H$2=TODAY(),IFERROR(VLOOKUP($A3,запас,2,),0),0)</f>
        <v>0</v>
      </c>
      <c r="I3" s="10">
        <f t="shared" ref="I3:I18" ca="1" si="6">IF($I$2=TODAY(),IFERROR(VLOOKUP($A3,запас,2,),0),0)</f>
        <v>0</v>
      </c>
      <c r="J3" s="10">
        <f t="shared" ref="J3:J18" ca="1" si="7">IF($J$2=TODAY(),IFERROR(VLOOKUP($A3,запас,2,),0),0)</f>
        <v>0</v>
      </c>
      <c r="K3" s="10">
        <f t="shared" ref="K3:K18" ca="1" si="8">IF($K$2=TODAY(),IFERROR(VLOOKUP($A3,запас,2,),0),0)</f>
        <v>0</v>
      </c>
      <c r="L3" s="10">
        <f t="shared" ref="L3:L18" ca="1" si="9">IF($L$2=TODAY(),IFERROR(VLOOKUP($A3,запас,2,),0),0)</f>
        <v>0</v>
      </c>
      <c r="M3" s="10">
        <f t="shared" ref="M3:M18" ca="1" si="10">IF($M$2=TODAY(),IFERROR(VLOOKUP($A3,запас,2,),0),0)</f>
        <v>0</v>
      </c>
      <c r="N3" s="10">
        <f t="shared" ref="N3:N18" ca="1" si="11">IF($N$2=TODAY(),IFERROR(VLOOKUP($A3,запас,2,),0),0)</f>
        <v>0</v>
      </c>
      <c r="O3" s="10">
        <f t="shared" ref="O3:O18" ca="1" si="12">IF($O$2=TODAY(),IFERROR(VLOOKUP($A3,запас,2,),0),0)</f>
        <v>0</v>
      </c>
      <c r="P3" s="10">
        <f t="shared" ref="P3:P18" ca="1" si="13">IF($P$2=TODAY(),IFERROR(VLOOKUP($A3,запас,2,),0),0)</f>
        <v>0</v>
      </c>
      <c r="Q3" s="10">
        <f t="shared" ref="Q3:Q18" ca="1" si="14">IF($Q$2=TODAY(),IFERROR(VLOOKUP($A3,запас,2,),0),0)</f>
        <v>0</v>
      </c>
      <c r="R3" s="10">
        <f t="shared" ref="R3:R18" ca="1" si="15">IF($R$2=TODAY(),IFERROR(VLOOKUP($A3,запас,2,),0),0)</f>
        <v>0</v>
      </c>
      <c r="S3" s="10">
        <f t="shared" ref="S3:S18" ca="1" si="16">IF($S$2=TODAY(),IFERROR(VLOOKUP($A3,запас,2,),0),0)</f>
        <v>0</v>
      </c>
      <c r="T3" s="10">
        <f t="shared" ref="T3:T18" ca="1" si="17">IF($T$2=TODAY(),IFERROR(VLOOKUP($A3,запас,2,),0),0)</f>
        <v>0</v>
      </c>
      <c r="U3" s="10">
        <f t="shared" ref="U3:U18" ca="1" si="18">IF($U$2=TODAY(),IFERROR(VLOOKUP($A3,запас,2,),0),0)</f>
        <v>0</v>
      </c>
      <c r="V3" s="10">
        <f t="shared" ref="V3:V18" ca="1" si="19">IF($V$2=TODAY(),IFERROR(VLOOKUP($A3,запас,2,),0),0)</f>
        <v>0</v>
      </c>
      <c r="W3" s="10">
        <f t="shared" ref="W3:W18" ca="1" si="20">IF($W$2=TODAY(),IFERROR(VLOOKUP($A3,запас,2,),0),0)</f>
        <v>0</v>
      </c>
      <c r="X3" s="10">
        <f t="shared" ref="X3:X18" ca="1" si="21">IF($X$2=TODAY(),IFERROR(VLOOKUP($A3,запас,2,),0),0)</f>
        <v>0</v>
      </c>
      <c r="Y3" s="10">
        <f t="shared" ref="Y3:Y18" ca="1" si="22">IF($Y$2=TODAY(),IFERROR(VLOOKUP($A3,запас,2,),0),0)</f>
        <v>0</v>
      </c>
      <c r="Z3" s="10">
        <f t="shared" ref="Z3:Z18" ca="1" si="23">IF($Z$2=TODAY(),IFERROR(VLOOKUP($A3,запас,2,),0),0)</f>
        <v>0</v>
      </c>
      <c r="AA3" s="10">
        <f t="shared" ref="AA3:AA18" ca="1" si="24">IF($AA$2=TODAY(),IFERROR(VLOOKUP($A3,запас,2,),0),0)</f>
        <v>0</v>
      </c>
      <c r="AB3" s="10">
        <f t="shared" ref="AB3:AB18" ca="1" si="25">IF($AB$2=TODAY(),IFERROR(VLOOKUP($A3,запас,2,),0),0)</f>
        <v>0</v>
      </c>
      <c r="AC3" s="10">
        <f t="shared" ref="AC3:AC18" ca="1" si="26">IF($AC$2=TODAY(),IFERROR(VLOOKUP($A3,запас,2,),0),0)</f>
        <v>8</v>
      </c>
      <c r="AD3" s="10">
        <f t="shared" ref="AD3:AD18" ca="1" si="27">IF($AD$2=TODAY(),IFERROR(VLOOKUP($A3,запас,2,),0),0)</f>
        <v>0</v>
      </c>
      <c r="AE3" s="10">
        <f t="shared" ref="AE3:AE18" ca="1" si="28">IF($AE$2=TODAY(),IFERROR(VLOOKUP($A3,запас,2,),0),0)</f>
        <v>0</v>
      </c>
      <c r="AF3" s="10">
        <f t="shared" ref="AF3:AF18" ca="1" si="29">IF($AF$2=TODAY(),IFERROR(VLOOKUP($A3,запас,2,),0),0)</f>
        <v>0</v>
      </c>
      <c r="AG3" s="10">
        <f t="shared" ref="AG3:AG18" ca="1" si="30">IF($AG$2=TODAY(),IFERROR(VLOOKUP($A3,запас,2,),0),0)</f>
        <v>0</v>
      </c>
      <c r="AH3" s="13">
        <f t="shared" ref="AH3:AH18" ca="1" si="31">IF($AH$2=TODAY(),IFERROR(VLOOKUP($A3,запас,2,),0),0)</f>
        <v>0</v>
      </c>
    </row>
    <row r="4" spans="1:34" ht="20.100000000000001" customHeight="1" x14ac:dyDescent="0.25">
      <c r="A4" s="22">
        <v>15444830</v>
      </c>
      <c r="B4" s="17" t="s">
        <v>7</v>
      </c>
      <c r="C4" s="18">
        <v>10</v>
      </c>
      <c r="D4" s="11">
        <f t="shared" ca="1" si="1"/>
        <v>0</v>
      </c>
      <c r="E4" s="12">
        <f t="shared" ca="1" si="2"/>
        <v>0</v>
      </c>
      <c r="F4" s="12">
        <f t="shared" ca="1" si="3"/>
        <v>0</v>
      </c>
      <c r="G4" s="12">
        <f t="shared" ca="1" si="4"/>
        <v>0</v>
      </c>
      <c r="H4" s="12">
        <f t="shared" ca="1" si="5"/>
        <v>0</v>
      </c>
      <c r="I4" s="12">
        <f t="shared" ca="1" si="6"/>
        <v>0</v>
      </c>
      <c r="J4" s="12">
        <f t="shared" ca="1" si="7"/>
        <v>0</v>
      </c>
      <c r="K4" s="12">
        <f t="shared" ca="1" si="8"/>
        <v>0</v>
      </c>
      <c r="L4" s="12">
        <f t="shared" ca="1" si="9"/>
        <v>0</v>
      </c>
      <c r="M4" s="12">
        <f t="shared" ca="1" si="10"/>
        <v>0</v>
      </c>
      <c r="N4" s="12">
        <f t="shared" ca="1" si="11"/>
        <v>0</v>
      </c>
      <c r="O4" s="12">
        <f t="shared" ca="1" si="12"/>
        <v>0</v>
      </c>
      <c r="P4" s="12">
        <f t="shared" ca="1" si="13"/>
        <v>0</v>
      </c>
      <c r="Q4" s="12">
        <f t="shared" ca="1" si="14"/>
        <v>0</v>
      </c>
      <c r="R4" s="12">
        <f t="shared" ca="1" si="15"/>
        <v>0</v>
      </c>
      <c r="S4" s="12">
        <f t="shared" ca="1" si="16"/>
        <v>0</v>
      </c>
      <c r="T4" s="12">
        <f t="shared" ca="1" si="17"/>
        <v>0</v>
      </c>
      <c r="U4" s="12">
        <f t="shared" ca="1" si="18"/>
        <v>0</v>
      </c>
      <c r="V4" s="12">
        <f t="shared" ca="1" si="19"/>
        <v>0</v>
      </c>
      <c r="W4" s="12">
        <f t="shared" ca="1" si="20"/>
        <v>0</v>
      </c>
      <c r="X4" s="12">
        <f t="shared" ca="1" si="21"/>
        <v>0</v>
      </c>
      <c r="Y4" s="12">
        <f t="shared" ca="1" si="22"/>
        <v>0</v>
      </c>
      <c r="Z4" s="12">
        <f t="shared" ca="1" si="23"/>
        <v>0</v>
      </c>
      <c r="AA4" s="12">
        <f t="shared" ca="1" si="24"/>
        <v>0</v>
      </c>
      <c r="AB4" s="12">
        <f t="shared" ca="1" si="25"/>
        <v>0</v>
      </c>
      <c r="AC4" s="12">
        <f t="shared" ca="1" si="26"/>
        <v>25</v>
      </c>
      <c r="AD4" s="12">
        <f t="shared" ca="1" si="27"/>
        <v>0</v>
      </c>
      <c r="AE4" s="12">
        <f t="shared" ca="1" si="28"/>
        <v>0</v>
      </c>
      <c r="AF4" s="12">
        <f t="shared" ca="1" si="29"/>
        <v>0</v>
      </c>
      <c r="AG4" s="12">
        <f t="shared" ca="1" si="30"/>
        <v>0</v>
      </c>
      <c r="AH4" s="14">
        <f t="shared" ca="1" si="31"/>
        <v>0</v>
      </c>
    </row>
    <row r="5" spans="1:34" ht="20.100000000000001" customHeight="1" x14ac:dyDescent="0.25">
      <c r="A5" s="22">
        <v>15444840</v>
      </c>
      <c r="B5" s="17" t="s">
        <v>8</v>
      </c>
      <c r="C5" s="18">
        <v>10</v>
      </c>
      <c r="D5" s="11">
        <f t="shared" ca="1" si="1"/>
        <v>0</v>
      </c>
      <c r="E5" s="12">
        <f t="shared" ca="1" si="2"/>
        <v>0</v>
      </c>
      <c r="F5" s="12">
        <f t="shared" ca="1" si="3"/>
        <v>0</v>
      </c>
      <c r="G5" s="12">
        <f t="shared" ca="1" si="4"/>
        <v>0</v>
      </c>
      <c r="H5" s="12">
        <f t="shared" ca="1" si="5"/>
        <v>0</v>
      </c>
      <c r="I5" s="12">
        <f t="shared" ca="1" si="6"/>
        <v>0</v>
      </c>
      <c r="J5" s="12">
        <f t="shared" ca="1" si="7"/>
        <v>0</v>
      </c>
      <c r="K5" s="12">
        <f t="shared" ca="1" si="8"/>
        <v>0</v>
      </c>
      <c r="L5" s="12">
        <f t="shared" ca="1" si="9"/>
        <v>0</v>
      </c>
      <c r="M5" s="12">
        <f t="shared" ca="1" si="10"/>
        <v>0</v>
      </c>
      <c r="N5" s="12">
        <f t="shared" ca="1" si="11"/>
        <v>0</v>
      </c>
      <c r="O5" s="12">
        <f t="shared" ca="1" si="12"/>
        <v>0</v>
      </c>
      <c r="P5" s="12">
        <f t="shared" ca="1" si="13"/>
        <v>0</v>
      </c>
      <c r="Q5" s="12">
        <f t="shared" ca="1" si="14"/>
        <v>0</v>
      </c>
      <c r="R5" s="12">
        <f t="shared" ca="1" si="15"/>
        <v>0</v>
      </c>
      <c r="S5" s="12">
        <f t="shared" ca="1" si="16"/>
        <v>0</v>
      </c>
      <c r="T5" s="12">
        <f t="shared" ca="1" si="17"/>
        <v>0</v>
      </c>
      <c r="U5" s="12">
        <f t="shared" ca="1" si="18"/>
        <v>0</v>
      </c>
      <c r="V5" s="12">
        <f t="shared" ca="1" si="19"/>
        <v>0</v>
      </c>
      <c r="W5" s="12">
        <f t="shared" ca="1" si="20"/>
        <v>0</v>
      </c>
      <c r="X5" s="12">
        <f t="shared" ca="1" si="21"/>
        <v>0</v>
      </c>
      <c r="Y5" s="12">
        <f t="shared" ca="1" si="22"/>
        <v>0</v>
      </c>
      <c r="Z5" s="12">
        <f t="shared" ca="1" si="23"/>
        <v>0</v>
      </c>
      <c r="AA5" s="12">
        <f t="shared" ca="1" si="24"/>
        <v>0</v>
      </c>
      <c r="AB5" s="12">
        <f t="shared" ca="1" si="25"/>
        <v>0</v>
      </c>
      <c r="AC5" s="12">
        <f t="shared" ca="1" si="26"/>
        <v>6</v>
      </c>
      <c r="AD5" s="12">
        <f t="shared" ca="1" si="27"/>
        <v>0</v>
      </c>
      <c r="AE5" s="12">
        <f t="shared" ca="1" si="28"/>
        <v>0</v>
      </c>
      <c r="AF5" s="12">
        <f t="shared" ca="1" si="29"/>
        <v>0</v>
      </c>
      <c r="AG5" s="12">
        <f t="shared" ca="1" si="30"/>
        <v>0</v>
      </c>
      <c r="AH5" s="14">
        <f t="shared" ca="1" si="31"/>
        <v>0</v>
      </c>
    </row>
    <row r="6" spans="1:34" ht="20.100000000000001" customHeight="1" x14ac:dyDescent="0.25">
      <c r="A6" s="22">
        <v>15444847</v>
      </c>
      <c r="B6" s="17" t="s">
        <v>9</v>
      </c>
      <c r="C6" s="18">
        <v>10</v>
      </c>
      <c r="D6" s="11">
        <f t="shared" ca="1" si="1"/>
        <v>0</v>
      </c>
      <c r="E6" s="12">
        <f t="shared" ca="1" si="2"/>
        <v>0</v>
      </c>
      <c r="F6" s="12">
        <f t="shared" ca="1" si="3"/>
        <v>0</v>
      </c>
      <c r="G6" s="12">
        <f t="shared" ca="1" si="4"/>
        <v>0</v>
      </c>
      <c r="H6" s="12">
        <f t="shared" ca="1" si="5"/>
        <v>0</v>
      </c>
      <c r="I6" s="12">
        <f t="shared" ca="1" si="6"/>
        <v>0</v>
      </c>
      <c r="J6" s="12">
        <f t="shared" ca="1" si="7"/>
        <v>0</v>
      </c>
      <c r="K6" s="12">
        <f t="shared" ca="1" si="8"/>
        <v>0</v>
      </c>
      <c r="L6" s="12">
        <f t="shared" ca="1" si="9"/>
        <v>0</v>
      </c>
      <c r="M6" s="12">
        <f t="shared" ca="1" si="10"/>
        <v>0</v>
      </c>
      <c r="N6" s="12">
        <f t="shared" ca="1" si="11"/>
        <v>0</v>
      </c>
      <c r="O6" s="12">
        <f t="shared" ca="1" si="12"/>
        <v>0</v>
      </c>
      <c r="P6" s="12">
        <f t="shared" ca="1" si="13"/>
        <v>0</v>
      </c>
      <c r="Q6" s="12">
        <f t="shared" ca="1" si="14"/>
        <v>0</v>
      </c>
      <c r="R6" s="12">
        <f t="shared" ca="1" si="15"/>
        <v>0</v>
      </c>
      <c r="S6" s="12">
        <f t="shared" ca="1" si="16"/>
        <v>0</v>
      </c>
      <c r="T6" s="12">
        <f t="shared" ca="1" si="17"/>
        <v>0</v>
      </c>
      <c r="U6" s="12">
        <f t="shared" ca="1" si="18"/>
        <v>0</v>
      </c>
      <c r="V6" s="12">
        <f t="shared" ca="1" si="19"/>
        <v>0</v>
      </c>
      <c r="W6" s="12">
        <f t="shared" ca="1" si="20"/>
        <v>0</v>
      </c>
      <c r="X6" s="12">
        <f t="shared" ca="1" si="21"/>
        <v>0</v>
      </c>
      <c r="Y6" s="12">
        <f t="shared" ca="1" si="22"/>
        <v>0</v>
      </c>
      <c r="Z6" s="12">
        <f t="shared" ca="1" si="23"/>
        <v>0</v>
      </c>
      <c r="AA6" s="12">
        <f t="shared" ca="1" si="24"/>
        <v>0</v>
      </c>
      <c r="AB6" s="12">
        <f t="shared" ca="1" si="25"/>
        <v>0</v>
      </c>
      <c r="AC6" s="12">
        <f t="shared" ca="1" si="26"/>
        <v>12</v>
      </c>
      <c r="AD6" s="12">
        <f t="shared" ca="1" si="27"/>
        <v>0</v>
      </c>
      <c r="AE6" s="12">
        <f t="shared" ca="1" si="28"/>
        <v>0</v>
      </c>
      <c r="AF6" s="12">
        <f t="shared" ca="1" si="29"/>
        <v>0</v>
      </c>
      <c r="AG6" s="12">
        <f t="shared" ca="1" si="30"/>
        <v>0</v>
      </c>
      <c r="AH6" s="14">
        <f t="shared" ca="1" si="31"/>
        <v>0</v>
      </c>
    </row>
    <row r="7" spans="1:34" ht="20.100000000000001" customHeight="1" x14ac:dyDescent="0.25">
      <c r="A7" s="22">
        <v>15444854</v>
      </c>
      <c r="B7" s="17" t="s">
        <v>10</v>
      </c>
      <c r="C7" s="18">
        <v>10</v>
      </c>
      <c r="D7" s="11">
        <f t="shared" ca="1" si="1"/>
        <v>0</v>
      </c>
      <c r="E7" s="12">
        <f t="shared" ca="1" si="2"/>
        <v>0</v>
      </c>
      <c r="F7" s="12">
        <f t="shared" ca="1" si="3"/>
        <v>0</v>
      </c>
      <c r="G7" s="12">
        <f t="shared" ca="1" si="4"/>
        <v>0</v>
      </c>
      <c r="H7" s="12">
        <f t="shared" ca="1" si="5"/>
        <v>0</v>
      </c>
      <c r="I7" s="12">
        <f t="shared" ca="1" si="6"/>
        <v>0</v>
      </c>
      <c r="J7" s="12">
        <f t="shared" ca="1" si="7"/>
        <v>0</v>
      </c>
      <c r="K7" s="12">
        <f t="shared" ca="1" si="8"/>
        <v>0</v>
      </c>
      <c r="L7" s="12">
        <f t="shared" ca="1" si="9"/>
        <v>0</v>
      </c>
      <c r="M7" s="12">
        <f t="shared" ca="1" si="10"/>
        <v>0</v>
      </c>
      <c r="N7" s="12">
        <f t="shared" ca="1" si="11"/>
        <v>0</v>
      </c>
      <c r="O7" s="12">
        <f t="shared" ca="1" si="12"/>
        <v>0</v>
      </c>
      <c r="P7" s="12">
        <f t="shared" ca="1" si="13"/>
        <v>0</v>
      </c>
      <c r="Q7" s="12">
        <f t="shared" ca="1" si="14"/>
        <v>0</v>
      </c>
      <c r="R7" s="12">
        <f t="shared" ca="1" si="15"/>
        <v>0</v>
      </c>
      <c r="S7" s="12">
        <f t="shared" ca="1" si="16"/>
        <v>0</v>
      </c>
      <c r="T7" s="12">
        <f t="shared" ca="1" si="17"/>
        <v>0</v>
      </c>
      <c r="U7" s="12">
        <f t="shared" ca="1" si="18"/>
        <v>0</v>
      </c>
      <c r="V7" s="12">
        <f t="shared" ca="1" si="19"/>
        <v>0</v>
      </c>
      <c r="W7" s="12">
        <f t="shared" ca="1" si="20"/>
        <v>0</v>
      </c>
      <c r="X7" s="12">
        <f t="shared" ca="1" si="21"/>
        <v>0</v>
      </c>
      <c r="Y7" s="12">
        <f t="shared" ca="1" si="22"/>
        <v>0</v>
      </c>
      <c r="Z7" s="12">
        <f t="shared" ca="1" si="23"/>
        <v>0</v>
      </c>
      <c r="AA7" s="12">
        <f t="shared" ca="1" si="24"/>
        <v>0</v>
      </c>
      <c r="AB7" s="12">
        <f t="shared" ca="1" si="25"/>
        <v>0</v>
      </c>
      <c r="AC7" s="12">
        <f t="shared" ca="1" si="26"/>
        <v>35</v>
      </c>
      <c r="AD7" s="12">
        <f t="shared" ca="1" si="27"/>
        <v>0</v>
      </c>
      <c r="AE7" s="12">
        <f t="shared" ca="1" si="28"/>
        <v>0</v>
      </c>
      <c r="AF7" s="12">
        <f t="shared" ca="1" si="29"/>
        <v>0</v>
      </c>
      <c r="AG7" s="12">
        <f t="shared" ca="1" si="30"/>
        <v>0</v>
      </c>
      <c r="AH7" s="14">
        <f t="shared" ca="1" si="31"/>
        <v>0</v>
      </c>
    </row>
    <row r="8" spans="1:34" ht="20.100000000000001" customHeight="1" x14ac:dyDescent="0.25">
      <c r="A8" s="22">
        <v>15444860</v>
      </c>
      <c r="B8" s="17" t="s">
        <v>11</v>
      </c>
      <c r="C8" s="18">
        <v>10</v>
      </c>
      <c r="D8" s="11">
        <f t="shared" ca="1" si="1"/>
        <v>0</v>
      </c>
      <c r="E8" s="12">
        <f t="shared" ca="1" si="2"/>
        <v>0</v>
      </c>
      <c r="F8" s="12">
        <f t="shared" ca="1" si="3"/>
        <v>0</v>
      </c>
      <c r="G8" s="12">
        <f t="shared" ca="1" si="4"/>
        <v>0</v>
      </c>
      <c r="H8" s="12">
        <f t="shared" ca="1" si="5"/>
        <v>0</v>
      </c>
      <c r="I8" s="12">
        <f t="shared" ca="1" si="6"/>
        <v>0</v>
      </c>
      <c r="J8" s="12">
        <f t="shared" ca="1" si="7"/>
        <v>0</v>
      </c>
      <c r="K8" s="12">
        <f t="shared" ca="1" si="8"/>
        <v>0</v>
      </c>
      <c r="L8" s="12">
        <f t="shared" ca="1" si="9"/>
        <v>0</v>
      </c>
      <c r="M8" s="12">
        <f t="shared" ca="1" si="10"/>
        <v>0</v>
      </c>
      <c r="N8" s="12">
        <f t="shared" ca="1" si="11"/>
        <v>0</v>
      </c>
      <c r="O8" s="12">
        <f t="shared" ca="1" si="12"/>
        <v>0</v>
      </c>
      <c r="P8" s="12">
        <f t="shared" ca="1" si="13"/>
        <v>0</v>
      </c>
      <c r="Q8" s="12">
        <f t="shared" ca="1" si="14"/>
        <v>0</v>
      </c>
      <c r="R8" s="12">
        <f t="shared" ca="1" si="15"/>
        <v>0</v>
      </c>
      <c r="S8" s="12">
        <f t="shared" ca="1" si="16"/>
        <v>0</v>
      </c>
      <c r="T8" s="12">
        <f t="shared" ca="1" si="17"/>
        <v>0</v>
      </c>
      <c r="U8" s="12">
        <f t="shared" ca="1" si="18"/>
        <v>0</v>
      </c>
      <c r="V8" s="12">
        <f t="shared" ca="1" si="19"/>
        <v>0</v>
      </c>
      <c r="W8" s="12">
        <f t="shared" ca="1" si="20"/>
        <v>0</v>
      </c>
      <c r="X8" s="12">
        <f t="shared" ca="1" si="21"/>
        <v>0</v>
      </c>
      <c r="Y8" s="12">
        <f t="shared" ca="1" si="22"/>
        <v>0</v>
      </c>
      <c r="Z8" s="12">
        <f t="shared" ca="1" si="23"/>
        <v>0</v>
      </c>
      <c r="AA8" s="12">
        <f t="shared" ca="1" si="24"/>
        <v>0</v>
      </c>
      <c r="AB8" s="12">
        <f t="shared" ca="1" si="25"/>
        <v>0</v>
      </c>
      <c r="AC8" s="12">
        <f t="shared" ca="1" si="26"/>
        <v>69</v>
      </c>
      <c r="AD8" s="12">
        <f t="shared" ca="1" si="27"/>
        <v>0</v>
      </c>
      <c r="AE8" s="12">
        <f t="shared" ca="1" si="28"/>
        <v>0</v>
      </c>
      <c r="AF8" s="12">
        <f t="shared" ca="1" si="29"/>
        <v>0</v>
      </c>
      <c r="AG8" s="12">
        <f t="shared" ca="1" si="30"/>
        <v>0</v>
      </c>
      <c r="AH8" s="14">
        <f t="shared" ca="1" si="31"/>
        <v>0</v>
      </c>
    </row>
    <row r="9" spans="1:34" ht="20.100000000000001" customHeight="1" x14ac:dyDescent="0.25">
      <c r="A9" s="22">
        <v>15444867</v>
      </c>
      <c r="B9" s="17" t="s">
        <v>12</v>
      </c>
      <c r="C9" s="18">
        <v>10</v>
      </c>
      <c r="D9" s="11">
        <f t="shared" ca="1" si="1"/>
        <v>0</v>
      </c>
      <c r="E9" s="12">
        <f t="shared" ca="1" si="2"/>
        <v>0</v>
      </c>
      <c r="F9" s="12">
        <f t="shared" ca="1" si="3"/>
        <v>0</v>
      </c>
      <c r="G9" s="12">
        <f t="shared" ca="1" si="4"/>
        <v>0</v>
      </c>
      <c r="H9" s="12">
        <f t="shared" ca="1" si="5"/>
        <v>0</v>
      </c>
      <c r="I9" s="12">
        <f t="shared" ca="1" si="6"/>
        <v>0</v>
      </c>
      <c r="J9" s="12">
        <f t="shared" ca="1" si="7"/>
        <v>0</v>
      </c>
      <c r="K9" s="12">
        <f t="shared" ca="1" si="8"/>
        <v>0</v>
      </c>
      <c r="L9" s="12">
        <f t="shared" ca="1" si="9"/>
        <v>0</v>
      </c>
      <c r="M9" s="12">
        <f t="shared" ca="1" si="10"/>
        <v>0</v>
      </c>
      <c r="N9" s="12">
        <f t="shared" ca="1" si="11"/>
        <v>0</v>
      </c>
      <c r="O9" s="12">
        <f t="shared" ca="1" si="12"/>
        <v>0</v>
      </c>
      <c r="P9" s="12">
        <f t="shared" ca="1" si="13"/>
        <v>0</v>
      </c>
      <c r="Q9" s="12">
        <f t="shared" ca="1" si="14"/>
        <v>0</v>
      </c>
      <c r="R9" s="12">
        <f t="shared" ca="1" si="15"/>
        <v>0</v>
      </c>
      <c r="S9" s="12">
        <f t="shared" ca="1" si="16"/>
        <v>0</v>
      </c>
      <c r="T9" s="12">
        <f t="shared" ca="1" si="17"/>
        <v>0</v>
      </c>
      <c r="U9" s="12">
        <f t="shared" ca="1" si="18"/>
        <v>0</v>
      </c>
      <c r="V9" s="12">
        <f t="shared" ca="1" si="19"/>
        <v>0</v>
      </c>
      <c r="W9" s="12">
        <f t="shared" ca="1" si="20"/>
        <v>0</v>
      </c>
      <c r="X9" s="12">
        <f t="shared" ca="1" si="21"/>
        <v>0</v>
      </c>
      <c r="Y9" s="12">
        <f t="shared" ca="1" si="22"/>
        <v>0</v>
      </c>
      <c r="Z9" s="12">
        <f t="shared" ca="1" si="23"/>
        <v>0</v>
      </c>
      <c r="AA9" s="12">
        <f t="shared" ca="1" si="24"/>
        <v>0</v>
      </c>
      <c r="AB9" s="12">
        <f t="shared" ca="1" si="25"/>
        <v>0</v>
      </c>
      <c r="AC9" s="12">
        <f t="shared" ca="1" si="26"/>
        <v>12</v>
      </c>
      <c r="AD9" s="12">
        <f t="shared" ca="1" si="27"/>
        <v>0</v>
      </c>
      <c r="AE9" s="12">
        <f t="shared" ca="1" si="28"/>
        <v>0</v>
      </c>
      <c r="AF9" s="12">
        <f t="shared" ca="1" si="29"/>
        <v>0</v>
      </c>
      <c r="AG9" s="12">
        <f t="shared" ca="1" si="30"/>
        <v>0</v>
      </c>
      <c r="AH9" s="14">
        <f t="shared" ca="1" si="31"/>
        <v>0</v>
      </c>
    </row>
    <row r="10" spans="1:34" ht="20.100000000000001" customHeight="1" x14ac:dyDescent="0.25">
      <c r="A10" s="22">
        <v>15080845</v>
      </c>
      <c r="B10" s="17" t="s">
        <v>13</v>
      </c>
      <c r="C10" s="18">
        <v>25</v>
      </c>
      <c r="D10" s="11">
        <f t="shared" ca="1" si="1"/>
        <v>0</v>
      </c>
      <c r="E10" s="12">
        <f t="shared" ca="1" si="2"/>
        <v>0</v>
      </c>
      <c r="F10" s="12">
        <f t="shared" ca="1" si="3"/>
        <v>0</v>
      </c>
      <c r="G10" s="12">
        <f t="shared" ca="1" si="4"/>
        <v>0</v>
      </c>
      <c r="H10" s="12">
        <f t="shared" ca="1" si="5"/>
        <v>0</v>
      </c>
      <c r="I10" s="12">
        <f t="shared" ca="1" si="6"/>
        <v>0</v>
      </c>
      <c r="J10" s="12">
        <f t="shared" ca="1" si="7"/>
        <v>0</v>
      </c>
      <c r="K10" s="12">
        <f t="shared" ca="1" si="8"/>
        <v>0</v>
      </c>
      <c r="L10" s="12">
        <f t="shared" ca="1" si="9"/>
        <v>0</v>
      </c>
      <c r="M10" s="12">
        <f t="shared" ca="1" si="10"/>
        <v>0</v>
      </c>
      <c r="N10" s="12">
        <f t="shared" ca="1" si="11"/>
        <v>0</v>
      </c>
      <c r="O10" s="12">
        <f t="shared" ca="1" si="12"/>
        <v>0</v>
      </c>
      <c r="P10" s="12">
        <f t="shared" ca="1" si="13"/>
        <v>0</v>
      </c>
      <c r="Q10" s="12">
        <f t="shared" ca="1" si="14"/>
        <v>0</v>
      </c>
      <c r="R10" s="12">
        <f t="shared" ca="1" si="15"/>
        <v>0</v>
      </c>
      <c r="S10" s="12">
        <f t="shared" ca="1" si="16"/>
        <v>0</v>
      </c>
      <c r="T10" s="12">
        <f t="shared" ca="1" si="17"/>
        <v>0</v>
      </c>
      <c r="U10" s="12">
        <f t="shared" ca="1" si="18"/>
        <v>0</v>
      </c>
      <c r="V10" s="12">
        <f t="shared" ca="1" si="19"/>
        <v>0</v>
      </c>
      <c r="W10" s="12">
        <f t="shared" ca="1" si="20"/>
        <v>0</v>
      </c>
      <c r="X10" s="12">
        <f t="shared" ca="1" si="21"/>
        <v>0</v>
      </c>
      <c r="Y10" s="12">
        <f t="shared" ca="1" si="22"/>
        <v>0</v>
      </c>
      <c r="Z10" s="12">
        <f t="shared" ca="1" si="23"/>
        <v>0</v>
      </c>
      <c r="AA10" s="12">
        <f t="shared" ca="1" si="24"/>
        <v>0</v>
      </c>
      <c r="AB10" s="12">
        <f t="shared" ca="1" si="25"/>
        <v>0</v>
      </c>
      <c r="AC10" s="12">
        <f t="shared" ca="1" si="26"/>
        <v>8</v>
      </c>
      <c r="AD10" s="12">
        <f t="shared" ca="1" si="27"/>
        <v>0</v>
      </c>
      <c r="AE10" s="12">
        <f t="shared" ca="1" si="28"/>
        <v>0</v>
      </c>
      <c r="AF10" s="12">
        <f t="shared" ca="1" si="29"/>
        <v>0</v>
      </c>
      <c r="AG10" s="12">
        <f t="shared" ca="1" si="30"/>
        <v>0</v>
      </c>
      <c r="AH10" s="14">
        <f t="shared" ca="1" si="31"/>
        <v>0</v>
      </c>
    </row>
    <row r="11" spans="1:34" ht="20.100000000000001" customHeight="1" x14ac:dyDescent="0.25">
      <c r="A11" s="22">
        <v>10873767</v>
      </c>
      <c r="B11" s="17" t="s">
        <v>14</v>
      </c>
      <c r="C11" s="18">
        <v>18</v>
      </c>
      <c r="D11" s="11">
        <f t="shared" ca="1" si="1"/>
        <v>0</v>
      </c>
      <c r="E11" s="12">
        <f t="shared" ca="1" si="2"/>
        <v>0</v>
      </c>
      <c r="F11" s="12">
        <f t="shared" ca="1" si="3"/>
        <v>0</v>
      </c>
      <c r="G11" s="12">
        <f t="shared" ca="1" si="4"/>
        <v>0</v>
      </c>
      <c r="H11" s="12">
        <f t="shared" ca="1" si="5"/>
        <v>0</v>
      </c>
      <c r="I11" s="12">
        <f t="shared" ca="1" si="6"/>
        <v>0</v>
      </c>
      <c r="J11" s="12">
        <f t="shared" ca="1" si="7"/>
        <v>0</v>
      </c>
      <c r="K11" s="12">
        <f t="shared" ca="1" si="8"/>
        <v>0</v>
      </c>
      <c r="L11" s="12">
        <f t="shared" ca="1" si="9"/>
        <v>0</v>
      </c>
      <c r="M11" s="12">
        <f t="shared" ca="1" si="10"/>
        <v>0</v>
      </c>
      <c r="N11" s="12">
        <f t="shared" ca="1" si="11"/>
        <v>0</v>
      </c>
      <c r="O11" s="12">
        <f t="shared" ca="1" si="12"/>
        <v>0</v>
      </c>
      <c r="P11" s="12">
        <f t="shared" ca="1" si="13"/>
        <v>0</v>
      </c>
      <c r="Q11" s="12">
        <f t="shared" ca="1" si="14"/>
        <v>0</v>
      </c>
      <c r="R11" s="12">
        <f t="shared" ca="1" si="15"/>
        <v>0</v>
      </c>
      <c r="S11" s="12">
        <f t="shared" ca="1" si="16"/>
        <v>0</v>
      </c>
      <c r="T11" s="12">
        <f t="shared" ca="1" si="17"/>
        <v>0</v>
      </c>
      <c r="U11" s="12">
        <f t="shared" ca="1" si="18"/>
        <v>0</v>
      </c>
      <c r="V11" s="12">
        <f t="shared" ca="1" si="19"/>
        <v>0</v>
      </c>
      <c r="W11" s="12">
        <f t="shared" ca="1" si="20"/>
        <v>0</v>
      </c>
      <c r="X11" s="12">
        <f t="shared" ca="1" si="21"/>
        <v>0</v>
      </c>
      <c r="Y11" s="12">
        <f t="shared" ca="1" si="22"/>
        <v>0</v>
      </c>
      <c r="Z11" s="12">
        <f t="shared" ca="1" si="23"/>
        <v>0</v>
      </c>
      <c r="AA11" s="12">
        <f t="shared" ca="1" si="24"/>
        <v>0</v>
      </c>
      <c r="AB11" s="12">
        <f t="shared" ca="1" si="25"/>
        <v>0</v>
      </c>
      <c r="AC11" s="12">
        <f t="shared" ca="1" si="26"/>
        <v>41</v>
      </c>
      <c r="AD11" s="12">
        <f t="shared" ca="1" si="27"/>
        <v>0</v>
      </c>
      <c r="AE11" s="12">
        <f t="shared" ca="1" si="28"/>
        <v>0</v>
      </c>
      <c r="AF11" s="12">
        <f t="shared" ca="1" si="29"/>
        <v>0</v>
      </c>
      <c r="AG11" s="12">
        <f t="shared" ca="1" si="30"/>
        <v>0</v>
      </c>
      <c r="AH11" s="14">
        <f t="shared" ca="1" si="31"/>
        <v>0</v>
      </c>
    </row>
    <row r="12" spans="1:34" ht="20.100000000000001" customHeight="1" x14ac:dyDescent="0.25">
      <c r="A12" s="22">
        <v>10873736</v>
      </c>
      <c r="B12" s="17" t="s">
        <v>15</v>
      </c>
      <c r="C12" s="18">
        <v>18</v>
      </c>
      <c r="D12" s="11">
        <f t="shared" ca="1" si="1"/>
        <v>0</v>
      </c>
      <c r="E12" s="12">
        <f t="shared" ca="1" si="2"/>
        <v>0</v>
      </c>
      <c r="F12" s="12">
        <f t="shared" ca="1" si="3"/>
        <v>0</v>
      </c>
      <c r="G12" s="12">
        <f t="shared" ca="1" si="4"/>
        <v>0</v>
      </c>
      <c r="H12" s="12">
        <f t="shared" ca="1" si="5"/>
        <v>0</v>
      </c>
      <c r="I12" s="12">
        <f t="shared" ca="1" si="6"/>
        <v>0</v>
      </c>
      <c r="J12" s="12">
        <f t="shared" ca="1" si="7"/>
        <v>0</v>
      </c>
      <c r="K12" s="12">
        <f t="shared" ca="1" si="8"/>
        <v>0</v>
      </c>
      <c r="L12" s="12">
        <f t="shared" ca="1" si="9"/>
        <v>0</v>
      </c>
      <c r="M12" s="12">
        <f t="shared" ca="1" si="10"/>
        <v>0</v>
      </c>
      <c r="N12" s="12">
        <f t="shared" ca="1" si="11"/>
        <v>0</v>
      </c>
      <c r="O12" s="12">
        <f t="shared" ca="1" si="12"/>
        <v>0</v>
      </c>
      <c r="P12" s="12">
        <f t="shared" ca="1" si="13"/>
        <v>0</v>
      </c>
      <c r="Q12" s="12">
        <f t="shared" ca="1" si="14"/>
        <v>0</v>
      </c>
      <c r="R12" s="12">
        <f t="shared" ca="1" si="15"/>
        <v>0</v>
      </c>
      <c r="S12" s="12">
        <f t="shared" ca="1" si="16"/>
        <v>0</v>
      </c>
      <c r="T12" s="12">
        <f t="shared" ca="1" si="17"/>
        <v>0</v>
      </c>
      <c r="U12" s="12">
        <f t="shared" ca="1" si="18"/>
        <v>0</v>
      </c>
      <c r="V12" s="12">
        <f t="shared" ca="1" si="19"/>
        <v>0</v>
      </c>
      <c r="W12" s="12">
        <f t="shared" ca="1" si="20"/>
        <v>0</v>
      </c>
      <c r="X12" s="12">
        <f t="shared" ca="1" si="21"/>
        <v>0</v>
      </c>
      <c r="Y12" s="12">
        <f t="shared" ca="1" si="22"/>
        <v>0</v>
      </c>
      <c r="Z12" s="12">
        <f t="shared" ca="1" si="23"/>
        <v>0</v>
      </c>
      <c r="AA12" s="12">
        <f t="shared" ca="1" si="24"/>
        <v>0</v>
      </c>
      <c r="AB12" s="12">
        <f t="shared" ca="1" si="25"/>
        <v>0</v>
      </c>
      <c r="AC12" s="12">
        <f t="shared" ca="1" si="26"/>
        <v>15</v>
      </c>
      <c r="AD12" s="12">
        <f t="shared" ca="1" si="27"/>
        <v>0</v>
      </c>
      <c r="AE12" s="12">
        <f t="shared" ca="1" si="28"/>
        <v>0</v>
      </c>
      <c r="AF12" s="12">
        <f t="shared" ca="1" si="29"/>
        <v>0</v>
      </c>
      <c r="AG12" s="12">
        <f t="shared" ca="1" si="30"/>
        <v>0</v>
      </c>
      <c r="AH12" s="14">
        <f t="shared" ca="1" si="31"/>
        <v>0</v>
      </c>
    </row>
    <row r="13" spans="1:34" ht="20.100000000000001" customHeight="1" x14ac:dyDescent="0.25">
      <c r="A13" s="22">
        <v>10873743</v>
      </c>
      <c r="B13" s="17" t="s">
        <v>16</v>
      </c>
      <c r="C13" s="18">
        <v>60</v>
      </c>
      <c r="D13" s="11">
        <f t="shared" ca="1" si="1"/>
        <v>0</v>
      </c>
      <c r="E13" s="12">
        <f t="shared" ca="1" si="2"/>
        <v>0</v>
      </c>
      <c r="F13" s="12">
        <f t="shared" ca="1" si="3"/>
        <v>0</v>
      </c>
      <c r="G13" s="12">
        <f t="shared" ca="1" si="4"/>
        <v>0</v>
      </c>
      <c r="H13" s="12">
        <f t="shared" ca="1" si="5"/>
        <v>0</v>
      </c>
      <c r="I13" s="12">
        <f t="shared" ca="1" si="6"/>
        <v>0</v>
      </c>
      <c r="J13" s="12">
        <f t="shared" ca="1" si="7"/>
        <v>0</v>
      </c>
      <c r="K13" s="12">
        <f t="shared" ca="1" si="8"/>
        <v>0</v>
      </c>
      <c r="L13" s="12">
        <f t="shared" ca="1" si="9"/>
        <v>0</v>
      </c>
      <c r="M13" s="12">
        <f t="shared" ca="1" si="10"/>
        <v>0</v>
      </c>
      <c r="N13" s="12">
        <f t="shared" ca="1" si="11"/>
        <v>0</v>
      </c>
      <c r="O13" s="12">
        <f t="shared" ca="1" si="12"/>
        <v>0</v>
      </c>
      <c r="P13" s="12">
        <f t="shared" ca="1" si="13"/>
        <v>0</v>
      </c>
      <c r="Q13" s="12">
        <f t="shared" ca="1" si="14"/>
        <v>0</v>
      </c>
      <c r="R13" s="12">
        <f t="shared" ca="1" si="15"/>
        <v>0</v>
      </c>
      <c r="S13" s="12">
        <f t="shared" ca="1" si="16"/>
        <v>0</v>
      </c>
      <c r="T13" s="12">
        <f t="shared" ca="1" si="17"/>
        <v>0</v>
      </c>
      <c r="U13" s="12">
        <f t="shared" ca="1" si="18"/>
        <v>0</v>
      </c>
      <c r="V13" s="12">
        <f t="shared" ca="1" si="19"/>
        <v>0</v>
      </c>
      <c r="W13" s="12">
        <f t="shared" ca="1" si="20"/>
        <v>0</v>
      </c>
      <c r="X13" s="12">
        <f t="shared" ca="1" si="21"/>
        <v>0</v>
      </c>
      <c r="Y13" s="12">
        <f t="shared" ca="1" si="22"/>
        <v>0</v>
      </c>
      <c r="Z13" s="12">
        <f t="shared" ca="1" si="23"/>
        <v>0</v>
      </c>
      <c r="AA13" s="12">
        <f t="shared" ca="1" si="24"/>
        <v>0</v>
      </c>
      <c r="AB13" s="12">
        <f t="shared" ca="1" si="25"/>
        <v>0</v>
      </c>
      <c r="AC13" s="12">
        <f t="shared" ca="1" si="26"/>
        <v>2</v>
      </c>
      <c r="AD13" s="12">
        <f t="shared" ca="1" si="27"/>
        <v>0</v>
      </c>
      <c r="AE13" s="12">
        <f t="shared" ca="1" si="28"/>
        <v>0</v>
      </c>
      <c r="AF13" s="12">
        <f t="shared" ca="1" si="29"/>
        <v>0</v>
      </c>
      <c r="AG13" s="12">
        <f t="shared" ca="1" si="30"/>
        <v>0</v>
      </c>
      <c r="AH13" s="14">
        <f t="shared" ca="1" si="31"/>
        <v>0</v>
      </c>
    </row>
    <row r="14" spans="1:34" ht="20.100000000000001" customHeight="1" x14ac:dyDescent="0.25">
      <c r="A14" s="22">
        <v>10873760</v>
      </c>
      <c r="B14" s="17" t="s">
        <v>17</v>
      </c>
      <c r="C14" s="18">
        <v>18</v>
      </c>
      <c r="D14" s="11">
        <f t="shared" ca="1" si="1"/>
        <v>0</v>
      </c>
      <c r="E14" s="12">
        <f t="shared" ca="1" si="2"/>
        <v>0</v>
      </c>
      <c r="F14" s="12">
        <f t="shared" ca="1" si="3"/>
        <v>0</v>
      </c>
      <c r="G14" s="12">
        <f t="shared" ca="1" si="4"/>
        <v>0</v>
      </c>
      <c r="H14" s="12">
        <f t="shared" ca="1" si="5"/>
        <v>0</v>
      </c>
      <c r="I14" s="12">
        <f t="shared" ca="1" si="6"/>
        <v>0</v>
      </c>
      <c r="J14" s="12">
        <f t="shared" ca="1" si="7"/>
        <v>0</v>
      </c>
      <c r="K14" s="12">
        <f t="shared" ca="1" si="8"/>
        <v>0</v>
      </c>
      <c r="L14" s="12">
        <f t="shared" ca="1" si="9"/>
        <v>0</v>
      </c>
      <c r="M14" s="12">
        <f t="shared" ca="1" si="10"/>
        <v>0</v>
      </c>
      <c r="N14" s="12">
        <f t="shared" ca="1" si="11"/>
        <v>0</v>
      </c>
      <c r="O14" s="12">
        <f t="shared" ca="1" si="12"/>
        <v>0</v>
      </c>
      <c r="P14" s="12">
        <f t="shared" ca="1" si="13"/>
        <v>0</v>
      </c>
      <c r="Q14" s="12">
        <f t="shared" ca="1" si="14"/>
        <v>0</v>
      </c>
      <c r="R14" s="12">
        <f t="shared" ca="1" si="15"/>
        <v>0</v>
      </c>
      <c r="S14" s="12">
        <f t="shared" ca="1" si="16"/>
        <v>0</v>
      </c>
      <c r="T14" s="12">
        <f t="shared" ca="1" si="17"/>
        <v>0</v>
      </c>
      <c r="U14" s="12">
        <f t="shared" ca="1" si="18"/>
        <v>0</v>
      </c>
      <c r="V14" s="12">
        <f t="shared" ca="1" si="19"/>
        <v>0</v>
      </c>
      <c r="W14" s="12">
        <f t="shared" ca="1" si="20"/>
        <v>0</v>
      </c>
      <c r="X14" s="12">
        <f t="shared" ca="1" si="21"/>
        <v>0</v>
      </c>
      <c r="Y14" s="12">
        <f t="shared" ca="1" si="22"/>
        <v>0</v>
      </c>
      <c r="Z14" s="12">
        <f t="shared" ca="1" si="23"/>
        <v>0</v>
      </c>
      <c r="AA14" s="12">
        <f t="shared" ca="1" si="24"/>
        <v>0</v>
      </c>
      <c r="AB14" s="12">
        <f t="shared" ca="1" si="25"/>
        <v>0</v>
      </c>
      <c r="AC14" s="12">
        <f t="shared" ca="1" si="26"/>
        <v>3</v>
      </c>
      <c r="AD14" s="12">
        <f t="shared" ca="1" si="27"/>
        <v>0</v>
      </c>
      <c r="AE14" s="12">
        <f t="shared" ca="1" si="28"/>
        <v>0</v>
      </c>
      <c r="AF14" s="12">
        <f t="shared" ca="1" si="29"/>
        <v>0</v>
      </c>
      <c r="AG14" s="12">
        <f t="shared" ca="1" si="30"/>
        <v>0</v>
      </c>
      <c r="AH14" s="14">
        <f t="shared" ca="1" si="31"/>
        <v>0</v>
      </c>
    </row>
    <row r="15" spans="1:34" ht="20.100000000000001" customHeight="1" x14ac:dyDescent="0.25">
      <c r="A15" s="22">
        <v>10873754</v>
      </c>
      <c r="B15" s="17" t="s">
        <v>18</v>
      </c>
      <c r="C15" s="18">
        <v>24</v>
      </c>
      <c r="D15" s="11">
        <f t="shared" ca="1" si="1"/>
        <v>0</v>
      </c>
      <c r="E15" s="12">
        <f t="shared" ca="1" si="2"/>
        <v>0</v>
      </c>
      <c r="F15" s="12">
        <f t="shared" ca="1" si="3"/>
        <v>0</v>
      </c>
      <c r="G15" s="12">
        <f t="shared" ca="1" si="4"/>
        <v>0</v>
      </c>
      <c r="H15" s="12">
        <f t="shared" ca="1" si="5"/>
        <v>0</v>
      </c>
      <c r="I15" s="12">
        <f t="shared" ca="1" si="6"/>
        <v>0</v>
      </c>
      <c r="J15" s="12">
        <f t="shared" ca="1" si="7"/>
        <v>0</v>
      </c>
      <c r="K15" s="12">
        <f t="shared" ca="1" si="8"/>
        <v>0</v>
      </c>
      <c r="L15" s="12">
        <f t="shared" ca="1" si="9"/>
        <v>0</v>
      </c>
      <c r="M15" s="12">
        <f t="shared" ca="1" si="10"/>
        <v>0</v>
      </c>
      <c r="N15" s="12">
        <f t="shared" ca="1" si="11"/>
        <v>0</v>
      </c>
      <c r="O15" s="12">
        <f t="shared" ca="1" si="12"/>
        <v>0</v>
      </c>
      <c r="P15" s="12">
        <f t="shared" ca="1" si="13"/>
        <v>0</v>
      </c>
      <c r="Q15" s="12">
        <f t="shared" ca="1" si="14"/>
        <v>0</v>
      </c>
      <c r="R15" s="12">
        <f t="shared" ca="1" si="15"/>
        <v>0</v>
      </c>
      <c r="S15" s="12">
        <f t="shared" ca="1" si="16"/>
        <v>0</v>
      </c>
      <c r="T15" s="12">
        <f t="shared" ca="1" si="17"/>
        <v>0</v>
      </c>
      <c r="U15" s="12">
        <f t="shared" ca="1" si="18"/>
        <v>0</v>
      </c>
      <c r="V15" s="12">
        <f t="shared" ca="1" si="19"/>
        <v>0</v>
      </c>
      <c r="W15" s="12">
        <f t="shared" ca="1" si="20"/>
        <v>0</v>
      </c>
      <c r="X15" s="12">
        <f t="shared" ca="1" si="21"/>
        <v>0</v>
      </c>
      <c r="Y15" s="12">
        <f t="shared" ca="1" si="22"/>
        <v>0</v>
      </c>
      <c r="Z15" s="12">
        <f t="shared" ca="1" si="23"/>
        <v>0</v>
      </c>
      <c r="AA15" s="12">
        <f t="shared" ca="1" si="24"/>
        <v>0</v>
      </c>
      <c r="AB15" s="12">
        <f t="shared" ca="1" si="25"/>
        <v>0</v>
      </c>
      <c r="AC15" s="12">
        <f t="shared" ca="1" si="26"/>
        <v>26</v>
      </c>
      <c r="AD15" s="12">
        <f t="shared" ca="1" si="27"/>
        <v>0</v>
      </c>
      <c r="AE15" s="12">
        <f t="shared" ca="1" si="28"/>
        <v>0</v>
      </c>
      <c r="AF15" s="12">
        <f t="shared" ca="1" si="29"/>
        <v>0</v>
      </c>
      <c r="AG15" s="12">
        <f t="shared" ca="1" si="30"/>
        <v>0</v>
      </c>
      <c r="AH15" s="14">
        <f t="shared" ca="1" si="31"/>
        <v>0</v>
      </c>
    </row>
    <row r="16" spans="1:34" ht="20.100000000000001" customHeight="1" x14ac:dyDescent="0.25">
      <c r="A16" s="22">
        <v>11890760</v>
      </c>
      <c r="B16" s="17" t="s">
        <v>19</v>
      </c>
      <c r="C16" s="18">
        <v>15</v>
      </c>
      <c r="D16" s="11">
        <f t="shared" ca="1" si="1"/>
        <v>0</v>
      </c>
      <c r="E16" s="12">
        <f t="shared" ca="1" si="2"/>
        <v>0</v>
      </c>
      <c r="F16" s="12">
        <f t="shared" ca="1" si="3"/>
        <v>0</v>
      </c>
      <c r="G16" s="12">
        <f t="shared" ca="1" si="4"/>
        <v>0</v>
      </c>
      <c r="H16" s="12">
        <f t="shared" ca="1" si="5"/>
        <v>0</v>
      </c>
      <c r="I16" s="12">
        <f t="shared" ca="1" si="6"/>
        <v>0</v>
      </c>
      <c r="J16" s="12">
        <f t="shared" ca="1" si="7"/>
        <v>0</v>
      </c>
      <c r="K16" s="12">
        <f t="shared" ca="1" si="8"/>
        <v>0</v>
      </c>
      <c r="L16" s="12">
        <f t="shared" ca="1" si="9"/>
        <v>0</v>
      </c>
      <c r="M16" s="12">
        <f t="shared" ca="1" si="10"/>
        <v>0</v>
      </c>
      <c r="N16" s="12">
        <f t="shared" ca="1" si="11"/>
        <v>0</v>
      </c>
      <c r="O16" s="12">
        <f t="shared" ca="1" si="12"/>
        <v>0</v>
      </c>
      <c r="P16" s="12">
        <f t="shared" ca="1" si="13"/>
        <v>0</v>
      </c>
      <c r="Q16" s="12">
        <f t="shared" ca="1" si="14"/>
        <v>0</v>
      </c>
      <c r="R16" s="12">
        <f t="shared" ca="1" si="15"/>
        <v>0</v>
      </c>
      <c r="S16" s="12">
        <f t="shared" ca="1" si="16"/>
        <v>0</v>
      </c>
      <c r="T16" s="12">
        <f t="shared" ca="1" si="17"/>
        <v>0</v>
      </c>
      <c r="U16" s="12">
        <f t="shared" ca="1" si="18"/>
        <v>0</v>
      </c>
      <c r="V16" s="12">
        <f t="shared" ca="1" si="19"/>
        <v>0</v>
      </c>
      <c r="W16" s="12">
        <f t="shared" ca="1" si="20"/>
        <v>0</v>
      </c>
      <c r="X16" s="12">
        <f t="shared" ca="1" si="21"/>
        <v>0</v>
      </c>
      <c r="Y16" s="12">
        <f t="shared" ca="1" si="22"/>
        <v>0</v>
      </c>
      <c r="Z16" s="12">
        <f t="shared" ca="1" si="23"/>
        <v>0</v>
      </c>
      <c r="AA16" s="12">
        <f t="shared" ca="1" si="24"/>
        <v>0</v>
      </c>
      <c r="AB16" s="12">
        <f t="shared" ca="1" si="25"/>
        <v>0</v>
      </c>
      <c r="AC16" s="12">
        <f t="shared" ca="1" si="26"/>
        <v>98</v>
      </c>
      <c r="AD16" s="12">
        <f t="shared" ca="1" si="27"/>
        <v>0</v>
      </c>
      <c r="AE16" s="12">
        <f t="shared" ca="1" si="28"/>
        <v>0</v>
      </c>
      <c r="AF16" s="12">
        <f t="shared" ca="1" si="29"/>
        <v>0</v>
      </c>
      <c r="AG16" s="12">
        <f t="shared" ca="1" si="30"/>
        <v>0</v>
      </c>
      <c r="AH16" s="14">
        <f t="shared" ca="1" si="31"/>
        <v>0</v>
      </c>
    </row>
    <row r="17" spans="1:34" ht="20.100000000000001" customHeight="1" x14ac:dyDescent="0.25">
      <c r="A17" s="22">
        <v>13121202</v>
      </c>
      <c r="B17" s="17" t="s">
        <v>20</v>
      </c>
      <c r="C17" s="18">
        <v>10</v>
      </c>
      <c r="D17" s="11">
        <f t="shared" ca="1" si="1"/>
        <v>0</v>
      </c>
      <c r="E17" s="12">
        <f t="shared" ca="1" si="2"/>
        <v>0</v>
      </c>
      <c r="F17" s="12">
        <f t="shared" ca="1" si="3"/>
        <v>0</v>
      </c>
      <c r="G17" s="12">
        <f t="shared" ca="1" si="4"/>
        <v>0</v>
      </c>
      <c r="H17" s="12">
        <f t="shared" ca="1" si="5"/>
        <v>0</v>
      </c>
      <c r="I17" s="12">
        <f t="shared" ca="1" si="6"/>
        <v>0</v>
      </c>
      <c r="J17" s="12">
        <f t="shared" ca="1" si="7"/>
        <v>0</v>
      </c>
      <c r="K17" s="12">
        <f t="shared" ca="1" si="8"/>
        <v>0</v>
      </c>
      <c r="L17" s="12">
        <f t="shared" ca="1" si="9"/>
        <v>0</v>
      </c>
      <c r="M17" s="12">
        <f t="shared" ca="1" si="10"/>
        <v>0</v>
      </c>
      <c r="N17" s="12">
        <f t="shared" ca="1" si="11"/>
        <v>0</v>
      </c>
      <c r="O17" s="12">
        <f t="shared" ca="1" si="12"/>
        <v>0</v>
      </c>
      <c r="P17" s="12">
        <f t="shared" ca="1" si="13"/>
        <v>0</v>
      </c>
      <c r="Q17" s="12">
        <f t="shared" ca="1" si="14"/>
        <v>0</v>
      </c>
      <c r="R17" s="12">
        <f t="shared" ca="1" si="15"/>
        <v>0</v>
      </c>
      <c r="S17" s="12">
        <f t="shared" ca="1" si="16"/>
        <v>0</v>
      </c>
      <c r="T17" s="12">
        <f t="shared" ca="1" si="17"/>
        <v>0</v>
      </c>
      <c r="U17" s="12">
        <f t="shared" ca="1" si="18"/>
        <v>0</v>
      </c>
      <c r="V17" s="12">
        <f t="shared" ca="1" si="19"/>
        <v>0</v>
      </c>
      <c r="W17" s="12">
        <f t="shared" ca="1" si="20"/>
        <v>0</v>
      </c>
      <c r="X17" s="12">
        <f t="shared" ca="1" si="21"/>
        <v>0</v>
      </c>
      <c r="Y17" s="12">
        <f t="shared" ca="1" si="22"/>
        <v>0</v>
      </c>
      <c r="Z17" s="12">
        <f t="shared" ca="1" si="23"/>
        <v>0</v>
      </c>
      <c r="AA17" s="12">
        <f t="shared" ca="1" si="24"/>
        <v>0</v>
      </c>
      <c r="AB17" s="12">
        <f t="shared" ca="1" si="25"/>
        <v>0</v>
      </c>
      <c r="AC17" s="12">
        <f t="shared" ca="1" si="26"/>
        <v>15</v>
      </c>
      <c r="AD17" s="12">
        <f t="shared" ca="1" si="27"/>
        <v>0</v>
      </c>
      <c r="AE17" s="12">
        <f t="shared" ca="1" si="28"/>
        <v>0</v>
      </c>
      <c r="AF17" s="12">
        <f t="shared" ca="1" si="29"/>
        <v>0</v>
      </c>
      <c r="AG17" s="12">
        <f t="shared" ca="1" si="30"/>
        <v>0</v>
      </c>
      <c r="AH17" s="14">
        <f t="shared" ca="1" si="31"/>
        <v>0</v>
      </c>
    </row>
    <row r="18" spans="1:34" ht="20.100000000000001" customHeight="1" thickBot="1" x14ac:dyDescent="0.3">
      <c r="A18" s="22">
        <v>10875620</v>
      </c>
      <c r="B18" s="17" t="s">
        <v>21</v>
      </c>
      <c r="C18" s="18">
        <v>10</v>
      </c>
      <c r="D18" s="11">
        <f t="shared" ca="1" si="1"/>
        <v>0</v>
      </c>
      <c r="E18" s="12">
        <f t="shared" ca="1" si="2"/>
        <v>0</v>
      </c>
      <c r="F18" s="12">
        <f t="shared" ca="1" si="3"/>
        <v>0</v>
      </c>
      <c r="G18" s="12">
        <f t="shared" ca="1" si="4"/>
        <v>0</v>
      </c>
      <c r="H18" s="12">
        <f t="shared" ca="1" si="5"/>
        <v>0</v>
      </c>
      <c r="I18" s="12">
        <f t="shared" ca="1" si="6"/>
        <v>0</v>
      </c>
      <c r="J18" s="12">
        <f t="shared" ca="1" si="7"/>
        <v>0</v>
      </c>
      <c r="K18" s="12">
        <f t="shared" ca="1" si="8"/>
        <v>0</v>
      </c>
      <c r="L18" s="12">
        <f t="shared" ca="1" si="9"/>
        <v>0</v>
      </c>
      <c r="M18" s="12">
        <f t="shared" ca="1" si="10"/>
        <v>0</v>
      </c>
      <c r="N18" s="12">
        <f t="shared" ca="1" si="11"/>
        <v>0</v>
      </c>
      <c r="O18" s="12">
        <f t="shared" ca="1" si="12"/>
        <v>0</v>
      </c>
      <c r="P18" s="12">
        <f t="shared" ca="1" si="13"/>
        <v>0</v>
      </c>
      <c r="Q18" s="12">
        <f t="shared" ca="1" si="14"/>
        <v>0</v>
      </c>
      <c r="R18" s="12">
        <f t="shared" ca="1" si="15"/>
        <v>0</v>
      </c>
      <c r="S18" s="12">
        <f t="shared" ca="1" si="16"/>
        <v>0</v>
      </c>
      <c r="T18" s="12">
        <f t="shared" ca="1" si="17"/>
        <v>0</v>
      </c>
      <c r="U18" s="12">
        <f t="shared" ca="1" si="18"/>
        <v>0</v>
      </c>
      <c r="V18" s="12">
        <f t="shared" ca="1" si="19"/>
        <v>0</v>
      </c>
      <c r="W18" s="12">
        <f t="shared" ca="1" si="20"/>
        <v>0</v>
      </c>
      <c r="X18" s="12">
        <f t="shared" ca="1" si="21"/>
        <v>0</v>
      </c>
      <c r="Y18" s="12">
        <f t="shared" ca="1" si="22"/>
        <v>0</v>
      </c>
      <c r="Z18" s="12">
        <f t="shared" ca="1" si="23"/>
        <v>0</v>
      </c>
      <c r="AA18" s="12">
        <f t="shared" ca="1" si="24"/>
        <v>0</v>
      </c>
      <c r="AB18" s="12">
        <f t="shared" ca="1" si="25"/>
        <v>0</v>
      </c>
      <c r="AC18" s="12">
        <f t="shared" ca="1" si="26"/>
        <v>4</v>
      </c>
      <c r="AD18" s="12">
        <f t="shared" ca="1" si="27"/>
        <v>0</v>
      </c>
      <c r="AE18" s="12">
        <f t="shared" ca="1" si="28"/>
        <v>0</v>
      </c>
      <c r="AF18" s="12">
        <f t="shared" ca="1" si="29"/>
        <v>0</v>
      </c>
      <c r="AG18" s="12">
        <f t="shared" ca="1" si="30"/>
        <v>0</v>
      </c>
      <c r="AH18" s="14">
        <f t="shared" ca="1" si="31"/>
        <v>0</v>
      </c>
    </row>
    <row r="19" spans="1:34" x14ac:dyDescent="0.25">
      <c r="A19" s="21"/>
      <c r="C19" s="15" t="s">
        <v>4</v>
      </c>
      <c r="D19" s="5">
        <f ca="1">(IF(D3&gt;$C$3,1,0)+IF(D4&gt;$C$4,1,0)+IF(D5&gt;$C$5,1,0)+IF(D6&gt;$C$6,1,0)+IF(D7&gt;$C$7,1,0)+IF(D8&gt;$C$8,1,0)+IF(D9&gt;$C$9,1,0)+IF(D10&gt;$C$10,1,0)+IF(D11&gt;$C$11,1,0)+IF(D12&gt;$C$12,1,0)+IF(D13&gt;$C$13,1,0)+IF(D14&gt;$C$14,1,0)+IF(D15&gt;$C$15,1,0)+IF(D16&gt;$C$16,1,0)+IF(D17&gt;$C$17,1,0)+IF(D18&gt;$C$18,1,0))/COUNT($C$3:$C$18)</f>
        <v>0</v>
      </c>
      <c r="E19" s="5">
        <f t="shared" ref="E19:AH19" ca="1" si="32">(IF(E3&gt;$C$3,1,0)+IF(E4&gt;$C$4,1,0)+IF(E5&gt;$C$5,1,0)+IF(E6&gt;$C$6,1,0)+IF(E7&gt;$C$7,1,0)+IF(E8&gt;$C$8,1,0)+IF(E9&gt;$C$9,1,0)+IF(E10&gt;$C$10,1,0)+IF(E11&gt;$C$11,1,0)+IF(E12&gt;$C$12,1,0)+IF(E13&gt;$C$13,1,0)+IF(E14&gt;$C$14,1,0)+IF(E15&gt;$C$15,1,0)+IF(E16&gt;$C$16,1,0)+IF(E17&gt;$C$17,1,0)+IF(E18&gt;$C$18,1,0))/COUNT($C$3:$C$18)</f>
        <v>0</v>
      </c>
      <c r="F19" s="5">
        <f ca="1">(IF(F3&gt;$C$3,1,0)+IF(F4&gt;$C$4,1,0)+IF(F5&gt;$C$5,1,0)+IF(F6&gt;$C$6,1,0)+IF(F7&gt;$C$7,1,0)+IF(F8&gt;$C$8,1,0)+IF(F9&gt;$C$9,1,0)+IF(F10&gt;$C$10,1,0)+IF(F11&gt;$C$11,1,0)+IF(F12&gt;$C$12,1,0)+IF(F13&gt;$C$13,1,0)+IF(F14&gt;$C$14,1,0)+IF(F15&gt;$C$15,1,0)+IF(F16&gt;$C$16,1,0)+IF(F17&gt;$C$17,1,0)+IF(F18&gt;$C$18,1,0))/COUNT($C$3:$C$18)</f>
        <v>0</v>
      </c>
      <c r="G19" s="5">
        <f t="shared" ca="1" si="32"/>
        <v>0</v>
      </c>
      <c r="H19" s="5">
        <f t="shared" ca="1" si="32"/>
        <v>0</v>
      </c>
      <c r="I19" s="5">
        <f t="shared" ca="1" si="32"/>
        <v>0</v>
      </c>
      <c r="J19" s="5">
        <f t="shared" ca="1" si="32"/>
        <v>0</v>
      </c>
      <c r="K19" s="5">
        <f t="shared" ca="1" si="32"/>
        <v>0</v>
      </c>
      <c r="L19" s="5">
        <f t="shared" ca="1" si="32"/>
        <v>0</v>
      </c>
      <c r="M19" s="5">
        <f t="shared" ca="1" si="32"/>
        <v>0</v>
      </c>
      <c r="N19" s="5">
        <f t="shared" ca="1" si="32"/>
        <v>0</v>
      </c>
      <c r="O19" s="5">
        <f t="shared" ca="1" si="32"/>
        <v>0</v>
      </c>
      <c r="P19" s="5">
        <f t="shared" ca="1" si="32"/>
        <v>0</v>
      </c>
      <c r="Q19" s="5">
        <f t="shared" ca="1" si="32"/>
        <v>0</v>
      </c>
      <c r="R19" s="5">
        <f t="shared" ca="1" si="32"/>
        <v>0</v>
      </c>
      <c r="S19" s="5">
        <f t="shared" ca="1" si="32"/>
        <v>0</v>
      </c>
      <c r="T19" s="5">
        <f t="shared" ca="1" si="32"/>
        <v>0</v>
      </c>
      <c r="U19" s="5">
        <f t="shared" ca="1" si="32"/>
        <v>0</v>
      </c>
      <c r="V19" s="5">
        <f t="shared" ca="1" si="32"/>
        <v>0</v>
      </c>
      <c r="W19" s="5">
        <f t="shared" ca="1" si="32"/>
        <v>0</v>
      </c>
      <c r="X19" s="5">
        <f t="shared" ca="1" si="32"/>
        <v>0</v>
      </c>
      <c r="Y19" s="5">
        <f t="shared" ca="1" si="32"/>
        <v>0</v>
      </c>
      <c r="Z19" s="5">
        <f t="shared" ca="1" si="32"/>
        <v>0</v>
      </c>
      <c r="AA19" s="5">
        <f t="shared" ca="1" si="32"/>
        <v>0</v>
      </c>
      <c r="AB19" s="5">
        <f t="shared" ca="1" si="32"/>
        <v>0</v>
      </c>
      <c r="AC19" s="5">
        <f t="shared" ca="1" si="32"/>
        <v>0.5625</v>
      </c>
      <c r="AD19" s="5">
        <f t="shared" ca="1" si="32"/>
        <v>0</v>
      </c>
      <c r="AE19" s="5">
        <f t="shared" ca="1" si="32"/>
        <v>0</v>
      </c>
      <c r="AF19" s="5">
        <f t="shared" ca="1" si="32"/>
        <v>0</v>
      </c>
      <c r="AG19" s="5">
        <f t="shared" ca="1" si="32"/>
        <v>0</v>
      </c>
      <c r="AH19" s="5">
        <f t="shared" ca="1" si="32"/>
        <v>0</v>
      </c>
    </row>
  </sheetData>
  <mergeCells count="4">
    <mergeCell ref="E1:AH1"/>
    <mergeCell ref="A1:A2"/>
    <mergeCell ref="B1:B2"/>
    <mergeCell ref="C1:C2"/>
  </mergeCells>
  <conditionalFormatting sqref="D2:AH2">
    <cfRule type="timePeriod" dxfId="54" priority="69" timePeriod="today">
      <formula>FLOOR(D2,1)=TODAY()</formula>
    </cfRule>
  </conditionalFormatting>
  <conditionalFormatting sqref="F3:F19">
    <cfRule type="expression" dxfId="53" priority="64">
      <formula>$F$2=TODAY()</formula>
    </cfRule>
  </conditionalFormatting>
  <conditionalFormatting sqref="G3:G19">
    <cfRule type="expression" dxfId="52" priority="63">
      <formula>$G$2=TODAY()</formula>
    </cfRule>
  </conditionalFormatting>
  <conditionalFormatting sqref="H3:H19">
    <cfRule type="expression" dxfId="51" priority="62">
      <formula>$H$2=TODAY()</formula>
    </cfRule>
  </conditionalFormatting>
  <conditionalFormatting sqref="I3:I19">
    <cfRule type="expression" dxfId="50" priority="61">
      <formula>$I$2=TODAY()</formula>
    </cfRule>
  </conditionalFormatting>
  <conditionalFormatting sqref="J3:J19">
    <cfRule type="expression" dxfId="49" priority="60">
      <formula>$J$2=TODAY()</formula>
    </cfRule>
  </conditionalFormatting>
  <conditionalFormatting sqref="K3:K19">
    <cfRule type="expression" dxfId="48" priority="59">
      <formula>$K$2=TODAY()</formula>
    </cfRule>
  </conditionalFormatting>
  <conditionalFormatting sqref="L3:L19">
    <cfRule type="expression" dxfId="47" priority="58">
      <formula>$L$2=TODAY()</formula>
    </cfRule>
  </conditionalFormatting>
  <conditionalFormatting sqref="M3:M19">
    <cfRule type="expression" dxfId="46" priority="57">
      <formula>$M$2=TODAY()</formula>
    </cfRule>
  </conditionalFormatting>
  <conditionalFormatting sqref="N3:N19">
    <cfRule type="expression" dxfId="45" priority="56">
      <formula>$N$2=TODAY()</formula>
    </cfRule>
  </conditionalFormatting>
  <conditionalFormatting sqref="O3:O19">
    <cfRule type="expression" dxfId="44" priority="55">
      <formula>$O$2=TODAY()</formula>
    </cfRule>
  </conditionalFormatting>
  <conditionalFormatting sqref="P3:P19">
    <cfRule type="expression" dxfId="43" priority="54">
      <formula>$P$2=TODAY()</formula>
    </cfRule>
  </conditionalFormatting>
  <conditionalFormatting sqref="Q3:Q19">
    <cfRule type="expression" dxfId="42" priority="53">
      <formula>$Q$2=TODAY()</formula>
    </cfRule>
  </conditionalFormatting>
  <conditionalFormatting sqref="R3:R19">
    <cfRule type="expression" dxfId="41" priority="52">
      <formula>$R$2=TODAY()</formula>
    </cfRule>
  </conditionalFormatting>
  <conditionalFormatting sqref="S3:S19">
    <cfRule type="expression" dxfId="40" priority="51">
      <formula>$S$2=TODAY()</formula>
    </cfRule>
  </conditionalFormatting>
  <conditionalFormatting sqref="U3:U19">
    <cfRule type="expression" dxfId="39" priority="50">
      <formula>$U$2=TODAY()</formula>
    </cfRule>
  </conditionalFormatting>
  <conditionalFormatting sqref="T3:T19">
    <cfRule type="expression" dxfId="38" priority="49">
      <formula>$T$2=TODAY()</formula>
    </cfRule>
  </conditionalFormatting>
  <conditionalFormatting sqref="W3:W19">
    <cfRule type="expression" dxfId="37" priority="48">
      <formula>$W$2=TODAY()</formula>
    </cfRule>
  </conditionalFormatting>
  <conditionalFormatting sqref="X3:X19">
    <cfRule type="expression" dxfId="36" priority="47">
      <formula>$X$2=TODAY()</formula>
    </cfRule>
  </conditionalFormatting>
  <conditionalFormatting sqref="Y3:Y19">
    <cfRule type="expression" dxfId="35" priority="46">
      <formula>$Y$2=TODAY()</formula>
    </cfRule>
  </conditionalFormatting>
  <conditionalFormatting sqref="Z3:Z19">
    <cfRule type="expression" dxfId="34" priority="45">
      <formula>$Z$2=TODAY()</formula>
    </cfRule>
  </conditionalFormatting>
  <conditionalFormatting sqref="AA3:AA19">
    <cfRule type="expression" dxfId="33" priority="44">
      <formula>$AA$2=TODAY()</formula>
    </cfRule>
  </conditionalFormatting>
  <conditionalFormatting sqref="AB3:AB19">
    <cfRule type="expression" dxfId="32" priority="43">
      <formula>$AB$2=TODAY()</formula>
    </cfRule>
  </conditionalFormatting>
  <conditionalFormatting sqref="AC3:AC19">
    <cfRule type="expression" dxfId="31" priority="42">
      <formula>$AC$2=TODAY()</formula>
    </cfRule>
  </conditionalFormatting>
  <conditionalFormatting sqref="AD3:AD19">
    <cfRule type="expression" dxfId="30" priority="41">
      <formula>$AD$2=TODAY()</formula>
    </cfRule>
  </conditionalFormatting>
  <conditionalFormatting sqref="AE3:AE19">
    <cfRule type="expression" dxfId="29" priority="40">
      <formula>$AE$2=TODAY()</formula>
    </cfRule>
  </conditionalFormatting>
  <conditionalFormatting sqref="AF3:AF19">
    <cfRule type="expression" dxfId="28" priority="39">
      <formula>$AF$2=TODAY()</formula>
    </cfRule>
  </conditionalFormatting>
  <conditionalFormatting sqref="AG3:AG19">
    <cfRule type="expression" dxfId="27" priority="38">
      <formula>$AG$2=TODAY()</formula>
    </cfRule>
  </conditionalFormatting>
  <conditionalFormatting sqref="AH3:AH19">
    <cfRule type="expression" dxfId="26" priority="37">
      <formula>$AH$2=TODAY()</formula>
    </cfRule>
  </conditionalFormatting>
  <conditionalFormatting sqref="D19:AH19 D3:D18">
    <cfRule type="expression" dxfId="25" priority="66">
      <formula>$D$2=TODAY()</formula>
    </cfRule>
  </conditionalFormatting>
  <conditionalFormatting sqref="E3:E19">
    <cfRule type="expression" dxfId="24" priority="65">
      <formula>$E$2=TODAY()</formula>
    </cfRule>
  </conditionalFormatting>
  <conditionalFormatting sqref="D19:AH19">
    <cfRule type="cellIs" dxfId="23" priority="35" operator="lessThan">
      <formula>1</formula>
    </cfRule>
    <cfRule type="cellIs" dxfId="22" priority="36" operator="equal">
      <formula>1</formula>
    </cfRule>
  </conditionalFormatting>
  <conditionalFormatting sqref="D3:AH3">
    <cfRule type="cellIs" dxfId="21" priority="31" operator="lessThan">
      <formula>$C$3</formula>
    </cfRule>
    <cfRule type="cellIs" dxfId="20" priority="32" operator="greaterThan">
      <formula>$C$3</formula>
    </cfRule>
  </conditionalFormatting>
  <conditionalFormatting sqref="D4:AH4">
    <cfRule type="cellIs" dxfId="19" priority="29" operator="lessThan">
      <formula>$C$4</formula>
    </cfRule>
    <cfRule type="cellIs" dxfId="18" priority="30" operator="greaterThan">
      <formula>$C$4</formula>
    </cfRule>
  </conditionalFormatting>
  <conditionalFormatting sqref="D5:AH5">
    <cfRule type="cellIs" dxfId="17" priority="27" operator="lessThan">
      <formula>$C$5</formula>
    </cfRule>
    <cfRule type="cellIs" dxfId="16" priority="28" operator="greaterThan">
      <formula>$C$5</formula>
    </cfRule>
  </conditionalFormatting>
  <conditionalFormatting sqref="D6:AH6">
    <cfRule type="cellIs" dxfId="15" priority="25" operator="greaterThan">
      <formula>$C$6</formula>
    </cfRule>
    <cfRule type="cellIs" dxfId="14" priority="26" operator="lessThan">
      <formula>$C$6</formula>
    </cfRule>
  </conditionalFormatting>
  <conditionalFormatting sqref="D7:AH7">
    <cfRule type="cellIs" dxfId="13" priority="23" operator="lessThan">
      <formula>$C$7</formula>
    </cfRule>
    <cfRule type="cellIs" dxfId="12" priority="24" operator="greaterThan">
      <formula>$C$7</formula>
    </cfRule>
  </conditionalFormatting>
  <conditionalFormatting sqref="D8:AH8">
    <cfRule type="cellIs" dxfId="11" priority="21" operator="greaterThan">
      <formula>$C$8</formula>
    </cfRule>
    <cfRule type="cellIs" dxfId="10" priority="22" operator="lessThan">
      <formula>$C$8</formula>
    </cfRule>
  </conditionalFormatting>
  <conditionalFormatting sqref="D9:AH9">
    <cfRule type="cellIs" dxfId="9" priority="19" operator="lessThan">
      <formula>$C$9</formula>
    </cfRule>
    <cfRule type="cellIs" dxfId="8" priority="20" operator="greaterThan">
      <formula>$C$9</formula>
    </cfRule>
  </conditionalFormatting>
  <conditionalFormatting sqref="D10:AH10">
    <cfRule type="cellIs" dxfId="7" priority="17" operator="lessThan">
      <formula>$C$10</formula>
    </cfRule>
    <cfRule type="cellIs" dxfId="6" priority="18" operator="greaterThan">
      <formula>$C$10</formula>
    </cfRule>
  </conditionalFormatting>
  <conditionalFormatting sqref="D11:AH11">
    <cfRule type="cellIs" dxfId="5" priority="15" operator="lessThan">
      <formula>$C$11</formula>
    </cfRule>
    <cfRule type="cellIs" dxfId="4" priority="16" operator="greaterThan">
      <formula>$C$11</formula>
    </cfRule>
  </conditionalFormatting>
  <conditionalFormatting sqref="D12:AH12">
    <cfRule type="cellIs" dxfId="3" priority="13" operator="greaterThan">
      <formula>$C$12</formula>
    </cfRule>
    <cfRule type="cellIs" dxfId="2" priority="14" operator="lessThan">
      <formula>$C$12</formula>
    </cfRule>
  </conditionalFormatting>
  <conditionalFormatting sqref="D13:AH18">
    <cfRule type="cellIs" dxfId="1" priority="11" operator="greaterThan">
      <formula>$C$13</formula>
    </cfRule>
    <cfRule type="cellIs" dxfId="0" priority="12" operator="lessThan">
      <formula>$C$13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2" sqref="A12"/>
    </sheetView>
  </sheetViews>
  <sheetFormatPr defaultRowHeight="15" x14ac:dyDescent="0.25"/>
  <sheetData>
    <row r="1" spans="1:2" x14ac:dyDescent="0.25">
      <c r="A1" s="22">
        <v>15444823</v>
      </c>
      <c r="B1" s="17">
        <v>8</v>
      </c>
    </row>
    <row r="2" spans="1:2" x14ac:dyDescent="0.25">
      <c r="A2" s="22">
        <v>15444830</v>
      </c>
      <c r="B2" s="17">
        <v>25</v>
      </c>
    </row>
    <row r="3" spans="1:2" x14ac:dyDescent="0.25">
      <c r="A3" s="22">
        <v>15444840</v>
      </c>
      <c r="B3" s="17">
        <v>6</v>
      </c>
    </row>
    <row r="4" spans="1:2" x14ac:dyDescent="0.25">
      <c r="A4" s="22">
        <v>15444847</v>
      </c>
      <c r="B4" s="17">
        <v>12</v>
      </c>
    </row>
    <row r="5" spans="1:2" x14ac:dyDescent="0.25">
      <c r="A5" s="22">
        <v>15444854</v>
      </c>
      <c r="B5" s="17">
        <v>35</v>
      </c>
    </row>
    <row r="6" spans="1:2" x14ac:dyDescent="0.25">
      <c r="A6" s="22">
        <v>15444860</v>
      </c>
      <c r="B6" s="17">
        <v>69</v>
      </c>
    </row>
    <row r="7" spans="1:2" x14ac:dyDescent="0.25">
      <c r="A7" s="22">
        <v>15444867</v>
      </c>
      <c r="B7" s="17">
        <v>12</v>
      </c>
    </row>
    <row r="8" spans="1:2" x14ac:dyDescent="0.25">
      <c r="A8" s="22">
        <v>15080845</v>
      </c>
      <c r="B8" s="17">
        <v>8</v>
      </c>
    </row>
    <row r="9" spans="1:2" x14ac:dyDescent="0.25">
      <c r="A9" s="22">
        <v>10873767</v>
      </c>
      <c r="B9" s="17">
        <v>41</v>
      </c>
    </row>
    <row r="10" spans="1:2" x14ac:dyDescent="0.25">
      <c r="A10" s="22">
        <v>10873736</v>
      </c>
      <c r="B10" s="17">
        <v>15</v>
      </c>
    </row>
    <row r="11" spans="1:2" x14ac:dyDescent="0.25">
      <c r="A11" s="22">
        <v>10873743</v>
      </c>
      <c r="B11" s="17">
        <v>2</v>
      </c>
    </row>
    <row r="12" spans="1:2" x14ac:dyDescent="0.25">
      <c r="A12" s="22">
        <v>10873760</v>
      </c>
      <c r="B12" s="17">
        <v>3</v>
      </c>
    </row>
    <row r="13" spans="1:2" x14ac:dyDescent="0.25">
      <c r="A13" s="22">
        <v>10873754</v>
      </c>
      <c r="B13" s="17">
        <v>26</v>
      </c>
    </row>
    <row r="14" spans="1:2" x14ac:dyDescent="0.25">
      <c r="A14" s="22">
        <v>11890760</v>
      </c>
      <c r="B14" s="17">
        <v>98</v>
      </c>
    </row>
    <row r="15" spans="1:2" x14ac:dyDescent="0.25">
      <c r="A15" s="22">
        <v>13121202</v>
      </c>
      <c r="B15" s="17">
        <v>15</v>
      </c>
    </row>
    <row r="16" spans="1:2" x14ac:dyDescent="0.25">
      <c r="A16" s="22">
        <v>10875620</v>
      </c>
      <c r="B16" s="17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Сводная</vt:lpstr>
      <vt:lpstr>1</vt:lpstr>
      <vt:lpstr>2</vt:lpstr>
      <vt:lpstr>запас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2017-05-26T10:08:57Z</dcterms:modified>
</cp:coreProperties>
</file>