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60" windowWidth="18195" windowHeight="11565"/>
  </bookViews>
  <sheets>
    <sheet name="лист 1" sheetId="2" r:id="rId1"/>
  </sheets>
  <definedNames>
    <definedName name="КН">TEXT(("01.01."&amp;'лист 1'!$B$1)+8-WEEKDAY(("01.01."&amp;'лист 1'!$B$1),2)+('лист 1'!A2-2)*7+6,"ДД.ММ.ГГ")</definedName>
    <definedName name="НН">TEXT(("01.01."&amp;'лист 1'!$B$1)+8-WEEKDAY(("01.01."&amp;'лист 1'!$B$1),2)+('лист 1'!A2-2)*7,"ДД.ММ.ГГ")</definedName>
  </definedNames>
  <calcPr calcId="144525" concurrentCalc="0"/>
</workbook>
</file>

<file path=xl/calcChain.xml><?xml version="1.0" encoding="utf-8"?>
<calcChain xmlns="http://schemas.openxmlformats.org/spreadsheetml/2006/main">
  <c r="C2" i="2" l="1"/>
  <c r="D2" i="2"/>
  <c r="E2" i="2"/>
  <c r="F2" i="2"/>
  <c r="G2" i="2"/>
  <c r="H2" i="2"/>
  <c r="C1" i="2"/>
  <c r="D1" i="2"/>
  <c r="E1" i="2"/>
  <c r="F1" i="2"/>
  <c r="G1" i="2"/>
  <c r="H1" i="2"/>
  <c r="D3" i="2"/>
  <c r="E3" i="2"/>
  <c r="F3" i="2"/>
  <c r="G3" i="2"/>
  <c r="H3" i="2"/>
  <c r="I7" i="2"/>
  <c r="I8" i="2"/>
  <c r="I9" i="2"/>
  <c r="I10" i="2"/>
  <c r="I11" i="2"/>
  <c r="I12" i="2"/>
  <c r="I6" i="2"/>
  <c r="I5" i="2"/>
  <c r="I4" i="2"/>
</calcChain>
</file>

<file path=xl/sharedStrings.xml><?xml version="1.0" encoding="utf-8"?>
<sst xmlns="http://schemas.openxmlformats.org/spreadsheetml/2006/main" count="10" uniqueCount="10">
  <si>
    <t>ТН без учета скидки %</t>
  </si>
  <si>
    <t>ТН с учетом скидки %</t>
  </si>
  <si>
    <t>ТН по остаткам %</t>
  </si>
  <si>
    <t>Скидка (%)</t>
  </si>
  <si>
    <t>Отклон</t>
  </si>
  <si>
    <t>Скидка (сумма)</t>
  </si>
  <si>
    <t>ВД без учета скидки</t>
  </si>
  <si>
    <t>ВД с учетом скидки</t>
  </si>
  <si>
    <t>Выручка без учета скидки</t>
  </si>
  <si>
    <t>Выручка с учетом скидки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</si>
</sst>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Год &quot;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horizontal="left" vertical="top" wrapText="1" indent="1"/>
    </xf>
    <xf numFmtId="2" fontId="3" fillId="3" borderId="1" xfId="3" applyNumberFormat="1" applyFont="1" applyFill="1" applyBorder="1" applyAlignment="1">
      <alignment horizontal="left" vertical="top" wrapText="1" indent="1"/>
    </xf>
    <xf numFmtId="3" fontId="3" fillId="3" borderId="1" xfId="3" applyNumberFormat="1" applyFont="1" applyFill="1" applyBorder="1" applyAlignment="1">
      <alignment horizontal="left" vertical="top" wrapText="1" indent="1"/>
    </xf>
    <xf numFmtId="2" fontId="2" fillId="3" borderId="1" xfId="3" applyNumberFormat="1" applyFont="1" applyFill="1" applyBorder="1" applyAlignment="1">
      <alignment horizontal="left" vertical="top" wrapText="1" indent="1"/>
    </xf>
    <xf numFmtId="4" fontId="2" fillId="3" borderId="1" xfId="2" applyNumberFormat="1" applyFont="1" applyFill="1" applyBorder="1" applyAlignment="1">
      <alignment horizontal="left" vertical="top" wrapText="1" indent="1"/>
    </xf>
    <xf numFmtId="4" fontId="2" fillId="3" borderId="1" xfId="3" applyNumberFormat="1" applyFont="1" applyFill="1" applyBorder="1" applyAlignment="1">
      <alignment horizontal="left" vertical="top" wrapText="1" indent="1"/>
    </xf>
    <xf numFmtId="3" fontId="2" fillId="3" borderId="1" xfId="2" applyNumberFormat="1" applyFont="1" applyFill="1" applyBorder="1" applyAlignment="1">
      <alignment horizontal="left" vertical="top" wrapText="1" indent="1"/>
    </xf>
    <xf numFmtId="2" fontId="3" fillId="3" borderId="2" xfId="3" applyNumberFormat="1" applyFont="1" applyFill="1" applyBorder="1" applyAlignment="1">
      <alignment horizontal="left" vertical="top" wrapText="1" indent="1"/>
    </xf>
    <xf numFmtId="3" fontId="3" fillId="3" borderId="2" xfId="3" applyNumberFormat="1" applyFont="1" applyFill="1" applyBorder="1" applyAlignment="1">
      <alignment horizontal="left" vertical="top" wrapText="1" indent="1"/>
    </xf>
    <xf numFmtId="14" fontId="4" fillId="0" borderId="0" xfId="0" applyNumberFormat="1" applyFont="1"/>
    <xf numFmtId="14" fontId="0" fillId="4" borderId="0" xfId="0" applyNumberFormat="1" applyFill="1"/>
    <xf numFmtId="164" fontId="0" fillId="0" borderId="0" xfId="0" applyNumberFormat="1" applyAlignment="1">
      <alignment horizontal="center" vertical="center"/>
    </xf>
    <xf numFmtId="0" fontId="0" fillId="0" borderId="0" xfId="0" applyNumberFormat="1"/>
  </cellXfs>
  <cellStyles count="4">
    <cellStyle name="Обычный" xfId="0" builtinId="0"/>
    <cellStyle name="Обычный_БЕ Пов Недели" xfId="3"/>
    <cellStyle name="Обычный_БЕ Поволжье" xfId="2"/>
    <cellStyle name="Обычный_Лист1" xfId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84"/>
          <c:y val="3.9499675771308251E-2"/>
          <c:w val="0.87180804590614924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A1-4856-8337-9F462230C37A}"/>
            </c:ext>
          </c:extLst>
        </c:ser>
        <c:ser>
          <c:idx val="1"/>
          <c:order val="1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A1-4856-8337-9F462230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15456"/>
        <c:axId val="84670720"/>
      </c:lineChart>
      <c:catAx>
        <c:axId val="8451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670720"/>
        <c:crosses val="autoZero"/>
        <c:auto val="1"/>
        <c:lblAlgn val="ctr"/>
        <c:lblOffset val="100"/>
        <c:noMultiLvlLbl val="0"/>
      </c:catAx>
      <c:valAx>
        <c:axId val="84670720"/>
        <c:scaling>
          <c:orientation val="minMax"/>
          <c:max val="25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crossAx val="8451545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95499312575494"/>
          <c:y val="0.6257936513459047"/>
          <c:w val="9.5250672370578368E-2"/>
          <c:h val="0.2152024765063164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0773630765"/>
          <c:y val="7.7356279451630428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D1-4E8C-9332-021ACCD2D46F}"/>
            </c:ext>
          </c:extLst>
        </c:ser>
        <c:ser>
          <c:idx val="1"/>
          <c:order val="1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D1-4E8C-9332-021ACCD2D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03264"/>
        <c:axId val="64604800"/>
      </c:lineChart>
      <c:catAx>
        <c:axId val="646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604800"/>
        <c:crosses val="autoZero"/>
        <c:auto val="1"/>
        <c:lblAlgn val="ctr"/>
        <c:lblOffset val="100"/>
        <c:noMultiLvlLbl val="0"/>
      </c:catAx>
      <c:valAx>
        <c:axId val="64604800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crossAx val="6460326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47"/>
          <c:w val="9.5250672370578368E-2"/>
          <c:h val="0.1955873548231049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88"/>
          <c:y val="3.9499675771308251E-2"/>
          <c:w val="0.87180804590614924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7F-4011-8D32-F16D52BF3442}"/>
            </c:ext>
          </c:extLst>
        </c:ser>
        <c:ser>
          <c:idx val="1"/>
          <c:order val="1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7F-4011-8D32-F16D52BF3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51744"/>
        <c:axId val="65153280"/>
      </c:lineChart>
      <c:catAx>
        <c:axId val="6515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153280"/>
        <c:crosses val="autoZero"/>
        <c:auto val="1"/>
        <c:lblAlgn val="ctr"/>
        <c:lblOffset val="100"/>
        <c:noMultiLvlLbl val="0"/>
      </c:catAx>
      <c:valAx>
        <c:axId val="65153280"/>
        <c:scaling>
          <c:orientation val="minMax"/>
          <c:max val="25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crossAx val="6515174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95499312575494"/>
          <c:y val="0.62579365134590492"/>
          <c:w val="9.5250672370578368E-2"/>
          <c:h val="0.215202476506316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0773630768"/>
          <c:y val="7.7356279451630469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BC-4717-8CAB-7FFA71BA6DC2}"/>
            </c:ext>
          </c:extLst>
        </c:ser>
        <c:ser>
          <c:idx val="1"/>
          <c:order val="1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BC-4717-8CAB-7FFA71BA6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72608"/>
        <c:axId val="65174144"/>
      </c:lineChart>
      <c:catAx>
        <c:axId val="651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174144"/>
        <c:crosses val="autoZero"/>
        <c:auto val="1"/>
        <c:lblAlgn val="ctr"/>
        <c:lblOffset val="100"/>
        <c:noMultiLvlLbl val="0"/>
      </c:catAx>
      <c:valAx>
        <c:axId val="65174144"/>
        <c:scaling>
          <c:orientation val="minMax"/>
          <c:max val="45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crossAx val="6517260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492"/>
          <c:w val="9.5005811971478268E-2"/>
          <c:h val="0.1955874381105642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93"/>
          <c:y val="3.9499675771308251E-2"/>
          <c:w val="0.87180804590614924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BA-4236-951F-53ECCBB6B3D4}"/>
            </c:ext>
          </c:extLst>
        </c:ser>
        <c:ser>
          <c:idx val="1"/>
          <c:order val="1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BA-4236-951F-53ECCBB6B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92704"/>
        <c:axId val="65194240"/>
      </c:lineChart>
      <c:catAx>
        <c:axId val="6519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194240"/>
        <c:crosses val="autoZero"/>
        <c:auto val="1"/>
        <c:lblAlgn val="ctr"/>
        <c:lblOffset val="100"/>
        <c:noMultiLvlLbl val="0"/>
      </c:catAx>
      <c:valAx>
        <c:axId val="65194240"/>
        <c:scaling>
          <c:orientation val="minMax"/>
          <c:max val="25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crossAx val="6519270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95499312575494"/>
          <c:y val="0.62579365134590514"/>
          <c:w val="9.5250672370578368E-2"/>
          <c:h val="0.215202476506316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0773630771"/>
          <c:y val="7.7356279451630525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A9-46DE-ADC3-7FB4B2C2C58D}"/>
            </c:ext>
          </c:extLst>
        </c:ser>
        <c:ser>
          <c:idx val="1"/>
          <c:order val="1"/>
          <c:tx>
            <c:strRef>
              <c:f>'лист 1'!#REF!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'лист 1'!#REF!</c:f>
            </c:multiLvlStrRef>
          </c:cat>
          <c:val>
            <c:numRef>
              <c:f>'лист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A9-46DE-ADC3-7FB4B2C2C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99200"/>
        <c:axId val="65300736"/>
      </c:lineChart>
      <c:catAx>
        <c:axId val="652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300736"/>
        <c:crosses val="autoZero"/>
        <c:auto val="1"/>
        <c:lblAlgn val="ctr"/>
        <c:lblOffset val="100"/>
        <c:noMultiLvlLbl val="0"/>
      </c:catAx>
      <c:valAx>
        <c:axId val="65300736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crossAx val="6529920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514"/>
          <c:w val="9.5005811971478268E-2"/>
          <c:h val="0.1955874381105642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278257</xdr:colOff>
      <xdr:row>12</xdr:row>
      <xdr:rowOff>0</xdr:rowOff>
    </xdr:from>
    <xdr:to>
      <xdr:col>8</xdr:col>
      <xdr:colOff>802667</xdr:colOff>
      <xdr:row>12</xdr:row>
      <xdr:rowOff>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288960</xdr:colOff>
      <xdr:row>12</xdr:row>
      <xdr:rowOff>0</xdr:rowOff>
    </xdr:from>
    <xdr:to>
      <xdr:col>8</xdr:col>
      <xdr:colOff>813370</xdr:colOff>
      <xdr:row>12</xdr:row>
      <xdr:rowOff>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278257</xdr:colOff>
      <xdr:row>12</xdr:row>
      <xdr:rowOff>0</xdr:rowOff>
    </xdr:from>
    <xdr:to>
      <xdr:col>8</xdr:col>
      <xdr:colOff>802667</xdr:colOff>
      <xdr:row>12</xdr:row>
      <xdr:rowOff>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288960</xdr:colOff>
      <xdr:row>12</xdr:row>
      <xdr:rowOff>0</xdr:rowOff>
    </xdr:from>
    <xdr:to>
      <xdr:col>8</xdr:col>
      <xdr:colOff>813370</xdr:colOff>
      <xdr:row>12</xdr:row>
      <xdr:rowOff>0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278257</xdr:colOff>
      <xdr:row>12</xdr:row>
      <xdr:rowOff>0</xdr:rowOff>
    </xdr:from>
    <xdr:to>
      <xdr:col>8</xdr:col>
      <xdr:colOff>802667</xdr:colOff>
      <xdr:row>12</xdr:row>
      <xdr:rowOff>0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288960</xdr:colOff>
      <xdr:row>12</xdr:row>
      <xdr:rowOff>0</xdr:rowOff>
    </xdr:from>
    <xdr:to>
      <xdr:col>8</xdr:col>
      <xdr:colOff>813370</xdr:colOff>
      <xdr:row>12</xdr:row>
      <xdr:rowOff>0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I12"/>
  <sheetViews>
    <sheetView tabSelected="1" zoomScale="130" zoomScaleNormal="130" workbookViewId="0">
      <pane xSplit="2" topLeftCell="C1" activePane="topRight" state="frozen"/>
      <selection pane="topRight" activeCell="C2" sqref="C2:H2"/>
    </sheetView>
  </sheetViews>
  <sheetFormatPr defaultRowHeight="15" x14ac:dyDescent="0.25"/>
  <cols>
    <col min="1" max="1" width="4.42578125" customWidth="1"/>
    <col min="2" max="2" width="23.28515625" bestFit="1" customWidth="1"/>
    <col min="3" max="8" width="21.85546875" customWidth="1"/>
    <col min="9" max="9" width="12.85546875" customWidth="1"/>
    <col min="10" max="10" width="11.42578125" customWidth="1"/>
  </cols>
  <sheetData>
    <row r="1" spans="2:9" x14ac:dyDescent="0.25">
      <c r="B1" s="14">
        <v>2017</v>
      </c>
      <c r="C1" s="13" t="str">
        <f>TEXT(("01.01."&amp;$B$1)+8-WEEKDAY(("01.01."&amp;$B$1),2)+(C3-2)*7,"ДД.ММ.ГГ")&amp;"-"&amp;TEXT(("01.01."&amp;$B$1)+8-WEEKDAY(("01.01."&amp;$B$1),2)+(C3-2)*7+6,"ДД.ММ.ГГ")</f>
        <v>08.05.17-14.05.17</v>
      </c>
      <c r="D1" s="13" t="str">
        <f t="shared" ref="D1:H1" si="0">TEXT(("01.01."&amp;$B$1)+8-WEEKDAY(("01.01."&amp;$B$1),2)+(D3-2)*7,"ДД.ММ.ГГ")&amp;"-"&amp;TEXT(("01.01."&amp;$B$1)+8-WEEKDAY(("01.01."&amp;$B$1),2)+(D3-2)*7+6,"ДД.ММ.ГГ")</f>
        <v>15.05.17-21.05.17</v>
      </c>
      <c r="E1" s="13" t="str">
        <f t="shared" si="0"/>
        <v>22.05.17-28.05.17</v>
      </c>
      <c r="F1" s="13" t="str">
        <f t="shared" si="0"/>
        <v>29.05.17-04.06.17</v>
      </c>
      <c r="G1" s="13" t="str">
        <f t="shared" si="0"/>
        <v>05.06.17-11.06.17</v>
      </c>
      <c r="H1" s="13" t="str">
        <f t="shared" si="0"/>
        <v>12.06.17-18.06.17</v>
      </c>
    </row>
    <row r="2" spans="2:9" x14ac:dyDescent="0.25">
      <c r="B2" s="12"/>
      <c r="C2" s="15" t="str">
        <f>НН&amp;"-"&amp;КН</f>
        <v>08.05.17-14.05.17</v>
      </c>
      <c r="D2" s="15" t="str">
        <f>НН&amp;"-"&amp;КН</f>
        <v>15.05.17-21.05.17</v>
      </c>
      <c r="E2" s="15" t="str">
        <f>НН&amp;"-"&amp;КН</f>
        <v>22.05.17-28.05.17</v>
      </c>
      <c r="F2" s="15" t="str">
        <f>НН&amp;"-"&amp;КН</f>
        <v>29.05.17-04.06.17</v>
      </c>
      <c r="G2" s="15" t="str">
        <f>НН&amp;"-"&amp;КН</f>
        <v>05.06.17-11.06.17</v>
      </c>
      <c r="H2" s="15" t="str">
        <f>НН&amp;"-"&amp;КН</f>
        <v>12.06.17-18.06.17</v>
      </c>
    </row>
    <row r="3" spans="2:9" x14ac:dyDescent="0.25">
      <c r="B3" s="1"/>
      <c r="C3" s="2">
        <v>20</v>
      </c>
      <c r="D3" s="2">
        <f>C3+1</f>
        <v>21</v>
      </c>
      <c r="E3" s="2">
        <f t="shared" ref="E3:H3" si="1">D3+1</f>
        <v>22</v>
      </c>
      <c r="F3" s="2">
        <f t="shared" si="1"/>
        <v>23</v>
      </c>
      <c r="G3" s="2">
        <f t="shared" si="1"/>
        <v>24</v>
      </c>
      <c r="H3" s="2">
        <f t="shared" si="1"/>
        <v>25</v>
      </c>
      <c r="I3" s="2" t="s">
        <v>4</v>
      </c>
    </row>
    <row r="4" spans="2:9" x14ac:dyDescent="0.25">
      <c r="B4" s="3" t="s">
        <v>0</v>
      </c>
      <c r="C4" s="4"/>
      <c r="D4" s="6"/>
      <c r="E4" s="10"/>
      <c r="F4" s="4"/>
      <c r="G4" s="4"/>
      <c r="H4" s="4"/>
      <c r="I4" s="7" t="e">
        <f t="shared" ref="I4:I12" si="2">HLOOKUP(9E+307,D4:H4,1)-C4</f>
        <v>#N/A</v>
      </c>
    </row>
    <row r="5" spans="2:9" x14ac:dyDescent="0.25">
      <c r="B5" s="3" t="s">
        <v>1</v>
      </c>
      <c r="C5" s="4"/>
      <c r="D5" s="6"/>
      <c r="E5" s="10"/>
      <c r="F5" s="4"/>
      <c r="G5" s="4"/>
      <c r="H5" s="4"/>
      <c r="I5" s="7" t="e">
        <f t="shared" si="2"/>
        <v>#N/A</v>
      </c>
    </row>
    <row r="6" spans="2:9" x14ac:dyDescent="0.25">
      <c r="B6" s="3" t="s">
        <v>2</v>
      </c>
      <c r="C6" s="4"/>
      <c r="D6" s="6"/>
      <c r="E6" s="10"/>
      <c r="F6" s="4"/>
      <c r="G6" s="4"/>
      <c r="H6" s="4"/>
      <c r="I6" s="7" t="e">
        <f t="shared" si="2"/>
        <v>#N/A</v>
      </c>
    </row>
    <row r="7" spans="2:9" x14ac:dyDescent="0.25">
      <c r="B7" s="3" t="s">
        <v>3</v>
      </c>
      <c r="C7" s="4"/>
      <c r="D7" s="6"/>
      <c r="E7" s="10"/>
      <c r="F7" s="4"/>
      <c r="G7" s="4"/>
      <c r="H7" s="4"/>
      <c r="I7" s="7" t="e">
        <f t="shared" si="2"/>
        <v>#N/A</v>
      </c>
    </row>
    <row r="8" spans="2:9" x14ac:dyDescent="0.25">
      <c r="B8" s="3" t="s">
        <v>5</v>
      </c>
      <c r="C8" s="5"/>
      <c r="D8" s="8"/>
      <c r="E8" s="11"/>
      <c r="F8" s="4"/>
      <c r="G8" s="5"/>
      <c r="H8" s="5"/>
      <c r="I8" s="9" t="e">
        <f t="shared" si="2"/>
        <v>#N/A</v>
      </c>
    </row>
    <row r="9" spans="2:9" x14ac:dyDescent="0.25">
      <c r="B9" s="3" t="s">
        <v>6</v>
      </c>
      <c r="C9" s="5"/>
      <c r="D9" s="8"/>
      <c r="E9" s="11"/>
      <c r="F9" s="4"/>
      <c r="G9" s="5"/>
      <c r="H9" s="5"/>
      <c r="I9" s="9" t="e">
        <f t="shared" si="2"/>
        <v>#N/A</v>
      </c>
    </row>
    <row r="10" spans="2:9" x14ac:dyDescent="0.25">
      <c r="B10" s="3" t="s">
        <v>7</v>
      </c>
      <c r="C10" s="5"/>
      <c r="D10" s="8"/>
      <c r="E10" s="11"/>
      <c r="F10" s="4"/>
      <c r="G10" s="5"/>
      <c r="H10" s="5"/>
      <c r="I10" s="9" t="e">
        <f t="shared" si="2"/>
        <v>#N/A</v>
      </c>
    </row>
    <row r="11" spans="2:9" x14ac:dyDescent="0.25">
      <c r="B11" s="3" t="s">
        <v>8</v>
      </c>
      <c r="C11" s="5"/>
      <c r="D11" s="8"/>
      <c r="E11" s="11"/>
      <c r="F11" s="4"/>
      <c r="G11" s="5"/>
      <c r="H11" s="5"/>
      <c r="I11" s="9" t="e">
        <f t="shared" si="2"/>
        <v>#N/A</v>
      </c>
    </row>
    <row r="12" spans="2:9" x14ac:dyDescent="0.25">
      <c r="B12" s="3" t="s">
        <v>9</v>
      </c>
      <c r="C12" s="5"/>
      <c r="D12" s="8"/>
      <c r="E12" s="11"/>
      <c r="F12" s="4"/>
      <c r="G12" s="5"/>
      <c r="H12" s="5"/>
      <c r="I12" s="9" t="e">
        <f t="shared" si="2"/>
        <v>#N/A</v>
      </c>
    </row>
  </sheetData>
  <conditionalFormatting sqref="I4:I12">
    <cfRule type="cellIs" dxfId="1" priority="51" operator="lessThan">
      <formula>0</formula>
    </cfRule>
    <cfRule type="cellIs" dxfId="0" priority="52" operator="greaterThan">
      <formula>0</formula>
    </cfRule>
  </conditionalFormatting>
  <dataValidations count="1">
    <dataValidation type="list" allowBlank="1" showInputMessage="1" showErrorMessage="1" sqref="B1">
      <formula1>"2016,2017,2018,2019,2020"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Елена</dc:creator>
  <cp:lastModifiedBy>User</cp:lastModifiedBy>
  <dcterms:created xsi:type="dcterms:W3CDTF">2016-11-11T07:58:59Z</dcterms:created>
  <dcterms:modified xsi:type="dcterms:W3CDTF">2017-05-28T18:06:20Z</dcterms:modified>
</cp:coreProperties>
</file>