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1860" yWindow="0" windowWidth="20460" windowHeight="7695" activeTab="1"/>
  </bookViews>
  <sheets>
    <sheet name="Февраль" sheetId="8" r:id="rId1"/>
    <sheet name="Январь" sheetId="2" r:id="rId2"/>
    <sheet name="Лист1" sheetId="1" r:id="rId3"/>
  </sheets>
  <definedNames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ng" localSheetId="0" hidden="1">1</definedName>
    <definedName name="solver_eng" localSheetId="1" hidden="1">1</definedName>
    <definedName name="solver_est" localSheetId="0" hidden="1">1</definedName>
    <definedName name="solver_est" localSheetId="1" hidden="1">1</definedName>
    <definedName name="solver_itr" localSheetId="0" hidden="1">2147483647</definedName>
    <definedName name="solver_itr" localSheetId="1" hidden="1">2147483647</definedName>
    <definedName name="solver_lhs1" localSheetId="0" hidden="1">Февраль!$B$12:$B$19</definedName>
    <definedName name="solver_lhs1" localSheetId="1" hidden="1">Январь!$B$12:$B$19</definedName>
    <definedName name="solver_lhs2" localSheetId="0" hidden="1">Февраль!$B$39:$B$40</definedName>
    <definedName name="solver_lhs2" localSheetId="1" hidden="1">Январь!$B$39:$B$40</definedName>
    <definedName name="solver_lhs3" localSheetId="0" hidden="1">Февраль!$B$41:$B$42</definedName>
    <definedName name="solver_lhs3" localSheetId="1" hidden="1">Январь!$B$41:$B$42</definedName>
    <definedName name="solver_lhs4" localSheetId="0" hidden="1">Февраль!$D$18</definedName>
    <definedName name="solver_lhs4" localSheetId="1" hidden="1">Январь!$E$18</definedName>
    <definedName name="solver_lhs5" localSheetId="0" hidden="1">Февраль!$D$18</definedName>
    <definedName name="solver_lhs5" localSheetId="1" hidden="1">Январь!$E$18</definedName>
    <definedName name="solver_lhs6" localSheetId="0" hidden="1">Февраль!$D$18</definedName>
    <definedName name="solver_lhs6" localSheetId="1" hidden="1">Январь!$E$18</definedName>
    <definedName name="solver_lhs7" localSheetId="0" hidden="1">Февраль!$D$18</definedName>
    <definedName name="solver_lhs7" localSheetId="1" hidden="1">Январь!$E$18</definedName>
    <definedName name="solver_lhs8" localSheetId="0" hidden="1">Февраль!$D$18</definedName>
    <definedName name="solver_lhs8" localSheetId="1" hidden="1">Январь!$E$18</definedName>
    <definedName name="solver_lhs9" localSheetId="0" hidden="1">Февраль!$D$18</definedName>
    <definedName name="solver_lhs9" localSheetId="1" hidden="1">Январь!$E$18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0.075</definedName>
    <definedName name="solver_mrt" localSheetId="1" hidden="1">0.075</definedName>
    <definedName name="solver_msl" localSheetId="0" hidden="1">2</definedName>
    <definedName name="solver_msl" localSheetId="1" hidden="1">2</definedName>
    <definedName name="solver_neg" localSheetId="0" hidden="1">1</definedName>
    <definedName name="solver_neg" localSheetId="1" hidden="1">1</definedName>
    <definedName name="solver_nod" localSheetId="0" hidden="1">2147483647</definedName>
    <definedName name="solver_nod" localSheetId="1" hidden="1">2147483647</definedName>
    <definedName name="solver_num" localSheetId="0" hidden="1">0</definedName>
    <definedName name="solver_num" localSheetId="1" hidden="1">0</definedName>
    <definedName name="solver_nwt" localSheetId="0" hidden="1">1</definedName>
    <definedName name="solver_nwt" localSheetId="1" hidden="1">1</definedName>
    <definedName name="solver_pre" localSheetId="0" hidden="1">0.000001</definedName>
    <definedName name="solver_pre" localSheetId="1" hidden="1">0.000001</definedName>
    <definedName name="solver_rbv" localSheetId="0" hidden="1">1</definedName>
    <definedName name="solver_rbv" localSheetId="1" hidden="1">1</definedName>
    <definedName name="solver_rel1" localSheetId="0" hidden="1">2</definedName>
    <definedName name="solver_rel1" localSheetId="1" hidden="1">2</definedName>
    <definedName name="solver_rel2" localSheetId="0" hidden="1">2</definedName>
    <definedName name="solver_rel2" localSheetId="1" hidden="1">2</definedName>
    <definedName name="solver_rel3" localSheetId="0" hidden="1">6</definedName>
    <definedName name="solver_rel3" localSheetId="1" hidden="1">6</definedName>
    <definedName name="solver_rel4" localSheetId="0" hidden="1">2</definedName>
    <definedName name="solver_rel4" localSheetId="1" hidden="1">2</definedName>
    <definedName name="solver_rel5" localSheetId="0" hidden="1">2</definedName>
    <definedName name="solver_rel5" localSheetId="1" hidden="1">2</definedName>
    <definedName name="solver_rel6" localSheetId="0" hidden="1">2</definedName>
    <definedName name="solver_rel6" localSheetId="1" hidden="1">2</definedName>
    <definedName name="solver_rel7" localSheetId="0" hidden="1">2</definedName>
    <definedName name="solver_rel7" localSheetId="1" hidden="1">2</definedName>
    <definedName name="solver_rel8" localSheetId="0" hidden="1">2</definedName>
    <definedName name="solver_rel8" localSheetId="1" hidden="1">2</definedName>
    <definedName name="solver_rel9" localSheetId="0" hidden="1">2</definedName>
    <definedName name="solver_rel9" localSheetId="1" hidden="1">2</definedName>
    <definedName name="solver_rhs1" localSheetId="0" hidden="1">0</definedName>
    <definedName name="solver_rhs1" localSheetId="1" hidden="1">0</definedName>
    <definedName name="solver_rhs2" localSheetId="0" hidden="1">0</definedName>
    <definedName name="solver_rhs2" localSheetId="1" hidden="1">0</definedName>
    <definedName name="solver_rhs3" localSheetId="0" hidden="1">Все разные</definedName>
    <definedName name="solver_rhs3" localSheetId="1" hidden="1">Все разные</definedName>
    <definedName name="solver_rhs4" localSheetId="0" hidden="1">0</definedName>
    <definedName name="solver_rhs4" localSheetId="1" hidden="1">0</definedName>
    <definedName name="solver_rhs5" localSheetId="0" hidden="1">0</definedName>
    <definedName name="solver_rhs5" localSheetId="1" hidden="1">0</definedName>
    <definedName name="solver_rhs6" localSheetId="0" hidden="1">0</definedName>
    <definedName name="solver_rhs6" localSheetId="1" hidden="1">0</definedName>
    <definedName name="solver_rhs7" localSheetId="0" hidden="1">0</definedName>
    <definedName name="solver_rhs7" localSheetId="1" hidden="1">0</definedName>
    <definedName name="solver_rhs8" localSheetId="0" hidden="1">0</definedName>
    <definedName name="solver_rhs8" localSheetId="1" hidden="1">0</definedName>
    <definedName name="solver_rhs9" localSheetId="0" hidden="1">0</definedName>
    <definedName name="solver_rhs9" localSheetId="1" hidden="1">0</definedName>
    <definedName name="solver_rlx" localSheetId="0" hidden="1">2</definedName>
    <definedName name="solver_rlx" localSheetId="1" hidden="1">2</definedName>
    <definedName name="solver_rsd" localSheetId="0" hidden="1">0</definedName>
    <definedName name="solver_rsd" localSheetId="1" hidden="1">0</definedName>
    <definedName name="solver_scl" localSheetId="0" hidden="1">1</definedName>
    <definedName name="solver_scl" localSheetId="1" hidden="1">1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100</definedName>
    <definedName name="solver_tim" localSheetId="0" hidden="1">2147483647</definedName>
    <definedName name="solver_tim" localSheetId="1" hidden="1">2147483647</definedName>
    <definedName name="solver_tol" localSheetId="0" hidden="1">0.01</definedName>
    <definedName name="solver_tol" localSheetId="1" hidden="1">0.01</definedName>
    <definedName name="solver_typ" localSheetId="0" hidden="1">1</definedName>
    <definedName name="solver_typ" localSheetId="1" hidden="1">1</definedName>
    <definedName name="solver_val" localSheetId="0" hidden="1">0</definedName>
    <definedName name="solver_val" localSheetId="1" hidden="1">0</definedName>
    <definedName name="solver_ver" localSheetId="0" hidden="1">3</definedName>
    <definedName name="solver_ver" localSheetId="1" hidden="1">3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B4" i="2"/>
  <c r="A12" i="2"/>
  <c r="A13" i="2"/>
  <c r="A14" i="2"/>
  <c r="A15" i="2"/>
  <c r="A16" i="2"/>
  <c r="A17" i="2"/>
  <c r="A18" i="2"/>
  <c r="A19" i="2"/>
  <c r="A20" i="2"/>
  <c r="B43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C4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H12" i="2"/>
  <c r="H42" i="2"/>
  <c r="B4" i="8"/>
  <c r="B43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2" i="2"/>
  <c r="G42" i="2"/>
</calcChain>
</file>

<file path=xl/comments1.xml><?xml version="1.0" encoding="utf-8"?>
<comments xmlns="http://schemas.openxmlformats.org/spreadsheetml/2006/main">
  <authors>
    <author>-</author>
  </authors>
  <commentList>
    <comment ref="E1" authorId="0" shapeId="0">
      <text>
        <r>
          <rPr>
            <b/>
            <sz val="9"/>
            <color indexed="81"/>
            <rFont val="Tahoma"/>
            <family val="2"/>
            <charset val="204"/>
          </rPr>
          <t>-:</t>
        </r>
        <r>
          <rPr>
            <sz val="9"/>
            <color indexed="81"/>
            <rFont val="Tahoma"/>
            <family val="2"/>
            <charset val="204"/>
          </rPr>
          <t xml:space="preserve">
Выходные дни, в которые работаем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  <charset val="204"/>
          </rPr>
          <t>-:</t>
        </r>
        <r>
          <rPr>
            <sz val="9"/>
            <color indexed="81"/>
            <rFont val="Tahoma"/>
            <family val="2"/>
            <charset val="204"/>
          </rPr>
          <t xml:space="preserve">
Будние дни, в которые отдыхаем
</t>
        </r>
      </text>
    </comment>
  </commentList>
</comments>
</file>

<file path=xl/sharedStrings.xml><?xml version="1.0" encoding="utf-8"?>
<sst xmlns="http://schemas.openxmlformats.org/spreadsheetml/2006/main" count="12" uniqueCount="8">
  <si>
    <t>год отчета</t>
  </si>
  <si>
    <t>Число месяца</t>
  </si>
  <si>
    <t>Выходные</t>
  </si>
  <si>
    <t>Рабочие</t>
  </si>
  <si>
    <t>Количество рабочих дней в месяце</t>
  </si>
  <si>
    <t>Сумма, которую необходимо распределить в ячейки А12:А42</t>
  </si>
  <si>
    <t>Распределенное число</t>
  </si>
  <si>
    <t>В столбце G наборы случайных чисел. Они пересчитываются при любом изменении таблицы. В последней строке из распределяемого числа вычитается сумма случайных чисел. Таким образом последнее число может оказаться и отрицательным. В этом случае нужно просто заставить таблицу пересчитаться путем ввода или стирания любых ненужных чисел в неважных ячейках, т.к. это приведет в пересчету столбца. Когда увидите подходящее Вам распределение, скопируйте и вставьте значения.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</si>
</sst>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mmmm\ yyyy;@"/>
    <numFmt numFmtId="165" formatCode="d\ \(ddd\)"/>
    <numFmt numFmtId="166" formatCode="dd/mm/yyyy\ \(ddd\)"/>
    <numFmt numFmtId="167" formatCode="dd/mm/yy;@"/>
    <numFmt numFmtId="168" formatCode="0.000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mbria"/>
      <family val="1"/>
      <charset val="204"/>
    </font>
    <font>
      <b/>
      <sz val="10"/>
      <color theme="1"/>
      <name val="Cambria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1" tint="0.24994659260841701"/>
      </left>
      <right style="dashed">
        <color theme="1" tint="0.24994659260841701"/>
      </right>
      <top style="medium">
        <color theme="1" tint="0.24994659260841701"/>
      </top>
      <bottom/>
      <diagonal/>
    </border>
    <border>
      <left style="dashed">
        <color theme="1" tint="0.24994659260841701"/>
      </left>
      <right style="medium">
        <color theme="1" tint="0.24994659260841701"/>
      </right>
      <top style="medium">
        <color theme="1" tint="0.24994659260841701"/>
      </top>
      <bottom/>
      <diagonal/>
    </border>
    <border>
      <left style="medium">
        <color indexed="64"/>
      </left>
      <right style="dashed">
        <color theme="1" tint="0.24994659260841701"/>
      </right>
      <top style="medium">
        <color indexed="64"/>
      </top>
      <bottom style="dashed">
        <color theme="1" tint="0.24994659260841701"/>
      </bottom>
      <diagonal/>
    </border>
    <border>
      <left style="dashed">
        <color theme="1" tint="0.24994659260841701"/>
      </left>
      <right style="medium">
        <color indexed="64"/>
      </right>
      <top style="medium">
        <color indexed="64"/>
      </top>
      <bottom style="dashed">
        <color theme="1" tint="0.24994659260841701"/>
      </bottom>
      <diagonal/>
    </border>
    <border>
      <left style="medium">
        <color indexed="64"/>
      </left>
      <right style="dashed">
        <color theme="1" tint="0.24994659260841701"/>
      </right>
      <top style="dashed">
        <color theme="1" tint="0.24994659260841701"/>
      </top>
      <bottom style="dashed">
        <color theme="1" tint="0.24994659260841701"/>
      </bottom>
      <diagonal/>
    </border>
    <border>
      <left style="dashed">
        <color theme="1" tint="0.24994659260841701"/>
      </left>
      <right style="medium">
        <color indexed="64"/>
      </right>
      <top style="dashed">
        <color theme="1" tint="0.24994659260841701"/>
      </top>
      <bottom style="dashed">
        <color theme="1" tint="0.24994659260841701"/>
      </bottom>
      <diagonal/>
    </border>
    <border>
      <left style="medium">
        <color indexed="64"/>
      </left>
      <right style="dashed">
        <color theme="1" tint="0.24994659260841701"/>
      </right>
      <top/>
      <bottom style="dashed">
        <color theme="1" tint="0.24994659260841701"/>
      </bottom>
      <diagonal/>
    </border>
    <border>
      <left style="medium">
        <color indexed="64"/>
      </left>
      <right style="dashed">
        <color theme="1" tint="0.24994659260841701"/>
      </right>
      <top style="dashed">
        <color theme="1" tint="0.24994659260841701"/>
      </top>
      <bottom style="medium">
        <color indexed="64"/>
      </bottom>
      <diagonal/>
    </border>
    <border>
      <left style="dashed">
        <color theme="1" tint="0.24994659260841701"/>
      </left>
      <right style="medium">
        <color indexed="64"/>
      </right>
      <top style="dashed">
        <color theme="1" tint="0.2499465926084170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14" fontId="0" fillId="0" borderId="0" xfId="0" applyNumberFormat="1"/>
    <xf numFmtId="164" fontId="0" fillId="0" borderId="0" xfId="0" applyNumberFormat="1" applyAlignment="1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Border="1"/>
    <xf numFmtId="165" fontId="0" fillId="0" borderId="0" xfId="0" applyNumberFormat="1" applyAlignment="1">
      <alignment horizont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166" fontId="3" fillId="2" borderId="4" xfId="1" applyNumberFormat="1" applyFont="1" applyFill="1" applyBorder="1" applyAlignment="1">
      <alignment horizontal="center" vertical="center"/>
    </xf>
    <xf numFmtId="166" fontId="3" fillId="2" borderId="5" xfId="1" applyNumberFormat="1" applyFont="1" applyFill="1" applyBorder="1" applyAlignment="1">
      <alignment horizontal="center" vertical="center"/>
    </xf>
    <xf numFmtId="166" fontId="3" fillId="2" borderId="6" xfId="1" applyNumberFormat="1" applyFont="1" applyFill="1" applyBorder="1" applyAlignment="1">
      <alignment horizontal="center" vertical="center"/>
    </xf>
    <xf numFmtId="166" fontId="3" fillId="2" borderId="7" xfId="1" applyNumberFormat="1" applyFont="1" applyFill="1" applyBorder="1" applyAlignment="1">
      <alignment horizontal="center" vertical="center"/>
    </xf>
    <xf numFmtId="166" fontId="3" fillId="2" borderId="8" xfId="1" applyNumberFormat="1" applyFont="1" applyFill="1" applyBorder="1" applyAlignment="1">
      <alignment horizontal="center" vertical="center"/>
    </xf>
    <xf numFmtId="166" fontId="3" fillId="2" borderId="9" xfId="1" applyNumberFormat="1" applyFont="1" applyFill="1" applyBorder="1" applyAlignment="1">
      <alignment horizontal="center" vertical="center"/>
    </xf>
    <xf numFmtId="166" fontId="3" fillId="2" borderId="10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67" fontId="0" fillId="0" borderId="0" xfId="0" applyNumberFormat="1"/>
    <xf numFmtId="167" fontId="0" fillId="0" borderId="0" xfId="0" applyNumberFormat="1" applyAlignment="1">
      <alignment wrapText="1"/>
    </xf>
    <xf numFmtId="168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wrapText="1"/>
    </xf>
  </cellXfs>
  <cellStyles count="2">
    <cellStyle name="Обычный" xfId="0" builtinId="0"/>
    <cellStyle name="Обычный 2" xfId="1"/>
  </cellStyles>
  <dxfs count="4">
    <dxf>
      <numFmt numFmtId="169" formatCode="dd/mm/yyyy\ \(ddd\-\?\?\?\)\ "/>
    </dxf>
    <dxf>
      <numFmt numFmtId="169" formatCode="dd/mm/yyyy\ \(ddd\-\?\?\?\)\ "/>
    </dxf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43"/>
  <sheetViews>
    <sheetView workbookViewId="0">
      <selection activeCell="B43" sqref="B43"/>
    </sheetView>
  </sheetViews>
  <sheetFormatPr defaultRowHeight="15" x14ac:dyDescent="0.25"/>
  <cols>
    <col min="1" max="1" width="15.375" customWidth="1"/>
    <col min="2" max="2" width="17.875" customWidth="1"/>
    <col min="3" max="3" width="17.125" customWidth="1"/>
    <col min="4" max="4" width="34.375" customWidth="1"/>
  </cols>
  <sheetData>
    <row r="4" spans="1:12" x14ac:dyDescent="0.25">
      <c r="B4" s="2">
        <f>EDATE(Январь!B4,1)</f>
        <v>42767</v>
      </c>
    </row>
    <row r="10" spans="1:12" ht="30.75" customHeight="1" x14ac:dyDescent="0.25">
      <c r="A10" s="3" t="s">
        <v>1</v>
      </c>
      <c r="B10" s="3" t="s">
        <v>6</v>
      </c>
      <c r="C10" s="3"/>
      <c r="D10" s="3" t="s">
        <v>5</v>
      </c>
      <c r="E10" s="3"/>
      <c r="F10" s="3"/>
      <c r="G10" s="3"/>
      <c r="H10" s="3"/>
      <c r="I10" s="3"/>
      <c r="J10" s="3"/>
      <c r="K10" s="3"/>
      <c r="L10" s="3"/>
    </row>
    <row r="11" spans="1:12" x14ac:dyDescent="0.25">
      <c r="B11" s="5"/>
    </row>
    <row r="12" spans="1:12" x14ac:dyDescent="0.25">
      <c r="A12" s="6">
        <f>B4</f>
        <v>42767</v>
      </c>
      <c r="B12" s="4"/>
      <c r="C12" s="16"/>
      <c r="D12" s="4">
        <v>88.562147890000006</v>
      </c>
    </row>
    <row r="13" spans="1:12" x14ac:dyDescent="0.25">
      <c r="A13" s="6">
        <f>A12+1</f>
        <v>42768</v>
      </c>
      <c r="B13" s="4"/>
    </row>
    <row r="14" spans="1:12" x14ac:dyDescent="0.25">
      <c r="A14" s="6">
        <f t="shared" ref="A14:A21" si="0">A13+1</f>
        <v>42769</v>
      </c>
      <c r="B14" s="4"/>
    </row>
    <row r="15" spans="1:12" x14ac:dyDescent="0.25">
      <c r="A15" s="6">
        <f t="shared" si="0"/>
        <v>42770</v>
      </c>
      <c r="B15" s="4"/>
    </row>
    <row r="16" spans="1:12" x14ac:dyDescent="0.25">
      <c r="A16" s="6">
        <f t="shared" si="0"/>
        <v>42771</v>
      </c>
      <c r="B16" s="4"/>
    </row>
    <row r="17" spans="1:2" x14ac:dyDescent="0.25">
      <c r="A17" s="6">
        <f t="shared" si="0"/>
        <v>42772</v>
      </c>
      <c r="B17" s="4"/>
    </row>
    <row r="18" spans="1:2" x14ac:dyDescent="0.25">
      <c r="A18" s="6">
        <f t="shared" si="0"/>
        <v>42773</v>
      </c>
      <c r="B18" s="4"/>
    </row>
    <row r="19" spans="1:2" x14ac:dyDescent="0.25">
      <c r="A19" s="6">
        <f t="shared" si="0"/>
        <v>42774</v>
      </c>
      <c r="B19" s="4"/>
    </row>
    <row r="20" spans="1:2" x14ac:dyDescent="0.25">
      <c r="A20" s="6">
        <f t="shared" si="0"/>
        <v>42775</v>
      </c>
      <c r="B20" s="4"/>
    </row>
    <row r="21" spans="1:2" x14ac:dyDescent="0.25">
      <c r="A21" s="6">
        <f t="shared" si="0"/>
        <v>42776</v>
      </c>
      <c r="B21" s="4"/>
    </row>
    <row r="22" spans="1:2" x14ac:dyDescent="0.25">
      <c r="A22" s="6">
        <f>A21+1</f>
        <v>42777</v>
      </c>
      <c r="B22" s="4"/>
    </row>
    <row r="23" spans="1:2" x14ac:dyDescent="0.25">
      <c r="A23" s="6">
        <f t="shared" ref="A23:A39" si="1">A22+1</f>
        <v>42778</v>
      </c>
      <c r="B23" s="4"/>
    </row>
    <row r="24" spans="1:2" x14ac:dyDescent="0.25">
      <c r="A24" s="6">
        <f t="shared" si="1"/>
        <v>42779</v>
      </c>
      <c r="B24" s="4"/>
    </row>
    <row r="25" spans="1:2" x14ac:dyDescent="0.25">
      <c r="A25" s="6">
        <f t="shared" si="1"/>
        <v>42780</v>
      </c>
      <c r="B25" s="4"/>
    </row>
    <row r="26" spans="1:2" x14ac:dyDescent="0.25">
      <c r="A26" s="6">
        <f t="shared" si="1"/>
        <v>42781</v>
      </c>
      <c r="B26" s="4"/>
    </row>
    <row r="27" spans="1:2" x14ac:dyDescent="0.25">
      <c r="A27" s="6">
        <f t="shared" si="1"/>
        <v>42782</v>
      </c>
      <c r="B27" s="4"/>
    </row>
    <row r="28" spans="1:2" x14ac:dyDescent="0.25">
      <c r="A28" s="6">
        <f t="shared" si="1"/>
        <v>42783</v>
      </c>
      <c r="B28" s="4"/>
    </row>
    <row r="29" spans="1:2" x14ac:dyDescent="0.25">
      <c r="A29" s="6">
        <f t="shared" si="1"/>
        <v>42784</v>
      </c>
      <c r="B29" s="4"/>
    </row>
    <row r="30" spans="1:2" x14ac:dyDescent="0.25">
      <c r="A30" s="6">
        <f t="shared" si="1"/>
        <v>42785</v>
      </c>
      <c r="B30" s="4"/>
    </row>
    <row r="31" spans="1:2" x14ac:dyDescent="0.25">
      <c r="A31" s="6">
        <f t="shared" si="1"/>
        <v>42786</v>
      </c>
      <c r="B31" s="4"/>
    </row>
    <row r="32" spans="1:2" x14ac:dyDescent="0.25">
      <c r="A32" s="6">
        <f t="shared" si="1"/>
        <v>42787</v>
      </c>
      <c r="B32" s="4"/>
    </row>
    <row r="33" spans="1:2" x14ac:dyDescent="0.25">
      <c r="A33" s="6">
        <f t="shared" si="1"/>
        <v>42788</v>
      </c>
      <c r="B33" s="4"/>
    </row>
    <row r="34" spans="1:2" x14ac:dyDescent="0.25">
      <c r="A34" s="6">
        <f t="shared" si="1"/>
        <v>42789</v>
      </c>
      <c r="B34" s="4"/>
    </row>
    <row r="35" spans="1:2" x14ac:dyDescent="0.25">
      <c r="A35" s="6">
        <f t="shared" si="1"/>
        <v>42790</v>
      </c>
      <c r="B35" s="4"/>
    </row>
    <row r="36" spans="1:2" x14ac:dyDescent="0.25">
      <c r="A36" s="6">
        <f t="shared" si="1"/>
        <v>42791</v>
      </c>
      <c r="B36" s="4"/>
    </row>
    <row r="37" spans="1:2" x14ac:dyDescent="0.25">
      <c r="A37" s="6">
        <f t="shared" si="1"/>
        <v>42792</v>
      </c>
      <c r="B37" s="4"/>
    </row>
    <row r="38" spans="1:2" x14ac:dyDescent="0.25">
      <c r="A38" s="6">
        <f t="shared" si="1"/>
        <v>42793</v>
      </c>
      <c r="B38" s="4"/>
    </row>
    <row r="39" spans="1:2" x14ac:dyDescent="0.25">
      <c r="A39" s="6">
        <f t="shared" si="1"/>
        <v>42794</v>
      </c>
      <c r="B39" s="4"/>
    </row>
    <row r="40" spans="1:2" x14ac:dyDescent="0.25">
      <c r="A40" s="6" t="str">
        <f>IF(DAY($A39+1)&gt;DAY(A39),$A39+1,"")</f>
        <v/>
      </c>
      <c r="B40" s="4"/>
    </row>
    <row r="41" spans="1:2" x14ac:dyDescent="0.25">
      <c r="A41" s="6" t="e">
        <f>IF(DAY($A40+1)&gt;DAY(A40),$A40+1,"")</f>
        <v>#VALUE!</v>
      </c>
      <c r="B41" s="4"/>
    </row>
    <row r="42" spans="1:2" x14ac:dyDescent="0.25">
      <c r="A42" s="6" t="e">
        <f>IF(DAY($A41+1)&gt;DAY(A41),$A41+1,"")</f>
        <v>#VALUE!</v>
      </c>
      <c r="B42" s="4"/>
    </row>
    <row r="43" spans="1:2" ht="45" x14ac:dyDescent="0.25">
      <c r="A43" s="16" t="s">
        <v>4</v>
      </c>
      <c r="B43">
        <f>NETWORKDAYS(B4,EOMONTH(B4,0),Лист1!E2:E14)+SUMPRODUCT((Лист1!F2:F30&gt;=B4)*(Лист1!F2:F30&lt;=EOMONTH(B4,0)))</f>
        <v>18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2384CFF-653B-4FC7-9CBD-5824AE6AFD5E}">
            <xm:f>(WEEKDAY($A12,2)&gt;5)+ISNUMBER(MATCH($A12,Лист1!$E$2:$E$30,))-ISNUMBER(MATCH($A12,Лист1!$F$2:$F$30,))</xm:f>
            <x14:dxf>
              <fill>
                <patternFill>
                  <bgColor theme="5"/>
                </patternFill>
              </fill>
            </x14:dxf>
          </x14:cfRule>
          <xm:sqref>B12:B42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43"/>
  <sheetViews>
    <sheetView tabSelected="1" topLeftCell="A10" workbookViewId="0">
      <selection activeCell="C20" sqref="C20"/>
    </sheetView>
  </sheetViews>
  <sheetFormatPr defaultRowHeight="15" x14ac:dyDescent="0.25"/>
  <cols>
    <col min="1" max="1" width="15.375" customWidth="1"/>
    <col min="2" max="2" width="11.875" bestFit="1" customWidth="1"/>
    <col min="3" max="4" width="17.125" customWidth="1"/>
    <col min="5" max="5" width="34.375" customWidth="1"/>
    <col min="7" max="7" width="15.25" style="17" customWidth="1"/>
    <col min="8" max="8" width="27" customWidth="1"/>
  </cols>
  <sheetData>
    <row r="4" spans="1:13" x14ac:dyDescent="0.25">
      <c r="B4" s="2">
        <f>Лист1!B10</f>
        <v>42736</v>
      </c>
    </row>
    <row r="10" spans="1:13" ht="30.75" customHeight="1" x14ac:dyDescent="0.25">
      <c r="A10" s="3" t="s">
        <v>1</v>
      </c>
      <c r="B10" s="3" t="s">
        <v>6</v>
      </c>
      <c r="C10" s="3"/>
      <c r="D10" s="3"/>
      <c r="E10" s="3" t="s">
        <v>5</v>
      </c>
      <c r="F10" s="3"/>
      <c r="G10" s="18"/>
      <c r="H10" s="3"/>
      <c r="I10" s="3"/>
      <c r="J10" s="3"/>
      <c r="K10" s="3"/>
      <c r="L10" s="3"/>
      <c r="M10" s="3"/>
    </row>
    <row r="11" spans="1:13" x14ac:dyDescent="0.25">
      <c r="B11" s="5"/>
    </row>
    <row r="12" spans="1:13" x14ac:dyDescent="0.25">
      <c r="A12" s="6">
        <f>B4</f>
        <v>42736</v>
      </c>
      <c r="B12" s="4"/>
      <c r="C12" s="16" t="str">
        <f ca="1">IF((WEEKDAY($A12,2)&gt;5)+ISNUMBER(MATCH($A12,Лист1!$E$2:$E$30,))-ISNUMBER(MATCH($A12,Лист1!$F$2:$F$30,)),"",($E$12-SUM($C$11:C11))/($B$43-1-COUNT($C$11:C11))*(RAND()+$E$13))</f>
        <v/>
      </c>
      <c r="D12" s="16"/>
      <c r="E12" s="4">
        <v>97.265846199999999</v>
      </c>
      <c r="G12" s="17">
        <v>42856</v>
      </c>
      <c r="H12">
        <f ca="1">IF(WEEKDAY(G12)=1,0,IF(WEEKDAY(G12)=7,0,1))*RAND()*$E$12/10</f>
        <v>8.6096434977737495</v>
      </c>
      <c r="J12" s="19"/>
    </row>
    <row r="13" spans="1:13" x14ac:dyDescent="0.25">
      <c r="A13" s="6">
        <f>A12+1</f>
        <v>42737</v>
      </c>
      <c r="B13" s="4"/>
      <c r="C13" s="16" t="str">
        <f ca="1">IF((WEEKDAY($A13,2)&gt;5)+ISNUMBER(MATCH($A13,Лист1!$E$2:$E$30,))-ISNUMBER(MATCH($A13,Лист1!$F$2:$F$30,)),"",($E$12-SUM($C$11:C12))/($B$43-1-COUNT($C$11:C12))*(RAND()+$E$13))</f>
        <v/>
      </c>
      <c r="D13" s="21"/>
      <c r="E13" s="22">
        <v>0.5</v>
      </c>
      <c r="G13" s="17">
        <f>G12+1</f>
        <v>42857</v>
      </c>
      <c r="H13">
        <f t="shared" ref="H13:H41" ca="1" si="0">IF(WEEKDAY(G13)=1,0,IF(WEEKDAY(G13)=7,0,1))*RAND()*$E$12/10</f>
        <v>2.0258663457390873</v>
      </c>
      <c r="J13" s="19"/>
    </row>
    <row r="14" spans="1:13" x14ac:dyDescent="0.25">
      <c r="A14" s="6">
        <f t="shared" ref="A14:A21" si="1">A13+1</f>
        <v>42738</v>
      </c>
      <c r="B14" s="4"/>
      <c r="C14" s="16" t="str">
        <f ca="1">IF((WEEKDAY($A14,2)&gt;5)+ISNUMBER(MATCH($A14,Лист1!$E$2:$E$30,))-ISNUMBER(MATCH($A14,Лист1!$F$2:$F$30,)),"",($E$12-SUM($C$11:C13))/($B$43-1-COUNT($C$11:C13))*(RAND()+$E$13))</f>
        <v/>
      </c>
      <c r="D14" s="21"/>
      <c r="G14" s="17">
        <f t="shared" ref="G14:G42" si="2">G13+1</f>
        <v>42858</v>
      </c>
      <c r="H14">
        <f t="shared" ca="1" si="0"/>
        <v>2.8976228944227258</v>
      </c>
      <c r="J14" s="19"/>
    </row>
    <row r="15" spans="1:13" x14ac:dyDescent="0.25">
      <c r="A15" s="6">
        <f t="shared" si="1"/>
        <v>42739</v>
      </c>
      <c r="B15" s="4"/>
      <c r="C15" s="16" t="str">
        <f ca="1">IF((WEEKDAY($A15,2)&gt;5)+ISNUMBER(MATCH($A15,Лист1!$E$2:$E$30,))-ISNUMBER(MATCH($A15,Лист1!$F$2:$F$30,)),"",($E$12-SUM($C$11:C14))/($B$43-1-COUNT($C$11:C14))*(RAND()+$E$13))</f>
        <v/>
      </c>
      <c r="D15" s="21"/>
      <c r="G15" s="17">
        <f t="shared" si="2"/>
        <v>42859</v>
      </c>
      <c r="H15">
        <f t="shared" ca="1" si="0"/>
        <v>8.0650470335989617</v>
      </c>
      <c r="J15" s="19"/>
    </row>
    <row r="16" spans="1:13" x14ac:dyDescent="0.25">
      <c r="A16" s="6">
        <f t="shared" si="1"/>
        <v>42740</v>
      </c>
      <c r="B16" s="4"/>
      <c r="C16" s="16" t="str">
        <f ca="1">IF((WEEKDAY($A16,2)&gt;5)+ISNUMBER(MATCH($A16,Лист1!$E$2:$E$30,))-ISNUMBER(MATCH($A16,Лист1!$F$2:$F$30,)),"",($E$12-SUM($C$11:C15))/($B$43-1-COUNT($C$11:C15))*(RAND()+$E$13))</f>
        <v/>
      </c>
      <c r="D16" s="21"/>
      <c r="G16" s="17">
        <f t="shared" si="2"/>
        <v>42860</v>
      </c>
      <c r="H16">
        <f t="shared" ca="1" si="0"/>
        <v>8.284444962511202</v>
      </c>
      <c r="J16" s="19"/>
    </row>
    <row r="17" spans="1:10" ht="15" customHeight="1" x14ac:dyDescent="0.25">
      <c r="A17" s="6">
        <f t="shared" si="1"/>
        <v>42741</v>
      </c>
      <c r="B17" s="4"/>
      <c r="C17" s="16" t="str">
        <f ca="1">IF((WEEKDAY($A17,2)&gt;5)+ISNUMBER(MATCH($A17,Лист1!$E$2:$E$30,))-ISNUMBER(MATCH($A17,Лист1!$F$2:$F$30,)),"",($E$12-SUM($C$11:C16))/($B$43-1-COUNT($C$11:C16))*(RAND()+$E$13))</f>
        <v/>
      </c>
      <c r="D17" s="21"/>
      <c r="E17" s="20" t="s">
        <v>7</v>
      </c>
      <c r="G17" s="17">
        <f t="shared" si="2"/>
        <v>42861</v>
      </c>
      <c r="H17">
        <f t="shared" ca="1" si="0"/>
        <v>0</v>
      </c>
      <c r="J17" s="19"/>
    </row>
    <row r="18" spans="1:10" x14ac:dyDescent="0.25">
      <c r="A18" s="6">
        <f t="shared" si="1"/>
        <v>42742</v>
      </c>
      <c r="B18" s="4"/>
      <c r="C18" s="16" t="str">
        <f ca="1">IF((WEEKDAY($A18,2)&gt;5)+ISNUMBER(MATCH($A18,Лист1!$E$2:$E$30,))-ISNUMBER(MATCH($A18,Лист1!$F$2:$F$30,)),"",($E$12-SUM($C$11:C17))/($B$43-1-COUNT($C$11:C17))*(RAND()+$E$13))</f>
        <v/>
      </c>
      <c r="D18" s="21"/>
      <c r="E18" s="20"/>
      <c r="G18" s="17">
        <f t="shared" si="2"/>
        <v>42862</v>
      </c>
      <c r="H18">
        <f t="shared" ca="1" si="0"/>
        <v>0</v>
      </c>
      <c r="J18" s="19"/>
    </row>
    <row r="19" spans="1:10" x14ac:dyDescent="0.25">
      <c r="A19" s="6">
        <f t="shared" si="1"/>
        <v>42743</v>
      </c>
      <c r="B19" s="4"/>
      <c r="C19" s="16" t="str">
        <f ca="1">IF((WEEKDAY($A19,2)&gt;5)+ISNUMBER(MATCH($A19,Лист1!$E$2:$E$30,))-ISNUMBER(MATCH($A19,Лист1!$F$2:$F$30,)),"",($E$12-SUM($C$11:C18))/($B$43-1-COUNT($C$11:C18))*(RAND()+$E$13))</f>
        <v/>
      </c>
      <c r="D19" s="21"/>
      <c r="E19" s="20"/>
      <c r="G19" s="17">
        <f t="shared" si="2"/>
        <v>42863</v>
      </c>
      <c r="H19">
        <f t="shared" ca="1" si="0"/>
        <v>4.9537095065828103</v>
      </c>
      <c r="J19" s="19"/>
    </row>
    <row r="20" spans="1:10" x14ac:dyDescent="0.25">
      <c r="A20" s="6">
        <f t="shared" si="1"/>
        <v>42744</v>
      </c>
      <c r="B20" s="4"/>
      <c r="C20" s="16">
        <f ca="1">IF((WEEKDAY($A20,2)&gt;5)+ISNUMBER(MATCH($A20,Лист1!$E$2:$E$30,))-ISNUMBER(MATCH($A20,Лист1!$F$2:$F$30,)),"",($E$12-SUM($C$11:C19))/($B$43-1-COUNT($C$11:C19))*(RAND()+$E$13))</f>
        <v>7.9903538419611246</v>
      </c>
      <c r="D20" s="21"/>
      <c r="E20" s="20"/>
      <c r="G20" s="17">
        <f t="shared" si="2"/>
        <v>42864</v>
      </c>
      <c r="H20">
        <f t="shared" ca="1" si="0"/>
        <v>2.82336874120235</v>
      </c>
      <c r="J20" s="19"/>
    </row>
    <row r="21" spans="1:10" x14ac:dyDescent="0.25">
      <c r="A21" s="6">
        <f t="shared" si="1"/>
        <v>42745</v>
      </c>
      <c r="B21" s="4"/>
      <c r="C21" s="16">
        <f ca="1">IF((WEEKDAY($A21,2)&gt;5)+ISNUMBER(MATCH($A21,Лист1!$E$2:$E$30,))-ISNUMBER(MATCH($A21,Лист1!$F$2:$F$30,)),"",($E$12-SUM($C$11:C20))/($B$43-1-COUNT($C$11:C20))*(RAND()+$E$13))</f>
        <v>4.7047621289179489</v>
      </c>
      <c r="D21" s="21"/>
      <c r="E21" s="20"/>
      <c r="G21" s="17">
        <f t="shared" si="2"/>
        <v>42865</v>
      </c>
      <c r="H21">
        <f t="shared" ca="1" si="0"/>
        <v>8.6840834362524788</v>
      </c>
      <c r="J21" s="19"/>
    </row>
    <row r="22" spans="1:10" x14ac:dyDescent="0.25">
      <c r="A22" s="6">
        <f>A21+1</f>
        <v>42746</v>
      </c>
      <c r="B22" s="4"/>
      <c r="C22" s="16">
        <f ca="1">IF((WEEKDAY($A22,2)&gt;5)+ISNUMBER(MATCH($A22,Лист1!$E$2:$E$30,))-ISNUMBER(MATCH($A22,Лист1!$F$2:$F$30,)),"",($E$12-SUM($C$11:C21))/($B$43-1-COUNT($C$11:C21))*(RAND()+$E$13))</f>
        <v>4.2377091035670249</v>
      </c>
      <c r="D22" s="21"/>
      <c r="E22" s="20"/>
      <c r="G22" s="17">
        <f t="shared" si="2"/>
        <v>42866</v>
      </c>
      <c r="H22">
        <f t="shared" ca="1" si="0"/>
        <v>7.5836574563393953</v>
      </c>
      <c r="J22" s="19"/>
    </row>
    <row r="23" spans="1:10" x14ac:dyDescent="0.25">
      <c r="A23" s="6">
        <f t="shared" ref="A23:A39" si="3">A22+1</f>
        <v>42747</v>
      </c>
      <c r="B23" s="4"/>
      <c r="C23" s="16">
        <f ca="1">IF((WEEKDAY($A23,2)&gt;5)+ISNUMBER(MATCH($A23,Лист1!$E$2:$E$30,))-ISNUMBER(MATCH($A23,Лист1!$F$2:$F$30,)),"",($E$12-SUM($C$11:C22))/($B$43-1-COUNT($C$11:C22))*(RAND()+$E$13))</f>
        <v>6.3802959373639982</v>
      </c>
      <c r="D23" s="21"/>
      <c r="E23" s="20"/>
      <c r="G23" s="17">
        <f t="shared" si="2"/>
        <v>42867</v>
      </c>
      <c r="H23">
        <f t="shared" ca="1" si="0"/>
        <v>9.6964446120150782</v>
      </c>
      <c r="J23" s="19"/>
    </row>
    <row r="24" spans="1:10" x14ac:dyDescent="0.25">
      <c r="A24" s="6">
        <f t="shared" si="3"/>
        <v>42748</v>
      </c>
      <c r="B24" s="4"/>
      <c r="C24" s="16">
        <f ca="1">IF((WEEKDAY($A24,2)&gt;5)+ISNUMBER(MATCH($A24,Лист1!$E$2:$E$30,))-ISNUMBER(MATCH($A24,Лист1!$F$2:$F$30,)),"",($E$12-SUM($C$11:C23))/($B$43-1-COUNT($C$11:C23))*(RAND()+$E$13))</f>
        <v>7.9092534165842716</v>
      </c>
      <c r="D24" s="21"/>
      <c r="E24" s="20"/>
      <c r="G24" s="17">
        <f t="shared" si="2"/>
        <v>42868</v>
      </c>
      <c r="H24">
        <f t="shared" ca="1" si="0"/>
        <v>0</v>
      </c>
      <c r="J24" s="19"/>
    </row>
    <row r="25" spans="1:10" x14ac:dyDescent="0.25">
      <c r="A25" s="6">
        <f t="shared" si="3"/>
        <v>42749</v>
      </c>
      <c r="B25" s="4"/>
      <c r="C25" s="16" t="str">
        <f ca="1">IF((WEEKDAY($A25,2)&gt;5)+ISNUMBER(MATCH($A25,Лист1!$E$2:$E$30,))-ISNUMBER(MATCH($A25,Лист1!$F$2:$F$30,)),"",($E$12-SUM($C$11:C24))/($B$43-1-COUNT($C$11:C24))*(RAND()+$E$13))</f>
        <v/>
      </c>
      <c r="D25" s="21"/>
      <c r="E25" s="20"/>
      <c r="G25" s="17">
        <f t="shared" si="2"/>
        <v>42869</v>
      </c>
      <c r="H25">
        <f t="shared" ca="1" si="0"/>
        <v>0</v>
      </c>
      <c r="J25" s="19"/>
    </row>
    <row r="26" spans="1:10" x14ac:dyDescent="0.25">
      <c r="A26" s="6">
        <f t="shared" si="3"/>
        <v>42750</v>
      </c>
      <c r="B26" s="4"/>
      <c r="C26" s="16" t="str">
        <f ca="1">IF((WEEKDAY($A26,2)&gt;5)+ISNUMBER(MATCH($A26,Лист1!$E$2:$E$30,))-ISNUMBER(MATCH($A26,Лист1!$F$2:$F$30,)),"",($E$12-SUM($C$11:C25))/($B$43-1-COUNT($C$11:C25))*(RAND()+$E$13))</f>
        <v/>
      </c>
      <c r="D26" s="21"/>
      <c r="E26" s="20"/>
      <c r="G26" s="17">
        <f t="shared" si="2"/>
        <v>42870</v>
      </c>
      <c r="H26">
        <f t="shared" ca="1" si="0"/>
        <v>8.0795701655712637</v>
      </c>
      <c r="J26" s="19"/>
    </row>
    <row r="27" spans="1:10" x14ac:dyDescent="0.25">
      <c r="A27" s="6">
        <f t="shared" si="3"/>
        <v>42751</v>
      </c>
      <c r="B27" s="4"/>
      <c r="C27" s="16">
        <f ca="1">IF((WEEKDAY($A27,2)&gt;5)+ISNUMBER(MATCH($A27,Лист1!$E$2:$E$30,))-ISNUMBER(MATCH($A27,Лист1!$F$2:$F$30,)),"",($E$12-SUM($C$11:C26))/($B$43-1-COUNT($C$11:C26))*(RAND()+$E$13))</f>
        <v>4.5098113580240566</v>
      </c>
      <c r="D27" s="21"/>
      <c r="E27" s="20"/>
      <c r="G27" s="17">
        <f t="shared" si="2"/>
        <v>42871</v>
      </c>
      <c r="H27">
        <f t="shared" ca="1" si="0"/>
        <v>0.41213291539243163</v>
      </c>
      <c r="J27" s="19"/>
    </row>
    <row r="28" spans="1:10" x14ac:dyDescent="0.25">
      <c r="A28" s="6">
        <f t="shared" si="3"/>
        <v>42752</v>
      </c>
      <c r="B28" s="4"/>
      <c r="C28" s="16">
        <f ca="1">IF((WEEKDAY($A28,2)&gt;5)+ISNUMBER(MATCH($A28,Лист1!$E$2:$E$30,))-ISNUMBER(MATCH($A28,Лист1!$F$2:$F$30,)),"",($E$12-SUM($C$11:C27))/($B$43-1-COUNT($C$11:C27))*(RAND()+$E$13))</f>
        <v>7.5940978654838407</v>
      </c>
      <c r="D28" s="21"/>
      <c r="E28" s="20"/>
      <c r="G28" s="17">
        <f t="shared" si="2"/>
        <v>42872</v>
      </c>
      <c r="H28">
        <f t="shared" ca="1" si="0"/>
        <v>1.2072425210935804</v>
      </c>
      <c r="J28" s="19"/>
    </row>
    <row r="29" spans="1:10" x14ac:dyDescent="0.25">
      <c r="A29" s="6">
        <f t="shared" si="3"/>
        <v>42753</v>
      </c>
      <c r="B29" s="4"/>
      <c r="C29" s="16">
        <f ca="1">IF((WEEKDAY($A29,2)&gt;5)+ISNUMBER(MATCH($A29,Лист1!$E$2:$E$30,))-ISNUMBER(MATCH($A29,Лист1!$F$2:$F$30,)),"",($E$12-SUM($C$11:C28))/($B$43-1-COUNT($C$11:C28))*(RAND()+$E$13))</f>
        <v>3.4437508801019217</v>
      </c>
      <c r="D29" s="21"/>
      <c r="E29" s="20"/>
      <c r="G29" s="17">
        <f t="shared" si="2"/>
        <v>42873</v>
      </c>
      <c r="H29">
        <f t="shared" ca="1" si="0"/>
        <v>3.1091756504205987</v>
      </c>
      <c r="J29" s="19"/>
    </row>
    <row r="30" spans="1:10" x14ac:dyDescent="0.25">
      <c r="A30" s="6">
        <f t="shared" si="3"/>
        <v>42754</v>
      </c>
      <c r="B30" s="4"/>
      <c r="C30" s="16">
        <f ca="1">IF((WEEKDAY($A30,2)&gt;5)+ISNUMBER(MATCH($A30,Лист1!$E$2:$E$30,))-ISNUMBER(MATCH($A30,Лист1!$F$2:$F$30,)),"",($E$12-SUM($C$11:C29))/($B$43-1-COUNT($C$11:C29))*(RAND()+$E$13))</f>
        <v>8.4679127678109136</v>
      </c>
      <c r="D30" s="21"/>
      <c r="E30" s="20"/>
      <c r="G30" s="17">
        <f t="shared" si="2"/>
        <v>42874</v>
      </c>
      <c r="H30">
        <f t="shared" ca="1" si="0"/>
        <v>1.9088303845994947</v>
      </c>
      <c r="J30" s="19"/>
    </row>
    <row r="31" spans="1:10" x14ac:dyDescent="0.25">
      <c r="A31" s="6">
        <f t="shared" si="3"/>
        <v>42755</v>
      </c>
      <c r="B31" s="4"/>
      <c r="C31" s="16">
        <f ca="1">IF((WEEKDAY($A31,2)&gt;5)+ISNUMBER(MATCH($A31,Лист1!$E$2:$E$30,))-ISNUMBER(MATCH($A31,Лист1!$F$2:$F$30,)),"",($E$12-SUM($C$11:C30))/($B$43-1-COUNT($C$11:C30))*(RAND()+$E$13))</f>
        <v>4.3534806899311427</v>
      </c>
      <c r="D31" s="21"/>
      <c r="E31" s="20"/>
      <c r="G31" s="17">
        <f t="shared" si="2"/>
        <v>42875</v>
      </c>
      <c r="H31">
        <f t="shared" ca="1" si="0"/>
        <v>0</v>
      </c>
      <c r="J31" s="19"/>
    </row>
    <row r="32" spans="1:10" x14ac:dyDescent="0.25">
      <c r="A32" s="6">
        <f t="shared" si="3"/>
        <v>42756</v>
      </c>
      <c r="B32" s="4"/>
      <c r="C32" s="16" t="str">
        <f ca="1">IF((WEEKDAY($A32,2)&gt;5)+ISNUMBER(MATCH($A32,Лист1!$E$2:$E$30,))-ISNUMBER(MATCH($A32,Лист1!$F$2:$F$30,)),"",($E$12-SUM($C$11:C31))/($B$43-1-COUNT($C$11:C31))*(RAND()+$E$13))</f>
        <v/>
      </c>
      <c r="D32" s="21"/>
      <c r="E32" s="20"/>
      <c r="G32" s="17">
        <f t="shared" si="2"/>
        <v>42876</v>
      </c>
      <c r="H32">
        <f t="shared" ca="1" si="0"/>
        <v>0</v>
      </c>
      <c r="J32" s="19"/>
    </row>
    <row r="33" spans="1:10" x14ac:dyDescent="0.25">
      <c r="A33" s="6">
        <f t="shared" si="3"/>
        <v>42757</v>
      </c>
      <c r="B33" s="4"/>
      <c r="C33" s="16" t="str">
        <f ca="1">IF((WEEKDAY($A33,2)&gt;5)+ISNUMBER(MATCH($A33,Лист1!$E$2:$E$30,))-ISNUMBER(MATCH($A33,Лист1!$F$2:$F$30,)),"",($E$12-SUM($C$11:C32))/($B$43-1-COUNT($C$11:C32))*(RAND()+$E$13))</f>
        <v/>
      </c>
      <c r="D33" s="21"/>
      <c r="E33" s="20"/>
      <c r="G33" s="17">
        <f t="shared" si="2"/>
        <v>42877</v>
      </c>
      <c r="H33">
        <f t="shared" ca="1" si="0"/>
        <v>2.7886729325288568</v>
      </c>
      <c r="J33" s="19"/>
    </row>
    <row r="34" spans="1:10" x14ac:dyDescent="0.25">
      <c r="A34" s="6">
        <f t="shared" si="3"/>
        <v>42758</v>
      </c>
      <c r="B34" s="4"/>
      <c r="C34" s="16">
        <f ca="1">IF((WEEKDAY($A34,2)&gt;5)+ISNUMBER(MATCH($A34,Лист1!$E$2:$E$30,))-ISNUMBER(MATCH($A34,Лист1!$F$2:$F$30,)),"",($E$12-SUM($C$11:C33))/($B$43-1-COUNT($C$11:C33))*(RAND()+$E$13))</f>
        <v>7.579179893872559</v>
      </c>
      <c r="D34" s="21"/>
      <c r="E34" s="20"/>
      <c r="G34" s="17">
        <f t="shared" si="2"/>
        <v>42878</v>
      </c>
      <c r="H34">
        <f t="shared" ca="1" si="0"/>
        <v>8.1369899005233073</v>
      </c>
      <c r="J34" s="19"/>
    </row>
    <row r="35" spans="1:10" x14ac:dyDescent="0.25">
      <c r="A35" s="6">
        <f t="shared" si="3"/>
        <v>42759</v>
      </c>
      <c r="B35" s="4"/>
      <c r="C35" s="16">
        <f ca="1">IF((WEEKDAY($A35,2)&gt;5)+ISNUMBER(MATCH($A35,Лист1!$E$2:$E$30,))-ISNUMBER(MATCH($A35,Лист1!$F$2:$F$30,)),"",($E$12-SUM($C$11:C34))/($B$43-1-COUNT($C$11:C34))*(RAND()+$E$13))</f>
        <v>7.972344349078166</v>
      </c>
      <c r="D35" s="21"/>
      <c r="E35" s="20"/>
      <c r="G35" s="17">
        <f t="shared" si="2"/>
        <v>42879</v>
      </c>
      <c r="H35">
        <f t="shared" ca="1" si="0"/>
        <v>1.8612026830751898</v>
      </c>
      <c r="J35" s="19"/>
    </row>
    <row r="36" spans="1:10" x14ac:dyDescent="0.25">
      <c r="A36" s="6">
        <f t="shared" si="3"/>
        <v>42760</v>
      </c>
      <c r="B36" s="4"/>
      <c r="C36" s="16">
        <f ca="1">IF((WEEKDAY($A36,2)&gt;5)+ISNUMBER(MATCH($A36,Лист1!$E$2:$E$30,))-ISNUMBER(MATCH($A36,Лист1!$F$2:$F$30,)),"",($E$12-SUM($C$11:C35))/($B$43-1-COUNT($C$11:C35))*(RAND()+$E$13))</f>
        <v>2.9868087968407178</v>
      </c>
      <c r="D36" s="21"/>
      <c r="E36" s="20"/>
      <c r="G36" s="17">
        <f t="shared" si="2"/>
        <v>42880</v>
      </c>
      <c r="H36">
        <f t="shared" ca="1" si="0"/>
        <v>8.6808504595499851</v>
      </c>
      <c r="J36" s="19"/>
    </row>
    <row r="37" spans="1:10" x14ac:dyDescent="0.25">
      <c r="A37" s="6">
        <f t="shared" si="3"/>
        <v>42761</v>
      </c>
      <c r="B37" s="4"/>
      <c r="C37" s="16">
        <f ca="1">IF((WEEKDAY($A37,2)&gt;5)+ISNUMBER(MATCH($A37,Лист1!$E$2:$E$30,))-ISNUMBER(MATCH($A37,Лист1!$F$2:$F$30,)),"",($E$12-SUM($C$11:C36))/($B$43-1-COUNT($C$11:C36))*(RAND()+$E$13))</f>
        <v>7.6128226325313335</v>
      </c>
      <c r="D37" s="21"/>
      <c r="G37" s="17">
        <f t="shared" si="2"/>
        <v>42881</v>
      </c>
      <c r="H37">
        <f t="shared" ca="1" si="0"/>
        <v>2.5674335483717932</v>
      </c>
      <c r="J37" s="19"/>
    </row>
    <row r="38" spans="1:10" x14ac:dyDescent="0.25">
      <c r="A38" s="6">
        <f t="shared" si="3"/>
        <v>42762</v>
      </c>
      <c r="B38" s="4"/>
      <c r="C38" s="16">
        <f ca="1">IF((WEEKDAY($A38,2)&gt;5)+ISNUMBER(MATCH($A38,Лист1!$E$2:$E$30,))-ISNUMBER(MATCH($A38,Лист1!$F$2:$F$30,)),"",($E$12-SUM($C$11:C37))/($B$43-1-COUNT($C$11:C37))*(RAND()+$E$13))</f>
        <v>6.4663488592218563</v>
      </c>
      <c r="D38" s="21"/>
      <c r="G38" s="17">
        <f t="shared" si="2"/>
        <v>42882</v>
      </c>
      <c r="H38">
        <f t="shared" ca="1" si="0"/>
        <v>0</v>
      </c>
      <c r="J38" s="19"/>
    </row>
    <row r="39" spans="1:10" x14ac:dyDescent="0.25">
      <c r="A39" s="6">
        <f t="shared" si="3"/>
        <v>42763</v>
      </c>
      <c r="B39" s="4"/>
      <c r="C39" s="16" t="str">
        <f ca="1">IF((WEEKDAY($A39,2)&gt;5)+ISNUMBER(MATCH($A39,Лист1!$E$2:$E$30,))-ISNUMBER(MATCH($A39,Лист1!$F$2:$F$30,)),"",($E$12-SUM($C$11:C38))/($B$43-1-COUNT($C$11:C38))*(RAND()+$E$13))</f>
        <v/>
      </c>
      <c r="D39" s="21"/>
      <c r="G39" s="17">
        <f t="shared" si="2"/>
        <v>42883</v>
      </c>
      <c r="H39">
        <f t="shared" ca="1" si="0"/>
        <v>0</v>
      </c>
      <c r="J39" s="19"/>
    </row>
    <row r="40" spans="1:10" x14ac:dyDescent="0.25">
      <c r="A40" s="6">
        <f>IF(DAY($A39+1)&gt;DAY(A39),$A39+1,"")</f>
        <v>42764</v>
      </c>
      <c r="B40" s="4"/>
      <c r="C40" s="16" t="str">
        <f ca="1">IF((WEEKDAY($A40,2)&gt;5)+ISNUMBER(MATCH($A40,Лист1!$E$2:$E$30,))-ISNUMBER(MATCH($A40,Лист1!$F$2:$F$30,)),"",($E$12-SUM($C$11:C39))/($B$43-1-COUNT($C$11:C39))*(RAND()+$E$13))</f>
        <v/>
      </c>
      <c r="D40" s="21"/>
      <c r="G40" s="17">
        <f t="shared" si="2"/>
        <v>42884</v>
      </c>
      <c r="H40">
        <f t="shared" ca="1" si="0"/>
        <v>0.16960544580050371</v>
      </c>
      <c r="J40" s="19"/>
    </row>
    <row r="41" spans="1:10" x14ac:dyDescent="0.25">
      <c r="A41" s="6">
        <f>IF(DAY($A40+1)&gt;DAY(A40),$A40+1,"")</f>
        <v>42765</v>
      </c>
      <c r="B41" s="4"/>
      <c r="C41" s="23">
        <f ca="1">IF((WEEKDAY($A41,2)&gt;5)+ISNUMBER(MATCH($A41,Лист1!$E$2:$E$30,))-ISNUMBER(MATCH($A41,Лист1!$F$2:$F$30,)),"",($E$12-SUM($C$11:C40))/($B$43-1-COUNT($C$11:C40))*(RAND()))</f>
        <v>1.2797364005062226</v>
      </c>
      <c r="D41" s="21"/>
      <c r="G41" s="17">
        <f t="shared" si="2"/>
        <v>42885</v>
      </c>
      <c r="H41">
        <f t="shared" ca="1" si="0"/>
        <v>9.2480386252540594</v>
      </c>
      <c r="J41" s="19"/>
    </row>
    <row r="42" spans="1:10" x14ac:dyDescent="0.25">
      <c r="A42" s="6">
        <f>IF(DAY($A41+1)&gt;DAY(A41),$A41+1,"")</f>
        <v>42766</v>
      </c>
      <c r="B42" s="4"/>
      <c r="C42" s="23">
        <f ca="1">E12-SUM(C12:C41)</f>
        <v>3.7771772782028847</v>
      </c>
      <c r="D42" s="21"/>
      <c r="G42" s="17">
        <f t="shared" si="2"/>
        <v>42886</v>
      </c>
      <c r="H42">
        <f t="shared" ref="H42" ca="1" si="4">$E$12-SUM(H12:H41)</f>
        <v>-14.527787518618894</v>
      </c>
    </row>
    <row r="43" spans="1:10" ht="45" x14ac:dyDescent="0.25">
      <c r="A43" s="16" t="s">
        <v>4</v>
      </c>
      <c r="B43">
        <f>NETWORKDAYS(B4,EOMONTH(B4,0),Лист1!E2:E14)+SUMPRODUCT((Лист1!F2:F30&gt;=B4)*(Лист1!F2:F30&lt;=EOMONTH(B4,0)))</f>
        <v>17</v>
      </c>
    </row>
  </sheetData>
  <mergeCells count="1">
    <mergeCell ref="E17:E36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BEBAD62D-B24E-45D7-89A3-AAF983A39CD4}">
            <xm:f>(WEEKDAY($A12,2)&gt;5)+ISNUMBER(MATCH($A12,Лист1!$E$2:$E$30,))-ISNUMBER(MATCH($A12,Лист1!$F$2:$F$30,))</xm:f>
            <x14:dxf>
              <fill>
                <patternFill>
                  <bgColor theme="5"/>
                </patternFill>
              </fill>
            </x14:dxf>
          </x14:cfRule>
          <xm:sqref>B12:B42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0"/>
  <sheetViews>
    <sheetView workbookViewId="0">
      <selection activeCell="F2" sqref="F2:F4"/>
    </sheetView>
  </sheetViews>
  <sheetFormatPr defaultRowHeight="15" x14ac:dyDescent="0.25"/>
  <cols>
    <col min="1" max="1" width="13.125" customWidth="1"/>
    <col min="2" max="2" width="10.125" bestFit="1" customWidth="1"/>
    <col min="5" max="5" width="19" customWidth="1"/>
    <col min="6" max="6" width="17.75" customWidth="1"/>
  </cols>
  <sheetData>
    <row r="1" spans="1:6" ht="18.75" thickBot="1" x14ac:dyDescent="0.3">
      <c r="E1" s="7" t="s">
        <v>2</v>
      </c>
      <c r="F1" s="8" t="s">
        <v>3</v>
      </c>
    </row>
    <row r="2" spans="1:6" x14ac:dyDescent="0.25">
      <c r="E2" s="9">
        <v>42737</v>
      </c>
      <c r="F2" s="10"/>
    </row>
    <row r="3" spans="1:6" x14ac:dyDescent="0.25">
      <c r="E3" s="11">
        <v>42738</v>
      </c>
      <c r="F3" s="12"/>
    </row>
    <row r="4" spans="1:6" x14ac:dyDescent="0.25">
      <c r="E4" s="11">
        <v>42739</v>
      </c>
      <c r="F4" s="12"/>
    </row>
    <row r="5" spans="1:6" x14ac:dyDescent="0.25">
      <c r="E5" s="11">
        <v>42740</v>
      </c>
      <c r="F5" s="12"/>
    </row>
    <row r="6" spans="1:6" x14ac:dyDescent="0.25">
      <c r="E6" s="11">
        <v>42741</v>
      </c>
      <c r="F6" s="12"/>
    </row>
    <row r="7" spans="1:6" x14ac:dyDescent="0.25">
      <c r="E7" s="11">
        <v>42789</v>
      </c>
      <c r="F7" s="12"/>
    </row>
    <row r="8" spans="1:6" x14ac:dyDescent="0.25">
      <c r="E8" s="11">
        <v>42790</v>
      </c>
      <c r="F8" s="12"/>
    </row>
    <row r="9" spans="1:6" x14ac:dyDescent="0.25">
      <c r="E9" s="11">
        <v>42802</v>
      </c>
      <c r="F9" s="12"/>
    </row>
    <row r="10" spans="1:6" x14ac:dyDescent="0.25">
      <c r="A10" t="s">
        <v>0</v>
      </c>
      <c r="B10" s="1">
        <v>42736</v>
      </c>
      <c r="E10" s="11">
        <v>42856</v>
      </c>
      <c r="F10" s="12"/>
    </row>
    <row r="11" spans="1:6" x14ac:dyDescent="0.25">
      <c r="E11" s="11">
        <v>42863</v>
      </c>
      <c r="F11" s="12"/>
    </row>
    <row r="12" spans="1:6" x14ac:dyDescent="0.25">
      <c r="E12" s="13">
        <v>42864</v>
      </c>
      <c r="F12" s="12"/>
    </row>
    <row r="13" spans="1:6" x14ac:dyDescent="0.25">
      <c r="E13" s="11">
        <v>42898</v>
      </c>
      <c r="F13" s="12"/>
    </row>
    <row r="14" spans="1:6" x14ac:dyDescent="0.25">
      <c r="E14" s="11">
        <v>43045</v>
      </c>
      <c r="F14" s="12"/>
    </row>
    <row r="15" spans="1:6" x14ac:dyDescent="0.25">
      <c r="E15" s="11"/>
      <c r="F15" s="12"/>
    </row>
    <row r="16" spans="1:6" x14ac:dyDescent="0.25">
      <c r="E16" s="11"/>
      <c r="F16" s="12"/>
    </row>
    <row r="17" spans="5:6" x14ac:dyDescent="0.25">
      <c r="E17" s="11"/>
      <c r="F17" s="12"/>
    </row>
    <row r="18" spans="5:6" x14ac:dyDescent="0.25">
      <c r="E18" s="11"/>
      <c r="F18" s="12"/>
    </row>
    <row r="19" spans="5:6" x14ac:dyDescent="0.25">
      <c r="E19" s="11"/>
      <c r="F19" s="12"/>
    </row>
    <row r="20" spans="5:6" x14ac:dyDescent="0.25">
      <c r="E20" s="11"/>
      <c r="F20" s="12"/>
    </row>
    <row r="21" spans="5:6" x14ac:dyDescent="0.25">
      <c r="E21" s="11"/>
      <c r="F21" s="12"/>
    </row>
    <row r="22" spans="5:6" x14ac:dyDescent="0.25">
      <c r="E22" s="11"/>
      <c r="F22" s="12"/>
    </row>
    <row r="23" spans="5:6" x14ac:dyDescent="0.25">
      <c r="E23" s="11"/>
      <c r="F23" s="12"/>
    </row>
    <row r="24" spans="5:6" x14ac:dyDescent="0.25">
      <c r="E24" s="11"/>
      <c r="F24" s="12"/>
    </row>
    <row r="25" spans="5:6" x14ac:dyDescent="0.25">
      <c r="E25" s="11"/>
      <c r="F25" s="12"/>
    </row>
    <row r="26" spans="5:6" x14ac:dyDescent="0.25">
      <c r="E26" s="11"/>
      <c r="F26" s="12"/>
    </row>
    <row r="27" spans="5:6" x14ac:dyDescent="0.25">
      <c r="E27" s="11"/>
      <c r="F27" s="12"/>
    </row>
    <row r="28" spans="5:6" x14ac:dyDescent="0.25">
      <c r="E28" s="11"/>
      <c r="F28" s="12"/>
    </row>
    <row r="29" spans="5:6" x14ac:dyDescent="0.25">
      <c r="E29" s="11"/>
      <c r="F29" s="12"/>
    </row>
    <row r="30" spans="5:6" ht="15.75" thickBot="1" x14ac:dyDescent="0.3">
      <c r="E30" s="14"/>
      <c r="F30" s="15"/>
    </row>
  </sheetData>
  <conditionalFormatting sqref="E1:F30">
    <cfRule type="duplicateValues" priority="3"/>
  </conditionalFormatting>
  <conditionalFormatting sqref="E2:E30">
    <cfRule type="expression" dxfId="1" priority="2">
      <formula>WEEKDAY(E2,2)&gt;5</formula>
    </cfRule>
  </conditionalFormatting>
  <conditionalFormatting sqref="F2:F30">
    <cfRule type="expression" dxfId="0" priority="1">
      <formula>WEEKDAY(F2,2)&lt;6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Февраль</vt:lpstr>
      <vt:lpstr>Январь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Музыкин М.А.</cp:lastModifiedBy>
  <dcterms:created xsi:type="dcterms:W3CDTF">2017-05-25T09:42:52Z</dcterms:created>
  <dcterms:modified xsi:type="dcterms:W3CDTF">2017-06-01T06:34:19Z</dcterms:modified>
</cp:coreProperties>
</file>