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20490" windowHeight="7620" tabRatio="761" activeTab="1"/>
  </bookViews>
  <sheets>
    <sheet name="Заполнение" sheetId="1" r:id="rId1"/>
    <sheet name="График" sheetId="3" r:id="rId2"/>
  </sheets>
  <definedNames>
    <definedName name="_xlnm._FilterDatabase" localSheetId="1" hidden="1">График!$B$3:$B$30</definedName>
    <definedName name="Кто">IF(VLOOKUP(#REF!,График!$B$4:$C$30,2)="ВИ",Заполнение!#REF!,Заполнение!#REF!)</definedName>
    <definedName name="КтоСап">IF(VLOOKUP(#REF!,График!$B$4:$C$30,2)="ВИ",Заполнение!#REF!,Заполнение!#REF!)</definedName>
    <definedName name="Лишнее">ISNUMBER(SEARCH("!",INDEX(График!$D$4:$AH$30,MATCH(#REF!,График!$B$4:$B$30,),DAY(#REF!))))</definedName>
    <definedName name="ЛишнееСап">ISNUMBER(SEARCH("!",INDEX(График!$D$4:$AH$30,MATCH(#REF!,График!$B$4:$B$30,),DAY(#REF!))))</definedName>
    <definedName name="ОконВпемяНед">(INDEX(#REF!,MATCH(#REF!&amp;#REF!,#REF!&amp;#REF!,)))</definedName>
    <definedName name="ОконВремя">(INDEX(#REF!,MATCH(#REF!&amp;#REF!,#REF!&amp;#REF!,0)))</definedName>
    <definedName name="СписокФИО">График!$B$4:INDEX(График!$B$4:$B$30,COUNTA(График!$B$4:$B$30))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I4" i="3" l="1" a="1"/>
  <c r="AI4" i="3" s="1"/>
  <c r="E3" i="3" l="1"/>
  <c r="F3" i="3"/>
  <c r="G3" i="3"/>
  <c r="H3" i="3"/>
  <c r="I3" i="3"/>
  <c r="J3" i="3"/>
  <c r="K3" i="3"/>
  <c r="L3" i="3"/>
  <c r="M3" i="3"/>
  <c r="N3" i="3"/>
  <c r="O3" i="3"/>
  <c r="P3" i="3"/>
  <c r="Q3" i="3"/>
  <c r="R3" i="3"/>
  <c r="S3" i="3"/>
  <c r="T3" i="3"/>
  <c r="U3" i="3"/>
  <c r="V3" i="3"/>
  <c r="W3" i="3"/>
  <c r="X3" i="3"/>
  <c r="Y3" i="3"/>
  <c r="Z3" i="3"/>
  <c r="AA3" i="3"/>
  <c r="AB3" i="3"/>
  <c r="AC3" i="3"/>
  <c r="AD3" i="3"/>
  <c r="AE3" i="3"/>
  <c r="AF3" i="3"/>
  <c r="AG3" i="3"/>
  <c r="AH3" i="3"/>
  <c r="D3" i="3"/>
  <c r="B8" i="1" l="1" a="1"/>
  <c r="B8" i="1" s="1"/>
  <c r="B9" i="1" l="1" a="1"/>
  <c r="B9" i="1" s="1"/>
  <c r="B10" i="1" l="1" a="1"/>
  <c r="B10" i="1" s="1"/>
  <c r="B11" i="1" l="1" a="1"/>
  <c r="B11" i="1" s="1"/>
  <c r="B12" i="1" l="1" a="1"/>
  <c r="B12" i="1" s="1"/>
  <c r="B13" i="1" l="1" a="1"/>
  <c r="B13" i="1" s="1"/>
  <c r="B14" i="1" l="1" a="1"/>
  <c r="B14" i="1" s="1"/>
  <c r="B15" i="1" l="1" a="1"/>
  <c r="B15" i="1" s="1"/>
  <c r="B16" i="1" l="1" a="1"/>
  <c r="B16" i="1" s="1"/>
  <c r="B17" i="1" l="1" a="1"/>
  <c r="B17" i="1" s="1"/>
  <c r="B18" i="1" l="1" a="1"/>
  <c r="B18" i="1" s="1"/>
  <c r="B19" i="1" l="1" a="1"/>
  <c r="B19" i="1" s="1"/>
  <c r="A18" i="1"/>
  <c r="B20" i="1" l="1" a="1"/>
  <c r="B20" i="1" s="1"/>
  <c r="A19" i="1"/>
  <c r="B21" i="1" l="1" a="1"/>
  <c r="B21" i="1" s="1"/>
  <c r="A20" i="1"/>
  <c r="B22" i="1" l="1" a="1"/>
  <c r="B22" i="1" s="1"/>
  <c r="A21" i="1"/>
  <c r="AI9" i="3" l="1" a="1"/>
  <c r="AI9" i="3" s="1"/>
  <c r="AI26" i="3" a="1"/>
  <c r="AI26" i="3" s="1"/>
  <c r="AI30" i="3" a="1"/>
  <c r="AI30" i="3" s="1"/>
  <c r="AI24" i="3" a="1"/>
  <c r="AI24" i="3" s="1"/>
  <c r="AI7" i="3" a="1"/>
  <c r="AI7" i="3" s="1"/>
  <c r="AI6" i="3" a="1"/>
  <c r="AI6" i="3" s="1"/>
  <c r="AI28" i="3" a="1"/>
  <c r="AI28" i="3" s="1"/>
  <c r="AI10" i="3" a="1"/>
  <c r="AI10" i="3" s="1"/>
  <c r="AI14" i="3" a="1"/>
  <c r="AI14" i="3" s="1"/>
  <c r="AI8" i="3" a="1"/>
  <c r="AI8" i="3" s="1"/>
  <c r="AI18" i="3" a="1"/>
  <c r="AI18" i="3" s="1"/>
  <c r="AI17" i="3" a="1"/>
  <c r="AI17" i="3" s="1"/>
  <c r="AI27" i="3" a="1"/>
  <c r="AI27" i="3" s="1"/>
  <c r="AI21" i="3" a="1"/>
  <c r="AI21" i="3" s="1"/>
  <c r="AI25" i="3" a="1"/>
  <c r="AI25" i="3" s="1"/>
  <c r="AI12" i="3" a="1"/>
  <c r="AI12" i="3" s="1"/>
  <c r="AI29" i="3" a="1"/>
  <c r="AI29" i="3" s="1"/>
  <c r="AI20" i="3" a="1"/>
  <c r="AI20" i="3" s="1"/>
  <c r="AI11" i="3" a="1"/>
  <c r="AI11" i="3" s="1"/>
  <c r="AI5" i="3" a="1"/>
  <c r="AI5" i="3" s="1"/>
  <c r="AI15" i="3" a="1"/>
  <c r="AI15" i="3" s="1"/>
  <c r="AI19" i="3" a="1"/>
  <c r="AI19" i="3" s="1"/>
  <c r="AI13" i="3" a="1"/>
  <c r="AI13" i="3" s="1"/>
  <c r="AI23" i="3" a="1"/>
  <c r="AI23" i="3" s="1"/>
  <c r="AI22" i="3" a="1"/>
  <c r="AI22" i="3" s="1"/>
  <c r="AI16" i="3" a="1"/>
  <c r="AI16" i="3" s="1"/>
  <c r="A22" i="1"/>
</calcChain>
</file>

<file path=xl/sharedStrings.xml><?xml version="1.0" encoding="utf-8"?>
<sst xmlns="http://schemas.openxmlformats.org/spreadsheetml/2006/main" count="42" uniqueCount="10">
  <si>
    <t>Выходные</t>
  </si>
  <si>
    <t>Будни</t>
  </si>
  <si>
    <t>Время</t>
  </si>
  <si>
    <t>ФИО</t>
  </si>
  <si>
    <t>Спец</t>
  </si>
  <si>
    <t>Кутузов</t>
  </si>
  <si>
    <t>Путузов</t>
  </si>
  <si>
    <t>Ритузов</t>
  </si>
  <si>
    <t>да</t>
  </si>
  <si>
    <t>Отработают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</si>
</sst>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mmmm\ yyyy;@"/>
    <numFmt numFmtId="165" formatCode="[h]:mm"/>
    <numFmt numFmtId="166" formatCode="dd"/>
    <numFmt numFmtId="167" formatCode="[$-419]mmmm;@"/>
  </numFmts>
  <fonts count="8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rgb="FF7030A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1" xfId="0" applyFont="1" applyFill="1" applyBorder="1" applyAlignment="1" applyProtection="1">
      <alignment horizontal="center" vertical="center"/>
      <protection locked="0" hidden="1"/>
    </xf>
    <xf numFmtId="165" fontId="3" fillId="0" borderId="1" xfId="0" applyNumberFormat="1" applyFont="1" applyFill="1" applyBorder="1" applyAlignment="1" applyProtection="1">
      <alignment horizontal="center" vertical="center"/>
      <protection locked="0" hidden="1"/>
    </xf>
    <xf numFmtId="0" fontId="2" fillId="0" borderId="1" xfId="0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  <protection locked="0" hidden="1"/>
    </xf>
    <xf numFmtId="0" fontId="1" fillId="0" borderId="1" xfId="0" applyFont="1" applyFill="1" applyBorder="1" applyAlignment="1" applyProtection="1">
      <alignment horizontal="center" vertical="center"/>
      <protection hidden="1"/>
    </xf>
    <xf numFmtId="166" fontId="2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1" xfId="0" applyFont="1" applyFill="1" applyBorder="1" applyAlignment="1" applyProtection="1">
      <alignment horizontal="center" vertical="center"/>
      <protection locked="0" hidden="1"/>
    </xf>
    <xf numFmtId="0" fontId="5" fillId="0" borderId="1" xfId="0" applyFont="1" applyFill="1" applyBorder="1" applyAlignment="1" applyProtection="1">
      <alignment horizontal="center" vertical="center"/>
      <protection locked="0" hidden="1"/>
    </xf>
    <xf numFmtId="0" fontId="2" fillId="0" borderId="4" xfId="0" applyFont="1" applyFill="1" applyBorder="1" applyAlignment="1" applyProtection="1">
      <alignment horizontal="center" vertical="center"/>
      <protection hidden="1"/>
    </xf>
    <xf numFmtId="0" fontId="2" fillId="0" borderId="5" xfId="0" applyFont="1" applyFill="1" applyBorder="1" applyAlignment="1" applyProtection="1">
      <alignment horizontal="center" vertical="center"/>
      <protection hidden="1"/>
    </xf>
    <xf numFmtId="165" fontId="1" fillId="0" borderId="1" xfId="0" applyNumberFormat="1" applyFont="1" applyFill="1" applyBorder="1" applyAlignment="1" applyProtection="1">
      <alignment horizontal="center" vertical="center"/>
      <protection hidden="1"/>
    </xf>
    <xf numFmtId="20" fontId="3" fillId="0" borderId="1" xfId="0" applyNumberFormat="1" applyFont="1" applyFill="1" applyBorder="1" applyAlignment="1" applyProtection="1">
      <alignment horizontal="center" vertical="center"/>
      <protection locked="0" hidden="1"/>
    </xf>
    <xf numFmtId="167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  <protection hidden="1"/>
    </xf>
    <xf numFmtId="0" fontId="6" fillId="0" borderId="0" xfId="0" applyFont="1" applyFill="1" applyAlignment="1">
      <alignment vertical="center"/>
    </xf>
    <xf numFmtId="0" fontId="1" fillId="0" borderId="0" xfId="0" applyFont="1" applyFill="1" applyAlignment="1" applyProtection="1">
      <alignment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1" fillId="0" borderId="0" xfId="0" applyFont="1" applyFill="1" applyBorder="1" applyAlignment="1" applyProtection="1">
      <alignment vertical="center"/>
      <protection hidden="1"/>
    </xf>
    <xf numFmtId="0" fontId="6" fillId="0" borderId="0" xfId="0" applyFont="1" applyFill="1" applyAlignment="1">
      <alignment horizontal="center" vertical="center"/>
    </xf>
    <xf numFmtId="166" fontId="6" fillId="0" borderId="0" xfId="0" applyNumberFormat="1" applyFont="1" applyFill="1" applyAlignment="1">
      <alignment vertical="center"/>
    </xf>
    <xf numFmtId="20" fontId="6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164" fontId="2" fillId="0" borderId="0" xfId="0" applyNumberFormat="1" applyFont="1" applyFill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2" fillId="0" borderId="2" xfId="0" applyFont="1" applyFill="1" applyBorder="1" applyAlignment="1" applyProtection="1">
      <alignment horizontal="center" vertical="center"/>
      <protection hidden="1"/>
    </xf>
    <xf numFmtId="0" fontId="2" fillId="0" borderId="3" xfId="0" applyFont="1" applyFill="1" applyBorder="1" applyAlignment="1" applyProtection="1">
      <alignment horizontal="center" vertical="center"/>
      <protection hidden="1"/>
    </xf>
  </cellXfs>
  <cellStyles count="1">
    <cellStyle name="Обычный" xfId="0" builtinId="0"/>
  </cellStyles>
  <dxfs count="1">
    <dxf>
      <font>
        <color auto="1"/>
      </font>
      <fill>
        <patternFill>
          <bgColor rgb="FF00B050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7BD98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H38"/>
  <sheetViews>
    <sheetView workbookViewId="0">
      <selection activeCell="B2" sqref="B2"/>
    </sheetView>
  </sheetViews>
  <sheetFormatPr defaultRowHeight="15.75" x14ac:dyDescent="0.25"/>
  <cols>
    <col min="1" max="1" width="3.7109375" style="23" customWidth="1"/>
    <col min="2" max="2" width="18.7109375" style="24" customWidth="1"/>
    <col min="3" max="3" width="3.7109375" style="23" customWidth="1"/>
    <col min="4" max="5" width="9.7109375" style="23" customWidth="1"/>
    <col min="6" max="6" width="3.7109375" style="23" customWidth="1"/>
    <col min="7" max="8" width="9.7109375" style="23" customWidth="1"/>
    <col min="9" max="16384" width="9.140625" style="23"/>
  </cols>
  <sheetData>
    <row r="1" spans="1:8" ht="15.75" customHeight="1" x14ac:dyDescent="0.25"/>
    <row r="2" spans="1:8" ht="15.75" customHeight="1" x14ac:dyDescent="0.25">
      <c r="B2" s="14">
        <v>42767</v>
      </c>
    </row>
    <row r="3" spans="1:8" ht="15.75" customHeight="1" x14ac:dyDescent="0.25">
      <c r="B3" s="25"/>
      <c r="D3" s="15" t="s">
        <v>1</v>
      </c>
      <c r="E3" s="15" t="s">
        <v>2</v>
      </c>
      <c r="G3" s="15" t="s">
        <v>0</v>
      </c>
      <c r="H3" s="15" t="s">
        <v>2</v>
      </c>
    </row>
    <row r="4" spans="1:8" ht="15.75" customHeight="1" x14ac:dyDescent="0.25">
      <c r="B4" s="25"/>
      <c r="D4" s="1">
        <v>1</v>
      </c>
      <c r="E4" s="13">
        <v>0.33333333333333331</v>
      </c>
      <c r="G4" s="5">
        <v>1</v>
      </c>
      <c r="H4" s="13">
        <v>0.20833333333333334</v>
      </c>
    </row>
    <row r="5" spans="1:8" ht="15" customHeight="1" x14ac:dyDescent="0.25">
      <c r="B5" s="25"/>
      <c r="D5" s="1">
        <v>2</v>
      </c>
      <c r="E5" s="13">
        <v>0.375</v>
      </c>
      <c r="G5" s="5">
        <v>2</v>
      </c>
      <c r="H5" s="2">
        <v>0.125</v>
      </c>
    </row>
    <row r="6" spans="1:8" x14ac:dyDescent="0.25">
      <c r="B6" s="25"/>
      <c r="D6" s="1">
        <v>3</v>
      </c>
      <c r="E6" s="13">
        <v>0.41666666666666702</v>
      </c>
      <c r="G6" s="5">
        <v>3</v>
      </c>
      <c r="H6" s="2">
        <v>8.3333333333333329E-2</v>
      </c>
    </row>
    <row r="7" spans="1:8" x14ac:dyDescent="0.25">
      <c r="A7" s="26"/>
      <c r="B7" s="3" t="s">
        <v>0</v>
      </c>
      <c r="D7" s="1">
        <v>4</v>
      </c>
      <c r="E7" s="13">
        <v>0.45833333333333298</v>
      </c>
      <c r="G7" s="5">
        <v>4</v>
      </c>
      <c r="H7" s="2">
        <v>0.375</v>
      </c>
    </row>
    <row r="8" spans="1:8" x14ac:dyDescent="0.25">
      <c r="A8" s="26"/>
      <c r="B8" s="4">
        <f t="array" ref="B8">IF($B$2="","",IFERROR(SMALL(IF(WEEKDAY($B$2+ROW($1:$31)-1,2)&gt;5,$B$2+ROW($1:$31)-1),ROW(B1)),""))</f>
        <v>42770</v>
      </c>
      <c r="D8" s="1">
        <v>5</v>
      </c>
      <c r="E8" s="13">
        <v>0.5</v>
      </c>
      <c r="G8" s="5">
        <v>5</v>
      </c>
      <c r="H8" s="2">
        <v>0.25</v>
      </c>
    </row>
    <row r="9" spans="1:8" x14ac:dyDescent="0.25">
      <c r="A9" s="26"/>
      <c r="B9" s="4">
        <f t="array" ref="B9">IF($B$2="","",IF($B8=EOMONTH($B$2,0),"",IFERROR(SMALL(IF(WEEKDAY($B$2+ROW($1:$31)-1,2)&gt;5,$B$2+ROW($1:$31)-1),ROW(B2)),"")))</f>
        <v>42771</v>
      </c>
      <c r="D9" s="1">
        <v>6</v>
      </c>
      <c r="E9" s="13">
        <v>0.375</v>
      </c>
      <c r="G9" s="5"/>
      <c r="H9" s="2"/>
    </row>
    <row r="10" spans="1:8" x14ac:dyDescent="0.25">
      <c r="A10" s="26"/>
      <c r="B10" s="4">
        <f t="array" ref="B10">IF($B$2="","",IF($B9=EOMONTH($B$2,0),"",IFERROR(SMALL(IF(WEEKDAY($B$2+ROW($1:$31)-1,2)&gt;5,$B$2+ROW($1:$31)-1),ROW(B3)),"")))</f>
        <v>42777</v>
      </c>
      <c r="D10" s="1">
        <v>7</v>
      </c>
      <c r="E10" s="13">
        <v>0.375</v>
      </c>
      <c r="G10" s="5"/>
      <c r="H10" s="2"/>
    </row>
    <row r="11" spans="1:8" x14ac:dyDescent="0.25">
      <c r="A11" s="26"/>
      <c r="B11" s="4">
        <f t="array" ref="B11">IF($B$2="","",IF($B10=EOMONTH($B$2,0),"",IFERROR(SMALL(IF(WEEKDAY($B$2+ROW($1:$31)-1,2)&gt;5,$B$2+ROW($1:$31)-1),ROW(B4)),"")))</f>
        <v>42778</v>
      </c>
      <c r="D11" s="1">
        <v>8</v>
      </c>
      <c r="E11" s="13">
        <v>0.25</v>
      </c>
      <c r="G11" s="5"/>
      <c r="H11" s="2"/>
    </row>
    <row r="12" spans="1:8" x14ac:dyDescent="0.25">
      <c r="A12" s="26"/>
      <c r="B12" s="4">
        <f t="array" ref="B12">IF($B$2="","",IF($B11=EOMONTH($B$2,0),"",IFERROR(SMALL(IF(WEEKDAY($B$2+ROW($1:$31)-1,2)&gt;5,$B$2+ROW($1:$31)-1),ROW(B5)),"")))</f>
        <v>42784</v>
      </c>
      <c r="D12" s="1"/>
      <c r="E12" s="1"/>
      <c r="G12" s="5"/>
      <c r="H12" s="2"/>
    </row>
    <row r="13" spans="1:8" x14ac:dyDescent="0.25">
      <c r="A13" s="26"/>
      <c r="B13" s="4">
        <f t="array" ref="B13">IF($B$2="","",IF($B12=EOMONTH($B$2,0),"",IFERROR(SMALL(IF(WEEKDAY($B$2+ROW($1:$31)-1,2)&gt;5,$B$2+ROW($1:$31)-1),ROW(B6)),"")))</f>
        <v>42785</v>
      </c>
      <c r="D13" s="1"/>
      <c r="E13" s="1"/>
      <c r="G13" s="5"/>
      <c r="H13" s="2"/>
    </row>
    <row r="14" spans="1:8" x14ac:dyDescent="0.25">
      <c r="A14" s="26"/>
      <c r="B14" s="4">
        <f t="array" ref="B14">IF($B$2="","",IF($B13=EOMONTH($B$2,0),"",IFERROR(SMALL(IF(WEEKDAY($B$2+ROW($1:$31)-1,2)&gt;5,$B$2+ROW($1:$31)-1),ROW(B7)),"")))</f>
        <v>42791</v>
      </c>
      <c r="D14" s="1"/>
      <c r="E14" s="1"/>
      <c r="G14" s="5"/>
      <c r="H14" s="2"/>
    </row>
    <row r="15" spans="1:8" x14ac:dyDescent="0.25">
      <c r="A15" s="26"/>
      <c r="B15" s="4">
        <f t="array" ref="B15">IF($B$2="","",IF($B14=EOMONTH($B$2,0),"",IFERROR(SMALL(IF(WEEKDAY($B$2+ROW($1:$31)-1,2)&gt;5,$B$2+ROW($1:$31)-1),ROW(B8)),"")))</f>
        <v>42792</v>
      </c>
      <c r="D15" s="1"/>
      <c r="E15" s="1"/>
      <c r="G15" s="5"/>
      <c r="H15" s="2"/>
    </row>
    <row r="16" spans="1:8" x14ac:dyDescent="0.25">
      <c r="A16" s="26"/>
      <c r="B16" s="4" t="str">
        <f t="array" ref="B16">IF($B$2="","",IF($B15=EOMONTH($B$2,0),"",IFERROR(SMALL(IF(WEEKDAY($B$2+ROW($1:$31)-1,2)&gt;5,$B$2+ROW($1:$31)-1),ROW(B9)),"")))</f>
        <v/>
      </c>
      <c r="D16" s="1"/>
      <c r="E16" s="1"/>
      <c r="G16" s="5"/>
      <c r="H16" s="2"/>
    </row>
    <row r="17" spans="1:8" x14ac:dyDescent="0.25">
      <c r="A17" s="26"/>
      <c r="B17" s="4" t="str">
        <f t="array" ref="B17">IF($B$2="","",IF($B16=EOMONTH($B$2,0),"",IFERROR(SMALL(IF(WEEKDAY($B$2+ROW($1:$31)-1,2)&gt;5,$B$2+ROW($1:$31)-1),ROW(B10)),"")))</f>
        <v/>
      </c>
      <c r="D17" s="1"/>
      <c r="E17" s="1"/>
      <c r="G17" s="5"/>
      <c r="H17" s="2"/>
    </row>
    <row r="18" spans="1:8" x14ac:dyDescent="0.25">
      <c r="A18" s="26" t="str">
        <f t="shared" ref="A18:A22" si="0">IF(B18="","",1)</f>
        <v/>
      </c>
      <c r="B18" s="4" t="str">
        <f t="array" ref="B18">IF($B$2="","",IF($B17=EOMONTH($B$2,0),"",IFERROR(SMALL(IF(WEEKDAY($B$2+ROW($1:$31)-1,2)&gt;5,$B$2+ROW($1:$31)-1),ROW(B11)),"")))</f>
        <v/>
      </c>
      <c r="D18" s="1"/>
      <c r="E18" s="1"/>
      <c r="G18" s="5"/>
      <c r="H18" s="2"/>
    </row>
    <row r="19" spans="1:8" x14ac:dyDescent="0.25">
      <c r="A19" s="26" t="str">
        <f t="shared" si="0"/>
        <v/>
      </c>
      <c r="B19" s="4" t="str">
        <f t="array" ref="B19">IF($B$2="","",IF($B18=EOMONTH($B$2,0),"",IFERROR(SMALL(IF(WEEKDAY($B$2+ROW($1:$31)-1,2)&gt;5,$B$2+ROW($1:$31)-1),ROW(B12)),"")))</f>
        <v/>
      </c>
      <c r="D19" s="1"/>
      <c r="E19" s="1"/>
      <c r="G19" s="5"/>
      <c r="H19" s="2"/>
    </row>
    <row r="20" spans="1:8" x14ac:dyDescent="0.25">
      <c r="A20" s="26" t="str">
        <f t="shared" si="0"/>
        <v/>
      </c>
      <c r="B20" s="4" t="str">
        <f t="array" ref="B20">IF($B$2="","",IF($B19=EOMONTH($B$2,0),"",IFERROR(SMALL(IF(WEEKDAY($B$2+ROW($1:$31)-1,2)&gt;5,$B$2+ROW($1:$31)-1),ROW(B13)),"")))</f>
        <v/>
      </c>
      <c r="D20" s="1"/>
      <c r="E20" s="1"/>
      <c r="G20" s="5"/>
      <c r="H20" s="2"/>
    </row>
    <row r="21" spans="1:8" x14ac:dyDescent="0.25">
      <c r="A21" s="26" t="str">
        <f t="shared" si="0"/>
        <v/>
      </c>
      <c r="B21" s="4" t="str">
        <f t="array" ref="B21">IF($B$2="","",IF($B20=EOMONTH($B$2,0),"",IFERROR(SMALL(IF(WEEKDAY($B$2+ROW($1:$31)-1,2)&gt;5,$B$2+ROW($1:$31)-1),ROW(B14)),"")))</f>
        <v/>
      </c>
      <c r="D21" s="1"/>
      <c r="E21" s="1"/>
      <c r="G21" s="5"/>
      <c r="H21" s="2"/>
    </row>
    <row r="22" spans="1:8" x14ac:dyDescent="0.25">
      <c r="A22" s="26" t="str">
        <f t="shared" si="0"/>
        <v/>
      </c>
      <c r="B22" s="4" t="str">
        <f t="array" ref="B22">IF($B$2="","",IF($B21=EOMONTH($B$2,0),"",IFERROR(SMALL(IF(WEEKDAY($B$2+ROW($1:$31)-1,2)&gt;5,$B$2+ROW($1:$31)-1),ROW(B15)),"")))</f>
        <v/>
      </c>
      <c r="D22" s="1"/>
      <c r="E22" s="1"/>
      <c r="G22" s="5"/>
      <c r="H22" s="2"/>
    </row>
    <row r="23" spans="1:8" x14ac:dyDescent="0.25">
      <c r="D23" s="1"/>
      <c r="E23" s="1"/>
      <c r="G23" s="5"/>
      <c r="H23" s="2"/>
    </row>
    <row r="24" spans="1:8" x14ac:dyDescent="0.25">
      <c r="D24" s="1"/>
      <c r="E24" s="1"/>
      <c r="G24" s="5"/>
      <c r="H24" s="2"/>
    </row>
    <row r="25" spans="1:8" x14ac:dyDescent="0.25">
      <c r="D25" s="1"/>
      <c r="E25" s="1"/>
      <c r="G25" s="5"/>
      <c r="H25" s="2"/>
    </row>
    <row r="26" spans="1:8" x14ac:dyDescent="0.25">
      <c r="D26" s="1"/>
      <c r="E26" s="1"/>
      <c r="G26" s="5"/>
      <c r="H26" s="2"/>
    </row>
    <row r="27" spans="1:8" x14ac:dyDescent="0.25">
      <c r="D27" s="1"/>
      <c r="E27" s="1"/>
      <c r="G27" s="5"/>
      <c r="H27" s="2"/>
    </row>
    <row r="28" spans="1:8" x14ac:dyDescent="0.25">
      <c r="D28" s="1"/>
      <c r="E28" s="1"/>
      <c r="G28" s="5"/>
      <c r="H28" s="2"/>
    </row>
    <row r="29" spans="1:8" x14ac:dyDescent="0.25">
      <c r="D29" s="1"/>
      <c r="E29" s="1"/>
      <c r="G29" s="5"/>
      <c r="H29" s="2"/>
    </row>
    <row r="30" spans="1:8" x14ac:dyDescent="0.25">
      <c r="D30" s="1"/>
      <c r="E30" s="1"/>
      <c r="G30" s="5"/>
      <c r="H30" s="2"/>
    </row>
    <row r="31" spans="1:8" x14ac:dyDescent="0.25">
      <c r="D31" s="1"/>
      <c r="E31" s="1"/>
      <c r="G31" s="5"/>
      <c r="H31" s="2"/>
    </row>
    <row r="32" spans="1:8" x14ac:dyDescent="0.25">
      <c r="D32" s="1"/>
      <c r="E32" s="1"/>
      <c r="G32" s="5"/>
      <c r="H32" s="2"/>
    </row>
    <row r="33" spans="4:8" x14ac:dyDescent="0.25">
      <c r="D33" s="1"/>
      <c r="E33" s="1"/>
      <c r="G33" s="5"/>
      <c r="H33" s="2"/>
    </row>
    <row r="34" spans="4:8" x14ac:dyDescent="0.25">
      <c r="D34" s="1"/>
      <c r="E34" s="1"/>
      <c r="G34" s="5"/>
      <c r="H34" s="2"/>
    </row>
    <row r="35" spans="4:8" x14ac:dyDescent="0.25">
      <c r="D35" s="1"/>
      <c r="E35" s="1"/>
      <c r="G35" s="5"/>
      <c r="H35" s="2"/>
    </row>
    <row r="36" spans="4:8" x14ac:dyDescent="0.25">
      <c r="D36" s="1"/>
      <c r="E36" s="1"/>
      <c r="G36" s="5"/>
      <c r="H36" s="2"/>
    </row>
    <row r="37" spans="4:8" x14ac:dyDescent="0.25">
      <c r="D37" s="1"/>
      <c r="E37" s="1"/>
      <c r="G37" s="5"/>
      <c r="H37" s="2"/>
    </row>
    <row r="38" spans="4:8" x14ac:dyDescent="0.25">
      <c r="D38" s="1"/>
      <c r="E38" s="1"/>
      <c r="G38" s="5"/>
      <c r="H38" s="2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AJ30"/>
  <sheetViews>
    <sheetView showZeros="0" tabSelected="1" zoomScale="85" zoomScaleNormal="85" workbookViewId="0">
      <pane xSplit="3" ySplit="3" topLeftCell="D4" activePane="bottomRight" state="frozen"/>
      <selection pane="topRight" activeCell="G1" sqref="G1"/>
      <selection pane="bottomLeft" activeCell="A4" sqref="A4"/>
      <selection pane="bottomRight" activeCell="AI4" sqref="AI4"/>
    </sheetView>
  </sheetViews>
  <sheetFormatPr defaultRowHeight="15.75" x14ac:dyDescent="0.25"/>
  <cols>
    <col min="1" max="1" width="3.7109375" style="16" customWidth="1"/>
    <col min="2" max="2" width="25.7109375" style="17" customWidth="1"/>
    <col min="3" max="3" width="9.140625" style="18" customWidth="1"/>
    <col min="4" max="34" width="4.7109375" style="17" customWidth="1"/>
    <col min="35" max="35" width="14.5703125" style="16" customWidth="1"/>
    <col min="36" max="16384" width="9.140625" style="16"/>
  </cols>
  <sheetData>
    <row r="1" spans="1:36" x14ac:dyDescent="0.25">
      <c r="D1" s="18"/>
      <c r="E1" s="18"/>
      <c r="F1" s="18"/>
      <c r="K1" s="18"/>
      <c r="L1" s="18"/>
      <c r="M1" s="18"/>
      <c r="AD1" s="19"/>
      <c r="AE1" s="19"/>
      <c r="AF1" s="19"/>
      <c r="AG1" s="19"/>
      <c r="AH1" s="19"/>
    </row>
    <row r="2" spans="1:36" x14ac:dyDescent="0.25">
      <c r="B2" s="10"/>
      <c r="C2" s="11"/>
      <c r="D2" s="9" t="s">
        <v>8</v>
      </c>
      <c r="E2" s="9" t="s">
        <v>8</v>
      </c>
      <c r="F2" s="9" t="s">
        <v>8</v>
      </c>
      <c r="G2" s="9" t="s">
        <v>8</v>
      </c>
      <c r="H2" s="9" t="s">
        <v>8</v>
      </c>
      <c r="I2" s="9" t="s">
        <v>8</v>
      </c>
      <c r="J2" s="9" t="s">
        <v>8</v>
      </c>
      <c r="K2" s="9" t="s">
        <v>8</v>
      </c>
      <c r="L2" s="9" t="s">
        <v>8</v>
      </c>
      <c r="M2" s="9" t="s">
        <v>8</v>
      </c>
      <c r="N2" s="9" t="s">
        <v>8</v>
      </c>
      <c r="O2" s="9" t="s">
        <v>8</v>
      </c>
      <c r="P2" s="9" t="s">
        <v>8</v>
      </c>
      <c r="Q2" s="9" t="s">
        <v>8</v>
      </c>
      <c r="R2" s="9" t="s">
        <v>8</v>
      </c>
      <c r="S2" s="9" t="s">
        <v>8</v>
      </c>
      <c r="T2" s="9" t="s">
        <v>8</v>
      </c>
      <c r="U2" s="9" t="s">
        <v>8</v>
      </c>
      <c r="V2" s="9" t="s">
        <v>8</v>
      </c>
      <c r="W2" s="9" t="s">
        <v>8</v>
      </c>
      <c r="X2" s="9" t="s">
        <v>8</v>
      </c>
      <c r="Y2" s="9" t="s">
        <v>8</v>
      </c>
      <c r="Z2" s="9" t="s">
        <v>8</v>
      </c>
      <c r="AA2" s="9" t="s">
        <v>8</v>
      </c>
      <c r="AB2" s="9" t="s">
        <v>8</v>
      </c>
      <c r="AC2" s="9" t="s">
        <v>8</v>
      </c>
      <c r="AD2" s="9" t="s">
        <v>8</v>
      </c>
      <c r="AE2" s="9" t="s">
        <v>8</v>
      </c>
      <c r="AF2" s="9" t="s">
        <v>8</v>
      </c>
      <c r="AG2" s="9" t="s">
        <v>8</v>
      </c>
      <c r="AH2" s="9" t="s">
        <v>8</v>
      </c>
      <c r="AI2" s="27" t="s">
        <v>9</v>
      </c>
      <c r="AJ2" s="20"/>
    </row>
    <row r="3" spans="1:36" s="20" customFormat="1" x14ac:dyDescent="0.25">
      <c r="B3" s="3" t="s">
        <v>3</v>
      </c>
      <c r="C3" s="3" t="s">
        <v>4</v>
      </c>
      <c r="D3" s="7">
        <f>IF(EOMONTH(Заполнение!$B$2,0)&lt;Заполнение!$B$2+COLUMN()-4,,Заполнение!$B$2+COLUMN()-4)</f>
        <v>42767</v>
      </c>
      <c r="E3" s="7">
        <f>IF(EOMONTH(Заполнение!$B$2,0)&lt;Заполнение!$B$2+COLUMN()-4,,Заполнение!$B$2+COLUMN()-4)</f>
        <v>42768</v>
      </c>
      <c r="F3" s="7">
        <f>IF(EOMONTH(Заполнение!$B$2,0)&lt;Заполнение!$B$2+COLUMN()-4,,Заполнение!$B$2+COLUMN()-4)</f>
        <v>42769</v>
      </c>
      <c r="G3" s="7">
        <f>IF(EOMONTH(Заполнение!$B$2,0)&lt;Заполнение!$B$2+COLUMN()-4,,Заполнение!$B$2+COLUMN()-4)</f>
        <v>42770</v>
      </c>
      <c r="H3" s="7">
        <f>IF(EOMONTH(Заполнение!$B$2,0)&lt;Заполнение!$B$2+COLUMN()-4,,Заполнение!$B$2+COLUMN()-4)</f>
        <v>42771</v>
      </c>
      <c r="I3" s="7">
        <f>IF(EOMONTH(Заполнение!$B$2,0)&lt;Заполнение!$B$2+COLUMN()-4,,Заполнение!$B$2+COLUMN()-4)</f>
        <v>42772</v>
      </c>
      <c r="J3" s="7">
        <f>IF(EOMONTH(Заполнение!$B$2,0)&lt;Заполнение!$B$2+COLUMN()-4,,Заполнение!$B$2+COLUMN()-4)</f>
        <v>42773</v>
      </c>
      <c r="K3" s="7">
        <f>IF(EOMONTH(Заполнение!$B$2,0)&lt;Заполнение!$B$2+COLUMN()-4,,Заполнение!$B$2+COLUMN()-4)</f>
        <v>42774</v>
      </c>
      <c r="L3" s="7">
        <f>IF(EOMONTH(Заполнение!$B$2,0)&lt;Заполнение!$B$2+COLUMN()-4,,Заполнение!$B$2+COLUMN()-4)</f>
        <v>42775</v>
      </c>
      <c r="M3" s="7">
        <f>IF(EOMONTH(Заполнение!$B$2,0)&lt;Заполнение!$B$2+COLUMN()-4,,Заполнение!$B$2+COLUMN()-4)</f>
        <v>42776</v>
      </c>
      <c r="N3" s="7">
        <f>IF(EOMONTH(Заполнение!$B$2,0)&lt;Заполнение!$B$2+COLUMN()-4,,Заполнение!$B$2+COLUMN()-4)</f>
        <v>42777</v>
      </c>
      <c r="O3" s="7">
        <f>IF(EOMONTH(Заполнение!$B$2,0)&lt;Заполнение!$B$2+COLUMN()-4,,Заполнение!$B$2+COLUMN()-4)</f>
        <v>42778</v>
      </c>
      <c r="P3" s="7">
        <f>IF(EOMONTH(Заполнение!$B$2,0)&lt;Заполнение!$B$2+COLUMN()-4,,Заполнение!$B$2+COLUMN()-4)</f>
        <v>42779</v>
      </c>
      <c r="Q3" s="7">
        <f>IF(EOMONTH(Заполнение!$B$2,0)&lt;Заполнение!$B$2+COLUMN()-4,,Заполнение!$B$2+COLUMN()-4)</f>
        <v>42780</v>
      </c>
      <c r="R3" s="7">
        <f>IF(EOMONTH(Заполнение!$B$2,0)&lt;Заполнение!$B$2+COLUMN()-4,,Заполнение!$B$2+COLUMN()-4)</f>
        <v>42781</v>
      </c>
      <c r="S3" s="7">
        <f>IF(EOMONTH(Заполнение!$B$2,0)&lt;Заполнение!$B$2+COLUMN()-4,,Заполнение!$B$2+COLUMN()-4)</f>
        <v>42782</v>
      </c>
      <c r="T3" s="7">
        <f>IF(EOMONTH(Заполнение!$B$2,0)&lt;Заполнение!$B$2+COLUMN()-4,,Заполнение!$B$2+COLUMN()-4)</f>
        <v>42783</v>
      </c>
      <c r="U3" s="7">
        <f>IF(EOMONTH(Заполнение!$B$2,0)&lt;Заполнение!$B$2+COLUMN()-4,,Заполнение!$B$2+COLUMN()-4)</f>
        <v>42784</v>
      </c>
      <c r="V3" s="7">
        <f>IF(EOMONTH(Заполнение!$B$2,0)&lt;Заполнение!$B$2+COLUMN()-4,,Заполнение!$B$2+COLUMN()-4)</f>
        <v>42785</v>
      </c>
      <c r="W3" s="7">
        <f>IF(EOMONTH(Заполнение!$B$2,0)&lt;Заполнение!$B$2+COLUMN()-4,,Заполнение!$B$2+COLUMN()-4)</f>
        <v>42786</v>
      </c>
      <c r="X3" s="7">
        <f>IF(EOMONTH(Заполнение!$B$2,0)&lt;Заполнение!$B$2+COLUMN()-4,,Заполнение!$B$2+COLUMN()-4)</f>
        <v>42787</v>
      </c>
      <c r="Y3" s="7">
        <f>IF(EOMONTH(Заполнение!$B$2,0)&lt;Заполнение!$B$2+COLUMN()-4,,Заполнение!$B$2+COLUMN()-4)</f>
        <v>42788</v>
      </c>
      <c r="Z3" s="7">
        <f>IF(EOMONTH(Заполнение!$B$2,0)&lt;Заполнение!$B$2+COLUMN()-4,,Заполнение!$B$2+COLUMN()-4)</f>
        <v>42789</v>
      </c>
      <c r="AA3" s="7">
        <f>IF(EOMONTH(Заполнение!$B$2,0)&lt;Заполнение!$B$2+COLUMN()-4,,Заполнение!$B$2+COLUMN()-4)</f>
        <v>42790</v>
      </c>
      <c r="AB3" s="7">
        <f>IF(EOMONTH(Заполнение!$B$2,0)&lt;Заполнение!$B$2+COLUMN()-4,,Заполнение!$B$2+COLUMN()-4)</f>
        <v>42791</v>
      </c>
      <c r="AC3" s="7">
        <f>IF(EOMONTH(Заполнение!$B$2,0)&lt;Заполнение!$B$2+COLUMN()-4,,Заполнение!$B$2+COLUMN()-4)</f>
        <v>42792</v>
      </c>
      <c r="AD3" s="7">
        <f>IF(EOMONTH(Заполнение!$B$2,0)&lt;Заполнение!$B$2+COLUMN()-4,,Заполнение!$B$2+COLUMN()-4)</f>
        <v>42793</v>
      </c>
      <c r="AE3" s="7">
        <f>IF(EOMONTH(Заполнение!$B$2,0)&lt;Заполнение!$B$2+COLUMN()-4,,Заполнение!$B$2+COLUMN()-4)</f>
        <v>42794</v>
      </c>
      <c r="AF3" s="7">
        <f>IF(EOMONTH(Заполнение!$B$2,0)&lt;Заполнение!$B$2+COLUMN()-4,,Заполнение!$B$2+COLUMN()-4)</f>
        <v>0</v>
      </c>
      <c r="AG3" s="7">
        <f>IF(EOMONTH(Заполнение!$B$2,0)&lt;Заполнение!$B$2+COLUMN()-4,,Заполнение!$B$2+COLUMN()-4)</f>
        <v>0</v>
      </c>
      <c r="AH3" s="7">
        <f>IF(EOMONTH(Заполнение!$B$2,0)&lt;Заполнение!$B$2+COLUMN()-4,,Заполнение!$B$2+COLUMN()-4)</f>
        <v>0</v>
      </c>
      <c r="AI3" s="28"/>
    </row>
    <row r="4" spans="1:36" x14ac:dyDescent="0.25">
      <c r="A4" s="21"/>
      <c r="B4" s="6" t="s">
        <v>5</v>
      </c>
      <c r="C4" s="8">
        <v>2</v>
      </c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>
        <v>1</v>
      </c>
      <c r="R4" s="8"/>
      <c r="S4" s="8">
        <v>4</v>
      </c>
      <c r="T4" s="8"/>
      <c r="U4" s="8">
        <v>5</v>
      </c>
      <c r="V4" s="8"/>
      <c r="W4" s="8"/>
      <c r="X4" s="8"/>
      <c r="Y4" s="8"/>
      <c r="Z4" s="8">
        <v>1</v>
      </c>
      <c r="AA4" s="8"/>
      <c r="AB4" s="8"/>
      <c r="AC4" s="8"/>
      <c r="AD4" s="8">
        <v>2</v>
      </c>
      <c r="AE4" s="8">
        <v>3</v>
      </c>
      <c r="AF4" s="8"/>
      <c r="AG4" s="8"/>
      <c r="AH4" s="8"/>
      <c r="AI4" s="12">
        <f t="array" ref="AI4">SUM(IF(COUNTIF(Заполнение!$B$8:$B$22,График!$D$3:$AH$3),(($D4:$AH4)=Заполнение!$G$4:$G$38)*Заполнение!$H$4:$H$38,($D4:$AH4=Заполнение!$D$4:$D$38)*Заполнение!$E$4:$E$38)*($D$2:$AH$2="да"))</f>
        <v>2.1666666666666665</v>
      </c>
      <c r="AJ4" s="22"/>
    </row>
    <row r="5" spans="1:36" x14ac:dyDescent="0.25">
      <c r="A5" s="21"/>
      <c r="B5" s="6" t="s">
        <v>6</v>
      </c>
      <c r="C5" s="8">
        <v>3</v>
      </c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>
        <v>1</v>
      </c>
      <c r="AE5" s="8">
        <v>1</v>
      </c>
      <c r="AF5" s="8"/>
      <c r="AG5" s="8"/>
      <c r="AH5" s="8"/>
      <c r="AI5" s="12">
        <f t="array" ref="AI5">SUM(IF(COUNTIF(Заполнение!$B$8:$B$22,График!$D$3:$AH$3),(($D5:$AH5)=Заполнение!$G$4:$G$38)*Заполнение!$H$4:$H$38,($D5:$AH5=Заполнение!$D$4:$D$38)*Заполнение!$E$4:$E$38)*($D$2:$AH$2="да"))</f>
        <v>0.66666666666666663</v>
      </c>
      <c r="AJ5" s="22"/>
    </row>
    <row r="6" spans="1:36" x14ac:dyDescent="0.25">
      <c r="A6" s="21"/>
      <c r="B6" s="6" t="s">
        <v>7</v>
      </c>
      <c r="C6" s="8">
        <v>2</v>
      </c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>
        <v>1</v>
      </c>
      <c r="AC6" s="8">
        <v>1</v>
      </c>
      <c r="AD6" s="8"/>
      <c r="AE6" s="8"/>
      <c r="AF6" s="8"/>
      <c r="AG6" s="8"/>
      <c r="AH6" s="8"/>
      <c r="AI6" s="12">
        <f t="array" ref="AI6">SUM(IF(COUNTIF(Заполнение!$B$8:$B$22,График!$D$3:$AH$3),(($D6:$AH6)=Заполнение!$G$4:$G$38)*Заполнение!$H$4:$H$38,($D6:$AH6=Заполнение!$D$4:$D$38)*Заполнение!$E$4:$E$38)*($D$2:$AH$2="да"))</f>
        <v>0.41666666666666669</v>
      </c>
      <c r="AJ6" s="22"/>
    </row>
    <row r="7" spans="1:36" x14ac:dyDescent="0.25">
      <c r="B7" s="6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12">
        <f t="array" ref="AI7">SUM(IF(COUNTIF(Заполнение!$B$8:$B$22,График!$D$3:$AH$3),(($D7:$AH7)=Заполнение!$G$4:$G$38)*Заполнение!$H$4:$H$38,($D7:$AH7=Заполнение!$D$4:$D$38)*Заполнение!$E$4:$E$38)*($D$2:$AH$2="да"))</f>
        <v>0</v>
      </c>
      <c r="AJ7" s="22"/>
    </row>
    <row r="8" spans="1:36" x14ac:dyDescent="0.25">
      <c r="B8" s="6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12">
        <f t="array" ref="AI8">SUM(IF(COUNTIF(Заполнение!$B$8:$B$22,График!$D$3:$AH$3),(($D8:$AH8)=Заполнение!$G$4:$G$38)*Заполнение!$H$4:$H$38,($D8:$AH8=Заполнение!$D$4:$D$38)*Заполнение!$E$4:$E$38)*($D$2:$AH$2="да"))</f>
        <v>0</v>
      </c>
      <c r="AJ8" s="22"/>
    </row>
    <row r="9" spans="1:36" x14ac:dyDescent="0.25">
      <c r="B9" s="6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12">
        <f t="array" ref="AI9">SUM(IF(COUNTIF(Заполнение!$B$8:$B$22,График!$D$3:$AH$3),(($D9:$AH9)=Заполнение!$G$4:$G$38)*Заполнение!$H$4:$H$38,($D9:$AH9=Заполнение!$D$4:$D$38)*Заполнение!$E$4:$E$38)*($D$2:$AH$2="да"))</f>
        <v>0</v>
      </c>
      <c r="AJ9" s="22"/>
    </row>
    <row r="10" spans="1:36" x14ac:dyDescent="0.25">
      <c r="B10" s="6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12">
        <f t="array" ref="AI10">SUM(IF(COUNTIF(Заполнение!$B$8:$B$22,График!$D$3:$AH$3),(($D10:$AH10)=Заполнение!$G$4:$G$38)*Заполнение!$H$4:$H$38,($D10:$AH10=Заполнение!$D$4:$D$38)*Заполнение!$E$4:$E$38)*($D$2:$AH$2="да"))</f>
        <v>0</v>
      </c>
      <c r="AJ10" s="22"/>
    </row>
    <row r="11" spans="1:36" x14ac:dyDescent="0.25">
      <c r="B11" s="6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12">
        <f t="array" ref="AI11">SUM(IF(COUNTIF(Заполнение!$B$8:$B$22,График!$D$3:$AH$3),(($D11:$AH11)=Заполнение!$G$4:$G$38)*Заполнение!$H$4:$H$38,($D11:$AH11=Заполнение!$D$4:$D$38)*Заполнение!$E$4:$E$38)*($D$2:$AH$2="да"))</f>
        <v>0</v>
      </c>
      <c r="AJ11" s="22"/>
    </row>
    <row r="12" spans="1:36" x14ac:dyDescent="0.25">
      <c r="B12" s="6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12">
        <f t="array" ref="AI12">SUM(IF(COUNTIF(Заполнение!$B$8:$B$22,График!$D$3:$AH$3),(($D12:$AH12)=Заполнение!$G$4:$G$38)*Заполнение!$H$4:$H$38,($D12:$AH12=Заполнение!$D$4:$D$38)*Заполнение!$E$4:$E$38)*($D$2:$AH$2="да"))</f>
        <v>0</v>
      </c>
      <c r="AJ12" s="22"/>
    </row>
    <row r="13" spans="1:36" x14ac:dyDescent="0.25">
      <c r="B13" s="6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12">
        <f t="array" ref="AI13">SUM(IF(COUNTIF(Заполнение!$B$8:$B$22,График!$D$3:$AH$3),(($D13:$AH13)=Заполнение!$G$4:$G$38)*Заполнение!$H$4:$H$38,($D13:$AH13=Заполнение!$D$4:$D$38)*Заполнение!$E$4:$E$38)*($D$2:$AH$2="да"))</f>
        <v>0</v>
      </c>
      <c r="AJ13" s="22"/>
    </row>
    <row r="14" spans="1:36" x14ac:dyDescent="0.25">
      <c r="B14" s="6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12">
        <f t="array" ref="AI14">SUM(IF(COUNTIF(Заполнение!$B$8:$B$22,График!$D$3:$AH$3),(($D14:$AH14)=Заполнение!$G$4:$G$38)*Заполнение!$H$4:$H$38,($D14:$AH14=Заполнение!$D$4:$D$38)*Заполнение!$E$4:$E$38)*($D$2:$AH$2="да"))</f>
        <v>0</v>
      </c>
      <c r="AJ14" s="22"/>
    </row>
    <row r="15" spans="1:36" x14ac:dyDescent="0.25">
      <c r="B15" s="6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12">
        <f t="array" ref="AI15">SUM(IF(COUNTIF(Заполнение!$B$8:$B$22,График!$D$3:$AH$3),(($D15:$AH15)=Заполнение!$G$4:$G$38)*Заполнение!$H$4:$H$38,($D15:$AH15=Заполнение!$D$4:$D$38)*Заполнение!$E$4:$E$38)*($D$2:$AH$2="да"))</f>
        <v>0</v>
      </c>
      <c r="AJ15" s="20"/>
    </row>
    <row r="16" spans="1:36" x14ac:dyDescent="0.25">
      <c r="B16" s="6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12">
        <f t="array" ref="AI16">SUM(IF(COUNTIF(Заполнение!$B$8:$B$22,График!$D$3:$AH$3),(($D16:$AH16)=Заполнение!$G$4:$G$38)*Заполнение!$H$4:$H$38,($D16:$AH16=Заполнение!$D$4:$D$38)*Заполнение!$E$4:$E$38)*($D$2:$AH$2="да"))</f>
        <v>0</v>
      </c>
      <c r="AJ16" s="20"/>
    </row>
    <row r="17" spans="2:36" x14ac:dyDescent="0.25">
      <c r="B17" s="6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12">
        <f t="array" ref="AI17">SUM(IF(COUNTIF(Заполнение!$B$8:$B$22,График!$D$3:$AH$3),(($D17:$AH17)=Заполнение!$G$4:$G$38)*Заполнение!$H$4:$H$38,($D17:$AH17=Заполнение!$D$4:$D$38)*Заполнение!$E$4:$E$38)*($D$2:$AH$2="да"))</f>
        <v>0</v>
      </c>
      <c r="AJ17" s="20"/>
    </row>
    <row r="18" spans="2:36" x14ac:dyDescent="0.25">
      <c r="B18" s="6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12">
        <f t="array" ref="AI18">SUM(IF(COUNTIF(Заполнение!$B$8:$B$22,График!$D$3:$AH$3),(($D18:$AH18)=Заполнение!$G$4:$G$38)*Заполнение!$H$4:$H$38,($D18:$AH18=Заполнение!$D$4:$D$38)*Заполнение!$E$4:$E$38)*($D$2:$AH$2="да"))</f>
        <v>0</v>
      </c>
      <c r="AJ18" s="20"/>
    </row>
    <row r="19" spans="2:36" x14ac:dyDescent="0.25">
      <c r="B19" s="6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12">
        <f t="array" ref="AI19">SUM(IF(COUNTIF(Заполнение!$B$8:$B$22,График!$D$3:$AH$3),(($D19:$AH19)=Заполнение!$G$4:$G$38)*Заполнение!$H$4:$H$38,($D19:$AH19=Заполнение!$D$4:$D$38)*Заполнение!$E$4:$E$38)*($D$2:$AH$2="да"))</f>
        <v>0</v>
      </c>
      <c r="AJ19" s="20"/>
    </row>
    <row r="20" spans="2:36" x14ac:dyDescent="0.25">
      <c r="B20" s="6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12">
        <f t="array" ref="AI20">SUM(IF(COUNTIF(Заполнение!$B$8:$B$22,График!$D$3:$AH$3),(($D20:$AH20)=Заполнение!$G$4:$G$38)*Заполнение!$H$4:$H$38,($D20:$AH20=Заполнение!$D$4:$D$38)*Заполнение!$E$4:$E$38)*($D$2:$AH$2="да"))</f>
        <v>0</v>
      </c>
      <c r="AJ20" s="20"/>
    </row>
    <row r="21" spans="2:36" x14ac:dyDescent="0.25">
      <c r="B21" s="6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12">
        <f t="array" ref="AI21">SUM(IF(COUNTIF(Заполнение!$B$8:$B$22,График!$D$3:$AH$3),(($D21:$AH21)=Заполнение!$G$4:$G$38)*Заполнение!$H$4:$H$38,($D21:$AH21=Заполнение!$D$4:$D$38)*Заполнение!$E$4:$E$38)*($D$2:$AH$2="да"))</f>
        <v>0</v>
      </c>
      <c r="AJ21" s="20"/>
    </row>
    <row r="22" spans="2:36" x14ac:dyDescent="0.25">
      <c r="B22" s="6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12">
        <f t="array" ref="AI22">SUM(IF(COUNTIF(Заполнение!$B$8:$B$22,График!$D$3:$AH$3),(($D22:$AH22)=Заполнение!$G$4:$G$38)*Заполнение!$H$4:$H$38,($D22:$AH22=Заполнение!$D$4:$D$38)*Заполнение!$E$4:$E$38)*($D$2:$AH$2="да"))</f>
        <v>0</v>
      </c>
      <c r="AJ22" s="20"/>
    </row>
    <row r="23" spans="2:36" x14ac:dyDescent="0.25">
      <c r="B23" s="6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12">
        <f t="array" ref="AI23">SUM(IF(COUNTIF(Заполнение!$B$8:$B$22,График!$D$3:$AH$3),(($D23:$AH23)=Заполнение!$G$4:$G$38)*Заполнение!$H$4:$H$38,($D23:$AH23=Заполнение!$D$4:$D$38)*Заполнение!$E$4:$E$38)*($D$2:$AH$2="да"))</f>
        <v>0</v>
      </c>
      <c r="AJ23" s="20"/>
    </row>
    <row r="24" spans="2:36" x14ac:dyDescent="0.25">
      <c r="B24" s="6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12">
        <f t="array" ref="AI24">SUM(IF(COUNTIF(Заполнение!$B$8:$B$22,График!$D$3:$AH$3),(($D24:$AH24)=Заполнение!$G$4:$G$38)*Заполнение!$H$4:$H$38,($D24:$AH24=Заполнение!$D$4:$D$38)*Заполнение!$E$4:$E$38)*($D$2:$AH$2="да"))</f>
        <v>0</v>
      </c>
      <c r="AJ24" s="20"/>
    </row>
    <row r="25" spans="2:36" x14ac:dyDescent="0.25">
      <c r="B25" s="6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12">
        <f t="array" ref="AI25">SUM(IF(COUNTIF(Заполнение!$B$8:$B$22,График!$D$3:$AH$3),(($D25:$AH25)=Заполнение!$G$4:$G$38)*Заполнение!$H$4:$H$38,($D25:$AH25=Заполнение!$D$4:$D$38)*Заполнение!$E$4:$E$38)*($D$2:$AH$2="да"))</f>
        <v>0</v>
      </c>
      <c r="AJ25" s="20"/>
    </row>
    <row r="26" spans="2:36" x14ac:dyDescent="0.25">
      <c r="B26" s="6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12">
        <f t="array" ref="AI26">SUM(IF(COUNTIF(Заполнение!$B$8:$B$22,График!$D$3:$AH$3),(($D26:$AH26)=Заполнение!$G$4:$G$38)*Заполнение!$H$4:$H$38,($D26:$AH26=Заполнение!$D$4:$D$38)*Заполнение!$E$4:$E$38)*($D$2:$AH$2="да"))</f>
        <v>0</v>
      </c>
      <c r="AJ26" s="20"/>
    </row>
    <row r="27" spans="2:36" x14ac:dyDescent="0.25">
      <c r="B27" s="6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12">
        <f t="array" ref="AI27">SUM(IF(COUNTIF(Заполнение!$B$8:$B$22,График!$D$3:$AH$3),(($D27:$AH27)=Заполнение!$G$4:$G$38)*Заполнение!$H$4:$H$38,($D27:$AH27=Заполнение!$D$4:$D$38)*Заполнение!$E$4:$E$38)*($D$2:$AH$2="да"))</f>
        <v>0</v>
      </c>
      <c r="AJ27" s="20"/>
    </row>
    <row r="28" spans="2:36" x14ac:dyDescent="0.25">
      <c r="B28" s="6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12">
        <f t="array" ref="AI28">SUM(IF(COUNTIF(Заполнение!$B$8:$B$22,График!$D$3:$AH$3),(($D28:$AH28)=Заполнение!$G$4:$G$38)*Заполнение!$H$4:$H$38,($D28:$AH28=Заполнение!$D$4:$D$38)*Заполнение!$E$4:$E$38)*($D$2:$AH$2="да"))</f>
        <v>0</v>
      </c>
      <c r="AJ28" s="20"/>
    </row>
    <row r="29" spans="2:36" x14ac:dyDescent="0.25">
      <c r="B29" s="6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12">
        <f t="array" ref="AI29">SUM(IF(COUNTIF(Заполнение!$B$8:$B$22,График!$D$3:$AH$3),(($D29:$AH29)=Заполнение!$G$4:$G$38)*Заполнение!$H$4:$H$38,($D29:$AH29=Заполнение!$D$4:$D$38)*Заполнение!$E$4:$E$38)*($D$2:$AH$2="да"))</f>
        <v>0</v>
      </c>
      <c r="AJ29" s="20"/>
    </row>
    <row r="30" spans="2:36" x14ac:dyDescent="0.25">
      <c r="B30" s="6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12">
        <f t="array" ref="AI30">SUM(IF(COUNTIF(Заполнение!$B$8:$B$22,График!$D$3:$AH$3),(($D30:$AH30)=Заполнение!$G$4:$G$38)*Заполнение!$H$4:$H$38,($D30:$AH30=Заполнение!$D$4:$D$38)*Заполнение!$E$4:$E$38)*($D$2:$AH$2="да"))</f>
        <v>0</v>
      </c>
      <c r="AJ30" s="20"/>
    </row>
  </sheetData>
  <mergeCells count="1">
    <mergeCell ref="AI2:AI3"/>
  </mergeCells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23" id="{DFC59098-9CA2-42AF-84CA-4580C7A99DD1}">
            <xm:f>MATCH(D$3,Заполнение!$B$8:$B$22,)</xm:f>
            <x14:dxf>
              <font>
                <color auto="1"/>
              </font>
              <fill>
                <patternFill>
                  <bgColor rgb="FF00B050"/>
                </patternFill>
              </fill>
            </x14:dxf>
          </x14:cfRule>
          <xm:sqref>D3:AH30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Заполнение</vt:lpstr>
      <vt:lpstr>График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Djim</dc:creator>
  <cp:lastModifiedBy>User</cp:lastModifiedBy>
  <dcterms:created xsi:type="dcterms:W3CDTF">2017-04-07T18:25:09Z</dcterms:created>
  <dcterms:modified xsi:type="dcterms:W3CDTF">2017-06-04T07:40:30Z</dcterms:modified>
</cp:coreProperties>
</file>