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1" i="1"/>
  <c r="C22"/>
  <c r="C23"/>
  <c r="C24"/>
  <c r="C25"/>
  <c r="C26"/>
  <c r="C27"/>
  <c r="C28"/>
  <c r="C29"/>
  <c r="C30"/>
  <c r="C31"/>
  <c r="C32"/>
  <c r="C20"/>
  <c r="B21"/>
  <c r="B22"/>
  <c r="B23"/>
  <c r="B24"/>
  <c r="B25"/>
  <c r="B26"/>
  <c r="B27"/>
  <c r="B28"/>
  <c r="B29"/>
  <c r="B30"/>
  <c r="B31"/>
  <c r="B32"/>
  <c r="B20"/>
  <c r="D5"/>
  <c r="D6"/>
  <c r="D7"/>
  <c r="D8"/>
  <c r="D9"/>
  <c r="D10"/>
  <c r="D11"/>
  <c r="D12"/>
  <c r="D13"/>
  <c r="D14"/>
  <c r="D15"/>
  <c r="D16"/>
  <c r="D4"/>
  <c r="E4" l="1"/>
  <c r="E16"/>
  <c r="E15"/>
  <c r="E14"/>
  <c r="E13"/>
  <c r="E12"/>
  <c r="E11"/>
  <c r="E10"/>
  <c r="E9"/>
  <c r="E8"/>
  <c r="E7"/>
  <c r="E6"/>
  <c r="E5"/>
  <c r="F5" l="1"/>
  <c r="F6"/>
  <c r="F7"/>
  <c r="F8"/>
  <c r="F9"/>
  <c r="F10"/>
  <c r="F11"/>
  <c r="F12"/>
  <c r="F13"/>
  <c r="F14"/>
  <c r="F15"/>
  <c r="F16"/>
  <c r="F4"/>
  <c r="G4" l="1"/>
  <c r="H4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J5" l="1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6"/>
  <c r="K16"/>
  <c r="J15"/>
  <c r="K15"/>
  <c r="J4"/>
  <c r="K4"/>
  <c r="I5"/>
  <c r="I6"/>
  <c r="I7"/>
  <c r="I8"/>
  <c r="I9"/>
  <c r="I10"/>
  <c r="I11"/>
  <c r="I12"/>
  <c r="I13"/>
  <c r="I14"/>
  <c r="I15"/>
  <c r="I16"/>
  <c r="I4"/>
</calcChain>
</file>

<file path=xl/sharedStrings.xml><?xml version="1.0" encoding="utf-8"?>
<sst xmlns="http://schemas.openxmlformats.org/spreadsheetml/2006/main" count="46" uniqueCount="38">
  <si>
    <t>Адреса отключенных объектов</t>
  </si>
  <si>
    <t>Дзержинского 40,42,44,46,48,38; Буммашевская 38а</t>
  </si>
  <si>
    <t>06.04.09-00</t>
  </si>
  <si>
    <t>06.04.22-10</t>
  </si>
  <si>
    <t>07.04.09-00</t>
  </si>
  <si>
    <t>08.04.01-30</t>
  </si>
  <si>
    <t>Дзержинского 40,42,44,46,48</t>
  </si>
  <si>
    <t>09.04.13-30</t>
  </si>
  <si>
    <t>12.04.17-00</t>
  </si>
  <si>
    <t>Дзержинского 44</t>
  </si>
  <si>
    <t>10.04.12-30</t>
  </si>
  <si>
    <t>13.04.15-40</t>
  </si>
  <si>
    <t>Дзержинского,38,40,42,44,46,48; Буммашевская,38а;гараж</t>
  </si>
  <si>
    <t>12.04.10-30</t>
  </si>
  <si>
    <t>12.04.12-00</t>
  </si>
  <si>
    <t>13.04.09-30</t>
  </si>
  <si>
    <t>13.04.22-20</t>
  </si>
  <si>
    <t>Дзержинского 40,42,44</t>
  </si>
  <si>
    <t>15.04.12-00</t>
  </si>
  <si>
    <t>17.04.11-30</t>
  </si>
  <si>
    <t>18.04.09-00</t>
  </si>
  <si>
    <t>19.04.08-00</t>
  </si>
  <si>
    <t>Дзержинского 40,42,44,</t>
  </si>
  <si>
    <t>21.04.10-00</t>
  </si>
  <si>
    <t>21.04.14-30</t>
  </si>
  <si>
    <t>Дзержинского,18(д/с172),18а(д/с162),20,20а(д/с244),22,24,26,28,28а(д/с248),30,32,32а;</t>
  </si>
  <si>
    <t>24.04.20-00</t>
  </si>
  <si>
    <t>25.04.17-00</t>
  </si>
  <si>
    <t>Дзержинского 46-Дзержинского,38,40,42,44,46,48; Буммашевская,38а;гараж</t>
  </si>
  <si>
    <t>25.04.09-00</t>
  </si>
  <si>
    <t>26.04.19-45</t>
  </si>
  <si>
    <t>Дзержинского 40.42,44,46,48</t>
  </si>
  <si>
    <t>05.04.09-10</t>
  </si>
  <si>
    <t>05.04.16-00</t>
  </si>
  <si>
    <t>Дата, время</t>
  </si>
  <si>
    <t>отключения</t>
  </si>
  <si>
    <t>включения</t>
  </si>
  <si>
    <t>Дзержинского 40,42,39а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</si>
</sst>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d/mm/yy\ h:mm;@"/>
  </numFmts>
  <fonts count="3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sz val="10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/>
    <xf numFmtId="164" fontId="2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4"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2"/>
  <sheetViews>
    <sheetView tabSelected="1" workbookViewId="0">
      <selection activeCell="B20" sqref="B20"/>
    </sheetView>
  </sheetViews>
  <sheetFormatPr defaultRowHeight="15"/>
  <cols>
    <col min="1" max="1" width="40.85546875" customWidth="1"/>
    <col min="2" max="2" width="13.5703125" customWidth="1"/>
    <col min="3" max="3" width="16.42578125" customWidth="1"/>
    <col min="4" max="4" width="10.28515625" customWidth="1"/>
    <col min="5" max="6" width="3" bestFit="1" customWidth="1"/>
    <col min="7" max="7" width="23.5703125" customWidth="1"/>
    <col min="8" max="8" width="3" bestFit="1" customWidth="1"/>
    <col min="9" max="9" width="23.85546875" customWidth="1"/>
    <col min="10" max="10" width="3" bestFit="1" customWidth="1"/>
    <col min="11" max="11" width="17.85546875" bestFit="1" customWidth="1"/>
  </cols>
  <sheetData>
    <row r="2" spans="1:11">
      <c r="A2" s="7" t="s">
        <v>0</v>
      </c>
      <c r="B2" s="9" t="s">
        <v>34</v>
      </c>
      <c r="C2" s="9"/>
    </row>
    <row r="3" spans="1:11">
      <c r="A3" s="8"/>
      <c r="B3" s="2" t="s">
        <v>35</v>
      </c>
      <c r="C3" s="2" t="s">
        <v>36</v>
      </c>
    </row>
    <row r="4" spans="1:11">
      <c r="A4" s="1" t="s">
        <v>1</v>
      </c>
      <c r="B4" s="4" t="s">
        <v>2</v>
      </c>
      <c r="C4" s="1" t="s">
        <v>3</v>
      </c>
      <c r="D4" s="6" t="str">
        <f>IFERROR(SUBSTITUTE(A4,","," "),"")&amp;" "</f>
        <v xml:space="preserve">Дзержинского 40 42 44 46 48 38; Буммашевская 38а </v>
      </c>
      <c r="E4" s="3">
        <f>IFERROR(FIND(" ",D4),"")</f>
        <v>13</v>
      </c>
      <c r="F4" s="3">
        <f>IFERROR(FIND(" ",D4,E4+1),"")</f>
        <v>16</v>
      </c>
      <c r="G4" s="6" t="str">
        <f>TRIM(IFERROR(MID(D4,1,E4)&amp;MID(D4,E4,F4-E4),""))</f>
        <v>Дзержинского 40</v>
      </c>
      <c r="H4" s="3">
        <f>IFERROR(FIND(" ",D4,F4+1),"")</f>
        <v>19</v>
      </c>
      <c r="I4" s="6" t="str">
        <f>TRIM(IFERROR(MID(D4,1,E4)&amp;MID(D4,F4,H4-F4),""))</f>
        <v>Дзержинского 42</v>
      </c>
      <c r="J4" s="3">
        <f>IFERROR(FIND(" ",D4,H4+1),"")</f>
        <v>22</v>
      </c>
      <c r="K4" s="6" t="str">
        <f>TRIM(IFERROR(MID(D4,1,E4)&amp;MID(D4,H4,J4-H4),""))</f>
        <v>Дзержинского 44</v>
      </c>
    </row>
    <row r="5" spans="1:11">
      <c r="A5" s="1" t="s">
        <v>1</v>
      </c>
      <c r="B5" s="4" t="s">
        <v>4</v>
      </c>
      <c r="C5" s="1" t="s">
        <v>5</v>
      </c>
      <c r="D5" s="6" t="str">
        <f t="shared" ref="D5:D16" si="0">IFERROR(SUBSTITUTE(A5,","," "),"")&amp;" "</f>
        <v xml:space="preserve">Дзержинского 40 42 44 46 48 38; Буммашевская 38а </v>
      </c>
      <c r="E5" s="3">
        <f t="shared" ref="E5:E16" si="1">IFERROR(FIND(" ",D5),"")</f>
        <v>13</v>
      </c>
      <c r="F5" s="3">
        <f t="shared" ref="F5:F16" si="2">IFERROR(FIND(" ",D5,E5+1),"")</f>
        <v>16</v>
      </c>
      <c r="G5" s="6" t="str">
        <f t="shared" ref="G5:G16" si="3">TRIM(IFERROR(MID(D5,1,E5)&amp;MID(D5,E5,F5-E5),""))</f>
        <v>Дзержинского 40</v>
      </c>
      <c r="H5" s="3">
        <f t="shared" ref="H5:H16" si="4">IFERROR(FIND(" ",D5,F5+1),"")</f>
        <v>19</v>
      </c>
      <c r="I5" s="6" t="str">
        <f t="shared" ref="I5:I16" si="5">TRIM(IFERROR(MID(D5,1,E5)&amp;MID(D5,F5,H5-F5),""))</f>
        <v>Дзержинского 42</v>
      </c>
      <c r="J5" s="3">
        <f t="shared" ref="J5:J16" si="6">IFERROR(FIND(" ",D5,H5+1),"")</f>
        <v>22</v>
      </c>
      <c r="K5" s="6" t="str">
        <f t="shared" ref="K5:K16" si="7">TRIM(IFERROR(MID(D5,1,E5)&amp;MID(D5,H5,J5-H5),""))</f>
        <v>Дзержинского 44</v>
      </c>
    </row>
    <row r="6" spans="1:11">
      <c r="A6" s="1" t="s">
        <v>6</v>
      </c>
      <c r="B6" s="4" t="s">
        <v>7</v>
      </c>
      <c r="C6" s="1" t="s">
        <v>8</v>
      </c>
      <c r="D6" s="6" t="str">
        <f t="shared" si="0"/>
        <v xml:space="preserve">Дзержинского 40 42 44 46 48 </v>
      </c>
      <c r="E6" s="3">
        <f t="shared" si="1"/>
        <v>13</v>
      </c>
      <c r="F6" s="3">
        <f t="shared" si="2"/>
        <v>16</v>
      </c>
      <c r="G6" s="6" t="str">
        <f t="shared" si="3"/>
        <v>Дзержинского 40</v>
      </c>
      <c r="H6" s="3">
        <f t="shared" si="4"/>
        <v>19</v>
      </c>
      <c r="I6" s="6" t="str">
        <f t="shared" si="5"/>
        <v>Дзержинского 42</v>
      </c>
      <c r="J6" s="3">
        <f t="shared" si="6"/>
        <v>22</v>
      </c>
      <c r="K6" s="6" t="str">
        <f t="shared" si="7"/>
        <v>Дзержинского 44</v>
      </c>
    </row>
    <row r="7" spans="1:11">
      <c r="A7" s="1" t="s">
        <v>9</v>
      </c>
      <c r="B7" s="4" t="s">
        <v>10</v>
      </c>
      <c r="C7" s="1" t="s">
        <v>11</v>
      </c>
      <c r="D7" s="6" t="str">
        <f t="shared" si="0"/>
        <v xml:space="preserve">Дзержинского 44 </v>
      </c>
      <c r="E7" s="3">
        <f t="shared" si="1"/>
        <v>13</v>
      </c>
      <c r="F7" s="3">
        <f t="shared" si="2"/>
        <v>16</v>
      </c>
      <c r="G7" s="6" t="str">
        <f t="shared" si="3"/>
        <v>Дзержинского 44</v>
      </c>
      <c r="H7" s="3" t="str">
        <f t="shared" si="4"/>
        <v/>
      </c>
      <c r="I7" s="6" t="str">
        <f t="shared" si="5"/>
        <v/>
      </c>
      <c r="J7" s="3" t="str">
        <f t="shared" si="6"/>
        <v/>
      </c>
      <c r="K7" s="6" t="str">
        <f t="shared" si="7"/>
        <v/>
      </c>
    </row>
    <row r="8" spans="1:11" ht="22.5">
      <c r="A8" s="1" t="s">
        <v>12</v>
      </c>
      <c r="B8" s="4" t="s">
        <v>13</v>
      </c>
      <c r="C8" s="1" t="s">
        <v>14</v>
      </c>
      <c r="D8" s="6" t="str">
        <f t="shared" si="0"/>
        <v xml:space="preserve">Дзержинского 38 40 42 44 46 48; Буммашевская 38а;гараж </v>
      </c>
      <c r="E8" s="3">
        <f t="shared" si="1"/>
        <v>13</v>
      </c>
      <c r="F8" s="3">
        <f t="shared" si="2"/>
        <v>16</v>
      </c>
      <c r="G8" s="6" t="str">
        <f t="shared" si="3"/>
        <v>Дзержинского 38</v>
      </c>
      <c r="H8" s="3">
        <f t="shared" si="4"/>
        <v>19</v>
      </c>
      <c r="I8" s="6" t="str">
        <f t="shared" si="5"/>
        <v>Дзержинского 40</v>
      </c>
      <c r="J8" s="3">
        <f t="shared" si="6"/>
        <v>22</v>
      </c>
      <c r="K8" s="6" t="str">
        <f t="shared" si="7"/>
        <v>Дзержинского 42</v>
      </c>
    </row>
    <row r="9" spans="1:11" ht="22.5">
      <c r="A9" s="1" t="s">
        <v>12</v>
      </c>
      <c r="B9" s="4" t="s">
        <v>15</v>
      </c>
      <c r="C9" s="1" t="s">
        <v>16</v>
      </c>
      <c r="D9" s="6" t="str">
        <f t="shared" si="0"/>
        <v xml:space="preserve">Дзержинского 38 40 42 44 46 48; Буммашевская 38а;гараж </v>
      </c>
      <c r="E9" s="3">
        <f t="shared" si="1"/>
        <v>13</v>
      </c>
      <c r="F9" s="3">
        <f t="shared" si="2"/>
        <v>16</v>
      </c>
      <c r="G9" s="6" t="str">
        <f t="shared" si="3"/>
        <v>Дзержинского 38</v>
      </c>
      <c r="H9" s="3">
        <f t="shared" si="4"/>
        <v>19</v>
      </c>
      <c r="I9" s="6" t="str">
        <f t="shared" si="5"/>
        <v>Дзержинского 40</v>
      </c>
      <c r="J9" s="3">
        <f t="shared" si="6"/>
        <v>22</v>
      </c>
      <c r="K9" s="6" t="str">
        <f t="shared" si="7"/>
        <v>Дзержинского 42</v>
      </c>
    </row>
    <row r="10" spans="1:11">
      <c r="A10" s="1" t="s">
        <v>17</v>
      </c>
      <c r="B10" s="4" t="s">
        <v>18</v>
      </c>
      <c r="C10" s="1" t="s">
        <v>19</v>
      </c>
      <c r="D10" s="6" t="str">
        <f t="shared" si="0"/>
        <v xml:space="preserve">Дзержинского 40 42 44 </v>
      </c>
      <c r="E10" s="3">
        <f t="shared" si="1"/>
        <v>13</v>
      </c>
      <c r="F10" s="3">
        <f t="shared" si="2"/>
        <v>16</v>
      </c>
      <c r="G10" s="6" t="str">
        <f t="shared" si="3"/>
        <v>Дзержинского 40</v>
      </c>
      <c r="H10" s="3">
        <f t="shared" si="4"/>
        <v>19</v>
      </c>
      <c r="I10" s="6" t="str">
        <f t="shared" si="5"/>
        <v>Дзержинского 42</v>
      </c>
      <c r="J10" s="3">
        <f t="shared" si="6"/>
        <v>22</v>
      </c>
      <c r="K10" s="6" t="str">
        <f t="shared" si="7"/>
        <v>Дзержинского 44</v>
      </c>
    </row>
    <row r="11" spans="1:11" ht="22.5">
      <c r="A11" s="1" t="s">
        <v>12</v>
      </c>
      <c r="B11" s="4" t="s">
        <v>20</v>
      </c>
      <c r="C11" s="1" t="s">
        <v>21</v>
      </c>
      <c r="D11" s="6" t="str">
        <f t="shared" si="0"/>
        <v xml:space="preserve">Дзержинского 38 40 42 44 46 48; Буммашевская 38а;гараж </v>
      </c>
      <c r="E11" s="3">
        <f t="shared" si="1"/>
        <v>13</v>
      </c>
      <c r="F11" s="3">
        <f t="shared" si="2"/>
        <v>16</v>
      </c>
      <c r="G11" s="6" t="str">
        <f t="shared" si="3"/>
        <v>Дзержинского 38</v>
      </c>
      <c r="H11" s="3">
        <f t="shared" si="4"/>
        <v>19</v>
      </c>
      <c r="I11" s="6" t="str">
        <f t="shared" si="5"/>
        <v>Дзержинского 40</v>
      </c>
      <c r="J11" s="3">
        <f t="shared" si="6"/>
        <v>22</v>
      </c>
      <c r="K11" s="6" t="str">
        <f t="shared" si="7"/>
        <v>Дзержинского 42</v>
      </c>
    </row>
    <row r="12" spans="1:11">
      <c r="A12" s="1" t="s">
        <v>22</v>
      </c>
      <c r="B12" s="4" t="s">
        <v>23</v>
      </c>
      <c r="C12" s="1" t="s">
        <v>24</v>
      </c>
      <c r="D12" s="6" t="str">
        <f t="shared" si="0"/>
        <v xml:space="preserve">Дзержинского 40 42 44  </v>
      </c>
      <c r="E12" s="3">
        <f t="shared" si="1"/>
        <v>13</v>
      </c>
      <c r="F12" s="3">
        <f t="shared" si="2"/>
        <v>16</v>
      </c>
      <c r="G12" s="6" t="str">
        <f t="shared" si="3"/>
        <v>Дзержинского 40</v>
      </c>
      <c r="H12" s="3">
        <f t="shared" si="4"/>
        <v>19</v>
      </c>
      <c r="I12" s="6" t="str">
        <f t="shared" si="5"/>
        <v>Дзержинского 42</v>
      </c>
      <c r="J12" s="3">
        <f t="shared" si="6"/>
        <v>22</v>
      </c>
      <c r="K12" s="6" t="str">
        <f t="shared" si="7"/>
        <v>Дзержинского 44</v>
      </c>
    </row>
    <row r="13" spans="1:11" ht="22.5">
      <c r="A13" s="1" t="s">
        <v>25</v>
      </c>
      <c r="B13" s="4" t="s">
        <v>26</v>
      </c>
      <c r="C13" s="1" t="s">
        <v>27</v>
      </c>
      <c r="D13" s="6" t="str">
        <f t="shared" si="0"/>
        <v xml:space="preserve">Дзержинского 18(д/с172) 18а(д/с162) 20 20а(д/с244) 22 24 26 28 28а(д/с248) 30 32 32а; </v>
      </c>
      <c r="E13" s="3">
        <f t="shared" si="1"/>
        <v>13</v>
      </c>
      <c r="F13" s="3">
        <f t="shared" si="2"/>
        <v>24</v>
      </c>
      <c r="G13" s="6" t="str">
        <f t="shared" si="3"/>
        <v>Дзержинского 18(д/с172)</v>
      </c>
      <c r="H13" s="3">
        <f t="shared" si="4"/>
        <v>36</v>
      </c>
      <c r="I13" s="6" t="str">
        <f t="shared" si="5"/>
        <v>Дзержинского 18а(д/с162)</v>
      </c>
      <c r="J13" s="3">
        <f t="shared" si="6"/>
        <v>39</v>
      </c>
      <c r="K13" s="6" t="str">
        <f t="shared" si="7"/>
        <v>Дзержинского 20</v>
      </c>
    </row>
    <row r="14" spans="1:11" ht="22.5">
      <c r="A14" s="1" t="s">
        <v>28</v>
      </c>
      <c r="B14" s="4" t="s">
        <v>26</v>
      </c>
      <c r="C14" s="1" t="s">
        <v>27</v>
      </c>
      <c r="D14" s="6" t="str">
        <f t="shared" si="0"/>
        <v xml:space="preserve">Дзержинского 46-Дзержинского 38 40 42 44 46 48; Буммашевская 38а;гараж </v>
      </c>
      <c r="E14" s="3">
        <f t="shared" si="1"/>
        <v>13</v>
      </c>
      <c r="F14" s="3">
        <f t="shared" si="2"/>
        <v>29</v>
      </c>
      <c r="G14" s="6" t="str">
        <f t="shared" si="3"/>
        <v>Дзержинского 46-Дзержинского</v>
      </c>
      <c r="H14" s="3">
        <f t="shared" si="4"/>
        <v>32</v>
      </c>
      <c r="I14" s="6" t="str">
        <f t="shared" si="5"/>
        <v>Дзержинского 38</v>
      </c>
      <c r="J14" s="3">
        <f t="shared" si="6"/>
        <v>35</v>
      </c>
      <c r="K14" s="6" t="str">
        <f t="shared" si="7"/>
        <v>Дзержинского 40</v>
      </c>
    </row>
    <row r="15" spans="1:11">
      <c r="A15" s="1" t="s">
        <v>37</v>
      </c>
      <c r="B15" s="4" t="s">
        <v>29</v>
      </c>
      <c r="C15" s="1" t="s">
        <v>30</v>
      </c>
      <c r="D15" s="6" t="str">
        <f t="shared" si="0"/>
        <v xml:space="preserve">Дзержинского 40 42 39а </v>
      </c>
      <c r="E15" s="3">
        <f t="shared" si="1"/>
        <v>13</v>
      </c>
      <c r="F15" s="3">
        <f t="shared" si="2"/>
        <v>16</v>
      </c>
      <c r="G15" s="6" t="str">
        <f t="shared" si="3"/>
        <v>Дзержинского 40</v>
      </c>
      <c r="H15" s="3">
        <f t="shared" si="4"/>
        <v>19</v>
      </c>
      <c r="I15" s="6" t="str">
        <f t="shared" si="5"/>
        <v>Дзержинского 42</v>
      </c>
      <c r="J15" s="3">
        <f t="shared" si="6"/>
        <v>23</v>
      </c>
      <c r="K15" s="6" t="str">
        <f t="shared" si="7"/>
        <v>Дзержинского 39а</v>
      </c>
    </row>
    <row r="16" spans="1:11">
      <c r="A16" s="1" t="s">
        <v>31</v>
      </c>
      <c r="B16" s="4" t="s">
        <v>32</v>
      </c>
      <c r="C16" s="1" t="s">
        <v>33</v>
      </c>
      <c r="D16" s="6" t="str">
        <f t="shared" si="0"/>
        <v xml:space="preserve">Дзержинского 40.42 44 46 48 </v>
      </c>
      <c r="E16" s="3">
        <f t="shared" si="1"/>
        <v>13</v>
      </c>
      <c r="F16" s="3">
        <f t="shared" si="2"/>
        <v>19</v>
      </c>
      <c r="G16" s="6" t="str">
        <f t="shared" si="3"/>
        <v>Дзержинского 40.42</v>
      </c>
      <c r="H16" s="3">
        <f t="shared" si="4"/>
        <v>22</v>
      </c>
      <c r="I16" s="6" t="str">
        <f t="shared" si="5"/>
        <v>Дзержинского 44</v>
      </c>
      <c r="J16" s="3">
        <f t="shared" si="6"/>
        <v>25</v>
      </c>
      <c r="K16" s="6" t="str">
        <f t="shared" si="7"/>
        <v>Дзержинского 46</v>
      </c>
    </row>
    <row r="18" spans="2:3">
      <c r="B18" s="9" t="s">
        <v>34</v>
      </c>
      <c r="C18" s="9"/>
    </row>
    <row r="19" spans="2:3">
      <c r="B19" s="2" t="s">
        <v>35</v>
      </c>
      <c r="C19" s="2" t="s">
        <v>36</v>
      </c>
    </row>
    <row r="20" spans="2:3">
      <c r="B20" s="5" t="str">
        <f>SUBSTITUTE(MID(B4,1,6)&amp;"17"&amp;MID(B4,6,6),"-",":")&amp;":00"</f>
        <v>06.04.17.09:00:00</v>
      </c>
      <c r="C20" s="5" t="str">
        <f>SUBSTITUTE(MID(C4,1,6)&amp;"17"&amp;MID(C4,6,6),"-",":")&amp;":00"</f>
        <v>06.04.17.22:10:00</v>
      </c>
    </row>
    <row r="21" spans="2:3">
      <c r="B21" s="5" t="str">
        <f t="shared" ref="B21:C32" si="8">SUBSTITUTE(MID(B5,1,6)&amp;"17"&amp;MID(B5,6,6),"-",":")&amp;":00"</f>
        <v>07.04.17.09:00:00</v>
      </c>
      <c r="C21" s="5" t="str">
        <f t="shared" si="8"/>
        <v>08.04.17.01:30:00</v>
      </c>
    </row>
    <row r="22" spans="2:3">
      <c r="B22" s="5" t="str">
        <f t="shared" si="8"/>
        <v>09.04.17.13:30:00</v>
      </c>
      <c r="C22" s="5" t="str">
        <f t="shared" si="8"/>
        <v>12.04.17.17:00:00</v>
      </c>
    </row>
    <row r="23" spans="2:3">
      <c r="B23" s="5" t="str">
        <f t="shared" si="8"/>
        <v>10.04.17.12:30:00</v>
      </c>
      <c r="C23" s="5" t="str">
        <f t="shared" si="8"/>
        <v>13.04.17.15:40:00</v>
      </c>
    </row>
    <row r="24" spans="2:3">
      <c r="B24" s="5" t="str">
        <f t="shared" si="8"/>
        <v>12.04.17.10:30:00</v>
      </c>
      <c r="C24" s="5" t="str">
        <f t="shared" si="8"/>
        <v>12.04.17.12:00:00</v>
      </c>
    </row>
    <row r="25" spans="2:3">
      <c r="B25" s="5" t="str">
        <f t="shared" si="8"/>
        <v>13.04.17.09:30:00</v>
      </c>
      <c r="C25" s="5" t="str">
        <f t="shared" si="8"/>
        <v>13.04.17.22:20:00</v>
      </c>
    </row>
    <row r="26" spans="2:3">
      <c r="B26" s="5" t="str">
        <f t="shared" si="8"/>
        <v>15.04.17.12:00:00</v>
      </c>
      <c r="C26" s="5" t="str">
        <f t="shared" si="8"/>
        <v>17.04.17.11:30:00</v>
      </c>
    </row>
    <row r="27" spans="2:3">
      <c r="B27" s="5" t="str">
        <f t="shared" si="8"/>
        <v>18.04.17.09:00:00</v>
      </c>
      <c r="C27" s="5" t="str">
        <f t="shared" si="8"/>
        <v>19.04.17.08:00:00</v>
      </c>
    </row>
    <row r="28" spans="2:3">
      <c r="B28" s="5" t="str">
        <f t="shared" si="8"/>
        <v>21.04.17.10:00:00</v>
      </c>
      <c r="C28" s="5" t="str">
        <f t="shared" si="8"/>
        <v>21.04.17.14:30:00</v>
      </c>
    </row>
    <row r="29" spans="2:3">
      <c r="B29" s="5" t="str">
        <f t="shared" si="8"/>
        <v>24.04.17.20:00:00</v>
      </c>
      <c r="C29" s="5" t="str">
        <f t="shared" si="8"/>
        <v>25.04.17.17:00:00</v>
      </c>
    </row>
    <row r="30" spans="2:3">
      <c r="B30" s="5" t="str">
        <f t="shared" si="8"/>
        <v>24.04.17.20:00:00</v>
      </c>
      <c r="C30" s="5" t="str">
        <f t="shared" si="8"/>
        <v>25.04.17.17:00:00</v>
      </c>
    </row>
    <row r="31" spans="2:3">
      <c r="B31" s="5" t="str">
        <f t="shared" si="8"/>
        <v>25.04.17.09:00:00</v>
      </c>
      <c r="C31" s="5" t="str">
        <f t="shared" si="8"/>
        <v>26.04.17.19:45:00</v>
      </c>
    </row>
    <row r="32" spans="2:3">
      <c r="B32" s="5" t="str">
        <f t="shared" si="8"/>
        <v>05.04.17.09:10:00</v>
      </c>
      <c r="C32" s="5" t="str">
        <f t="shared" si="8"/>
        <v>05.04.17.16:00:00</v>
      </c>
    </row>
  </sheetData>
  <mergeCells count="3">
    <mergeCell ref="A2:A3"/>
    <mergeCell ref="B2:C2"/>
    <mergeCell ref="B18:C18"/>
  </mergeCells>
  <conditionalFormatting sqref="C13:C14 B16 C6">
    <cfRule type="expression" dxfId="13" priority="8" stopIfTrue="1">
      <formula>LEFT($B$2,2)=LEFT(#REF!,2)</formula>
    </cfRule>
    <cfRule type="expression" dxfId="12" priority="9" stopIfTrue="1">
      <formula>LEFT($B$2,2)=LEFT(#REF!,2)</formula>
    </cfRule>
  </conditionalFormatting>
  <conditionalFormatting sqref="A4:C16">
    <cfRule type="expression" dxfId="11" priority="10" stopIfTrue="1">
      <formula>OR(ISBLANK(#REF!),#REF!=1)</formula>
    </cfRule>
    <cfRule type="expression" dxfId="10" priority="11" stopIfTrue="1">
      <formula>OR(#REF!=0,#REF!="0(ух.реж.)")</formula>
    </cfRule>
    <cfRule type="expression" dxfId="9" priority="12" stopIfTrue="1">
      <formula>OR(#REF!=1,#REF!="нет тепл.",#REF!="ух.реж.")</formula>
    </cfRule>
  </conditionalFormatting>
  <conditionalFormatting sqref="C4:C16">
    <cfRule type="expression" dxfId="8" priority="13" stopIfTrue="1">
      <formula>#REF!=1</formula>
    </cfRule>
    <cfRule type="expression" dxfId="7" priority="14" stopIfTrue="1">
      <formula>#REF!&gt;13.9</formula>
    </cfRule>
  </conditionalFormatting>
  <conditionalFormatting sqref="C29:C30 B32 C22">
    <cfRule type="expression" dxfId="6" priority="6" stopIfTrue="1">
      <formula>LEFT($B$2,2)=LEFT(#REF!,2)</formula>
    </cfRule>
    <cfRule type="expression" dxfId="5" priority="7" stopIfTrue="1">
      <formula>LEFT($B$2,2)=LEFT(#REF!,2)</formula>
    </cfRule>
  </conditionalFormatting>
  <conditionalFormatting sqref="B20:C32">
    <cfRule type="expression" dxfId="4" priority="3" stopIfTrue="1">
      <formula>OR(ISBLANK(#REF!),#REF!=1)</formula>
    </cfRule>
    <cfRule type="expression" dxfId="3" priority="4" stopIfTrue="1">
      <formula>OR(#REF!=0,#REF!="0(ух.реж.)")</formula>
    </cfRule>
    <cfRule type="expression" dxfId="2" priority="5" stopIfTrue="1">
      <formula>OR(#REF!=1,#REF!="нет тепл.",#REF!="ух.реж.")</formula>
    </cfRule>
  </conditionalFormatting>
  <conditionalFormatting sqref="C20:C32">
    <cfRule type="expression" dxfId="1" priority="1" stopIfTrue="1">
      <formula>#REF!=1</formula>
    </cfRule>
    <cfRule type="expression" dxfId="0" priority="2" stopIfTrue="1">
      <formula>#REF!&gt;13.9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2017-06-06T10:29:11Z</dcterms:modified>
</cp:coreProperties>
</file>