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8795" windowHeight="10995"/>
  </bookViews>
  <sheets>
    <sheet name="Отчет" sheetId="1" r:id="rId1"/>
    <sheet name="База" sheetId="2" r:id="rId2"/>
    <sheet name="Лист3" sheetId="3" r:id="rId3"/>
  </sheets>
  <definedNames>
    <definedName name="Табл">Отчет!$K$1:$N$99997</definedName>
  </definedNames>
  <calcPr calcId="145621"/>
</workbook>
</file>

<file path=xl/calcChain.xml><?xml version="1.0" encoding="utf-8"?>
<calcChain xmlns="http://schemas.openxmlformats.org/spreadsheetml/2006/main">
  <c r="D5" i="1" l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2" i="1"/>
  <c r="E12" i="1"/>
  <c r="F12" i="1"/>
  <c r="D13" i="1"/>
  <c r="E13" i="1"/>
  <c r="F13" i="1"/>
  <c r="F4" i="1"/>
  <c r="E4" i="1"/>
  <c r="D4" i="1"/>
</calcChain>
</file>

<file path=xl/sharedStrings.xml><?xml version="1.0" encoding="utf-8"?>
<sst xmlns="http://schemas.openxmlformats.org/spreadsheetml/2006/main" count="73" uniqueCount="61">
  <si>
    <t>masster@ngs.ru</t>
  </si>
  <si>
    <t>Просмотр</t>
  </si>
  <si>
    <t>БОЛЬШАЯ БАЗА</t>
  </si>
  <si>
    <t>Компания Мастер, ООО, производственная фирма</t>
  </si>
  <si>
    <t>г. Новосибирск, ОбьГЭС м-н Софийская, 2Б к3</t>
  </si>
  <si>
    <t xml:space="preserve"> +7-913-918-38-98;+7-913-381-78-80</t>
  </si>
  <si>
    <t>info@marton.ru</t>
  </si>
  <si>
    <t>Открытие</t>
  </si>
  <si>
    <t>Мартон, ООО, оптовая компания</t>
  </si>
  <si>
    <t>г. Санкт-Петербург, МО №49 Невская застава""; Елизарова проспект, 34</t>
  </si>
  <si>
    <t xml:space="preserve"> +7 (812) 493-41-13; +7-931-288-41-13</t>
  </si>
  <si>
    <t>info@profholod.ru</t>
  </si>
  <si>
    <t>service@jungheinrich.ru</t>
  </si>
  <si>
    <t>mininews@1.date</t>
  </si>
  <si>
    <t>contitech@semokeanov.ru</t>
  </si>
  <si>
    <t>snab@livam.ru</t>
  </si>
  <si>
    <t>info.in@b-bartoni.com</t>
  </si>
  <si>
    <t>siluyanov@techelectro-samara.ru</t>
  </si>
  <si>
    <t>ru-purchasing@schneider-electric.com</t>
  </si>
  <si>
    <t>dbu.russia@cummins.com</t>
  </si>
  <si>
    <t>Email</t>
  </si>
  <si>
    <t>Статус (Письмо)</t>
  </si>
  <si>
    <t>База</t>
  </si>
  <si>
    <t>Название</t>
  </si>
  <si>
    <t>Адрес</t>
  </si>
  <si>
    <t>Сайт/Телефон</t>
  </si>
  <si>
    <t>info@standico.ru, mininews@4.full,mininews@4.date,mininews@3.full,mininews@3.date,mininews@2.full,mininews@2.date,mininews@1.full,mininews@1.date,info@standico.ru</t>
  </si>
  <si>
    <t>Standico, торгово-производственная компания</t>
  </si>
  <si>
    <t>г. Москва; Нахимовский проспект, 32</t>
  </si>
  <si>
    <t xml:space="preserve"> +7 (495) 54-54-721; </t>
  </si>
  <si>
    <t>Профхолод, производственная компания</t>
  </si>
  <si>
    <t>г. Москва; Заводская, 2</t>
  </si>
  <si>
    <t xml:space="preserve"> 8-800-700-01-37;+7 (495) 745-01-37; </t>
  </si>
  <si>
    <t>spb@jungheinrich.ru, spareparts_rus@jungheinrich.ru,service@jungheinrich.ru</t>
  </si>
  <si>
    <t>Jungheinrich, производственно-торговая компания</t>
  </si>
  <si>
    <t>г. Санкт-Петербург, МО №5 Измайловское""; Измайловский проспект, 29</t>
  </si>
  <si>
    <t xml:space="preserve"> +7 (812) 600-13-00; </t>
  </si>
  <si>
    <t>info@semokeanov.ru,contitech@semokeanov.ru</t>
  </si>
  <si>
    <t>Семь Океанов, ООО, оптовая компания</t>
  </si>
  <si>
    <t>г. Санкт-Петербург, МО №71 Волковское""; Боровая, 51</t>
  </si>
  <si>
    <t xml:space="preserve"> +7 (812) 313-29-27; </t>
  </si>
  <si>
    <t>livam@livam.ru, distillyator@gmail.com,livam@livam.ru,snab@livam.ru,glavbuh@livam.ru,vakshul@livam.ru,market@livam.ru,sbyt@livam.ru,info@ecochimie.md,nillicom@gmail.com,nillicom@rambler.ru,abform@abform.uz,khasanovilkhom@abform.uz,info@mogilevtorg.by,borisenko@mogilevtorg.by,info@kazti.kz,gbegenova@gmail.com,ecoplus.ltd@gmail.com,info@dpg.kz,filter@filter.lv,pribor@krisanalyt.kz,h2o@krisanalyt.kz,info@krisanalyt.kz,unit_rf2@elcat.kg,info@labtex.kz</t>
  </si>
  <si>
    <t>Ливам, ООО, производственная фирма</t>
  </si>
  <si>
    <t>г. Белгород; Богдана Хмельницкого проспект, 134а</t>
  </si>
  <si>
    <t xml:space="preserve"> +7 (4722) 34-31-79;+7 (4722) 31-60-94; </t>
  </si>
  <si>
    <t>info@b-bartoni.cz,info.in@b-bartoni.cz,info.in@b-bartoni.com,chris.sun@b-bartoni.com</t>
  </si>
  <si>
    <t>Торговая Компания Бартони, ООО, оптовая компания</t>
  </si>
  <si>
    <t>г. Санкт-Петербург, МО №24 Прометей""; Учительская, 23</t>
  </si>
  <si>
    <t xml:space="preserve"> +7-931-226-70-21</t>
  </si>
  <si>
    <t>sales@techelectro-samara.ru, sales@techelectro-samara.ru,v.kulish@techelectro-samara.ru,rasskazova@techelectro-samara.ru,te@techelectro-samara.ru,rudenko@techelectro-samara.ru,siluyanov@techelectro-samara.ru,manager@techelectro-samara.ru</t>
  </si>
  <si>
    <t>ТехЭлектро-Самара, ООО, производственно-торговая компания</t>
  </si>
  <si>
    <t>г. Самара; Дзержинского, 52 к1</t>
  </si>
  <si>
    <t xml:space="preserve"> +7 (846) 973-53-91;+7 (846) 225-34-61;+7 (846) 973-53-92; </t>
  </si>
  <si>
    <t>ru.ccc@schneider-electric.com,ru-purchasing@schneider-electric.com</t>
  </si>
  <si>
    <t>Шнейдер Электрик, АО, производственная компания</t>
  </si>
  <si>
    <t>г. Екатеринбург, Центр; Бориса Ельцина, 1а</t>
  </si>
  <si>
    <t xml:space="preserve"> 8-800-200-64-46;+7 (343) 378-47-36; </t>
  </si>
  <si>
    <t>zakaz@sarrz.ru</t>
  </si>
  <si>
    <t>Саратовский Резервуарный Завод, ООО</t>
  </si>
  <si>
    <t>г. Саратов; Огородная, 162ж</t>
  </si>
  <si>
    <t xml:space="preserve"> 8-800-555-94-80;+7 (8452) 74-44-80;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</si>
</sst>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left" vertical="top"/>
    </xf>
    <xf numFmtId="0" fontId="0" fillId="0" borderId="0" xfId="0" applyNumberFormat="1" applyFont="1"/>
    <xf numFmtId="0" fontId="0" fillId="0" borderId="0" xfId="0" applyFon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8" sqref="D18"/>
    </sheetView>
  </sheetViews>
  <sheetFormatPr defaultRowHeight="15" x14ac:dyDescent="0.25"/>
  <cols>
    <col min="1" max="1" width="36.140625" bestFit="1" customWidth="1"/>
    <col min="2" max="2" width="15.7109375" bestFit="1" customWidth="1"/>
    <col min="3" max="3" width="15.5703125" bestFit="1" customWidth="1"/>
    <col min="4" max="4" width="33.5703125" customWidth="1"/>
    <col min="5" max="7" width="19.7109375" customWidth="1"/>
  </cols>
  <sheetData>
    <row r="1" spans="1:6" x14ac:dyDescent="0.25">
      <c r="A1" s="4" t="s">
        <v>20</v>
      </c>
      <c r="B1" s="4" t="s">
        <v>21</v>
      </c>
      <c r="C1" s="5" t="s">
        <v>22</v>
      </c>
      <c r="D1" s="4" t="s">
        <v>23</v>
      </c>
      <c r="E1" s="4" t="s">
        <v>24</v>
      </c>
      <c r="F1" s="4" t="s">
        <v>25</v>
      </c>
    </row>
    <row r="2" spans="1:6" x14ac:dyDescent="0.25">
      <c r="A2" s="7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 t="s">
        <v>6</v>
      </c>
      <c r="B3" s="1" t="s">
        <v>7</v>
      </c>
      <c r="C3" s="1"/>
      <c r="D3" s="2" t="s">
        <v>8</v>
      </c>
      <c r="E3" s="2" t="s">
        <v>9</v>
      </c>
      <c r="F3" s="3" t="s">
        <v>10</v>
      </c>
    </row>
    <row r="4" spans="1:6" x14ac:dyDescent="0.25">
      <c r="A4" t="s">
        <v>11</v>
      </c>
      <c r="B4" s="1" t="s">
        <v>7</v>
      </c>
      <c r="C4" s="1"/>
      <c r="D4" s="1" t="str">
        <f>VLOOKUP(A4,База!$A$1:$D$10,2,0)</f>
        <v>Профхолод, производственная компания</v>
      </c>
      <c r="E4" s="1" t="str">
        <f>VLOOKUP(A4,База!$A$1:$D$10,3,0)</f>
        <v>г. Москва; Заводская, 2</v>
      </c>
      <c r="F4" s="1" t="str">
        <f>VLOOKUP(A4,База!$A$1:$D$10,4,0)</f>
        <v xml:space="preserve"> 8-800-700-01-37;+7 (495) 745-01-37; </v>
      </c>
    </row>
    <row r="5" spans="1:6" x14ac:dyDescent="0.25">
      <c r="A5" t="s">
        <v>12</v>
      </c>
      <c r="B5" s="1" t="s">
        <v>7</v>
      </c>
      <c r="C5" s="1"/>
      <c r="D5" s="1" t="e">
        <f>VLOOKUP(A5,База!$A$1:$D$10,2,0)</f>
        <v>#N/A</v>
      </c>
      <c r="E5" s="1" t="e">
        <f>VLOOKUP(A5,База!$A$1:$D$10,3,0)</f>
        <v>#N/A</v>
      </c>
      <c r="F5" s="1" t="e">
        <f>VLOOKUP(A5,База!$A$1:$D$10,4,0)</f>
        <v>#N/A</v>
      </c>
    </row>
    <row r="6" spans="1:6" x14ac:dyDescent="0.25">
      <c r="A6" s="7" t="s">
        <v>13</v>
      </c>
      <c r="B6" s="1" t="s">
        <v>7</v>
      </c>
      <c r="C6" s="1"/>
      <c r="D6" s="1" t="e">
        <f>VLOOKUP(A6,База!$A$1:$D$10,2,0)</f>
        <v>#N/A</v>
      </c>
      <c r="E6" s="1" t="e">
        <f>VLOOKUP(A6,База!$A$1:$D$10,3,0)</f>
        <v>#N/A</v>
      </c>
      <c r="F6" s="1" t="e">
        <f>VLOOKUP(A6,База!$A$1:$D$10,4,0)</f>
        <v>#N/A</v>
      </c>
    </row>
    <row r="7" spans="1:6" x14ac:dyDescent="0.25">
      <c r="A7" t="s">
        <v>14</v>
      </c>
      <c r="B7" s="1" t="s">
        <v>7</v>
      </c>
      <c r="C7" s="1"/>
      <c r="D7" s="1" t="e">
        <f>VLOOKUP(A7,База!$A$1:$D$10,2,0)</f>
        <v>#N/A</v>
      </c>
      <c r="E7" s="1" t="e">
        <f>VLOOKUP(A7,База!$A$1:$D$10,3,0)</f>
        <v>#N/A</v>
      </c>
      <c r="F7" s="1" t="e">
        <f>VLOOKUP(A7,База!$A$1:$D$10,4,0)</f>
        <v>#N/A</v>
      </c>
    </row>
    <row r="8" spans="1:6" x14ac:dyDescent="0.25">
      <c r="A8" t="s">
        <v>15</v>
      </c>
      <c r="B8" s="1" t="s">
        <v>7</v>
      </c>
      <c r="C8" s="1"/>
      <c r="D8" s="1" t="e">
        <f>VLOOKUP(A8,База!$A$1:$D$10,2,0)</f>
        <v>#N/A</v>
      </c>
      <c r="E8" s="1" t="e">
        <f>VLOOKUP(A8,База!$A$1:$D$10,3,0)</f>
        <v>#N/A</v>
      </c>
      <c r="F8" s="1" t="e">
        <f>VLOOKUP(A8,База!$A$1:$D$10,4,0)</f>
        <v>#N/A</v>
      </c>
    </row>
    <row r="9" spans="1:6" x14ac:dyDescent="0.25">
      <c r="A9" s="8" t="s">
        <v>16</v>
      </c>
      <c r="B9" s="1" t="s">
        <v>7</v>
      </c>
      <c r="C9" s="1"/>
      <c r="D9" s="1" t="e">
        <f>VLOOKUP(A9,База!$A$1:$D$10,2,0)</f>
        <v>#N/A</v>
      </c>
      <c r="E9" s="1" t="e">
        <f>VLOOKUP(A9,База!$A$1:$D$10,3,0)</f>
        <v>#N/A</v>
      </c>
      <c r="F9" s="1" t="e">
        <f>VLOOKUP(A9,База!$A$1:$D$10,4,0)</f>
        <v>#N/A</v>
      </c>
    </row>
    <row r="10" spans="1:6" x14ac:dyDescent="0.25">
      <c r="A10" t="s">
        <v>17</v>
      </c>
      <c r="B10" s="1" t="s">
        <v>7</v>
      </c>
      <c r="C10" s="1"/>
      <c r="D10" s="1" t="e">
        <f>VLOOKUP(A10,База!$A$1:$D$10,2,0)</f>
        <v>#N/A</v>
      </c>
      <c r="E10" s="1" t="e">
        <f>VLOOKUP(A10,База!$A$1:$D$10,3,0)</f>
        <v>#N/A</v>
      </c>
      <c r="F10" s="1" t="e">
        <f>VLOOKUP(A10,База!$A$1:$D$10,4,0)</f>
        <v>#N/A</v>
      </c>
    </row>
    <row r="11" spans="1:6" x14ac:dyDescent="0.25">
      <c r="A11" t="s">
        <v>18</v>
      </c>
      <c r="B11" s="1" t="s">
        <v>7</v>
      </c>
      <c r="C11" s="1"/>
      <c r="D11" s="1" t="e">
        <f>VLOOKUP(A11,База!$A$1:$D$10,2,0)</f>
        <v>#N/A</v>
      </c>
      <c r="E11" s="1" t="e">
        <f>VLOOKUP(A11,База!$A$1:$D$10,3,0)</f>
        <v>#N/A</v>
      </c>
      <c r="F11" s="1" t="e">
        <f>VLOOKUP(A11,База!$A$1:$D$10,4,0)</f>
        <v>#N/A</v>
      </c>
    </row>
    <row r="12" spans="1:6" x14ac:dyDescent="0.25">
      <c r="A12" t="s">
        <v>19</v>
      </c>
      <c r="B12" s="1" t="s">
        <v>7</v>
      </c>
      <c r="C12" s="1"/>
      <c r="D12" s="1" t="e">
        <f>VLOOKUP(A12,База!$A$1:$D$10,2,0)</f>
        <v>#N/A</v>
      </c>
      <c r="E12" s="1" t="e">
        <f>VLOOKUP(A12,База!$A$1:$D$10,3,0)</f>
        <v>#N/A</v>
      </c>
      <c r="F12" s="1" t="e">
        <f>VLOOKUP(A12,База!$A$1:$D$10,4,0)</f>
        <v>#N/A</v>
      </c>
    </row>
    <row r="13" spans="1:6" x14ac:dyDescent="0.25">
      <c r="A13" s="1" t="s">
        <v>57</v>
      </c>
      <c r="B13" s="1" t="s">
        <v>7</v>
      </c>
      <c r="C13" s="1"/>
      <c r="D13" s="1" t="str">
        <f>VLOOKUP(A13,База!$A$1:$D$10,2,0)</f>
        <v>Саратовский Резервуарный Завод, ООО</v>
      </c>
      <c r="E13" s="1" t="str">
        <f>VLOOKUP(A13,База!$A$1:$D$10,3,0)</f>
        <v>г. Саратов; Огородная, 162ж</v>
      </c>
      <c r="F13" s="1" t="str">
        <f>VLOOKUP(A13,База!$A$1:$D$10,4,0)</f>
        <v xml:space="preserve"> 8-800-555-94-80;+7 (8452) 74-44-80;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5" sqref="C15"/>
    </sheetView>
  </sheetViews>
  <sheetFormatPr defaultRowHeight="15" x14ac:dyDescent="0.25"/>
  <cols>
    <col min="1" max="3" width="24.140625" customWidth="1"/>
    <col min="4" max="4" width="24.140625" style="9" customWidth="1"/>
  </cols>
  <sheetData>
    <row r="1" spans="1:4" x14ac:dyDescent="0.25">
      <c r="A1" s="6" t="s">
        <v>26</v>
      </c>
      <c r="B1" s="2" t="s">
        <v>27</v>
      </c>
      <c r="C1" s="2" t="s">
        <v>28</v>
      </c>
      <c r="D1" s="6" t="s">
        <v>29</v>
      </c>
    </row>
    <row r="2" spans="1:4" x14ac:dyDescent="0.25">
      <c r="A2" s="6" t="s">
        <v>11</v>
      </c>
      <c r="B2" s="2" t="s">
        <v>30</v>
      </c>
      <c r="C2" s="2" t="s">
        <v>31</v>
      </c>
      <c r="D2" s="6" t="s">
        <v>32</v>
      </c>
    </row>
    <row r="3" spans="1:4" x14ac:dyDescent="0.25">
      <c r="A3" s="6" t="s">
        <v>33</v>
      </c>
      <c r="B3" s="2" t="s">
        <v>34</v>
      </c>
      <c r="C3" s="2" t="s">
        <v>35</v>
      </c>
      <c r="D3" s="6" t="s">
        <v>36</v>
      </c>
    </row>
    <row r="4" spans="1:4" x14ac:dyDescent="0.25">
      <c r="A4" s="6" t="s">
        <v>37</v>
      </c>
      <c r="B4" s="2" t="s">
        <v>38</v>
      </c>
      <c r="C4" s="2" t="s">
        <v>39</v>
      </c>
      <c r="D4" s="6" t="s">
        <v>40</v>
      </c>
    </row>
    <row r="5" spans="1:4" x14ac:dyDescent="0.25">
      <c r="A5" s="6" t="s">
        <v>41</v>
      </c>
      <c r="B5" s="2" t="s">
        <v>42</v>
      </c>
      <c r="C5" s="2" t="s">
        <v>43</v>
      </c>
      <c r="D5" s="6" t="s">
        <v>44</v>
      </c>
    </row>
    <row r="6" spans="1:4" x14ac:dyDescent="0.25">
      <c r="A6" s="6" t="s">
        <v>45</v>
      </c>
      <c r="B6" s="2" t="s">
        <v>46</v>
      </c>
      <c r="C6" s="2" t="s">
        <v>47</v>
      </c>
      <c r="D6" s="6" t="s">
        <v>48</v>
      </c>
    </row>
    <row r="7" spans="1:4" x14ac:dyDescent="0.25">
      <c r="A7" s="6" t="s">
        <v>49</v>
      </c>
      <c r="B7" s="2" t="s">
        <v>50</v>
      </c>
      <c r="C7" s="2" t="s">
        <v>51</v>
      </c>
      <c r="D7" s="6" t="s">
        <v>52</v>
      </c>
    </row>
    <row r="8" spans="1:4" x14ac:dyDescent="0.25">
      <c r="A8" s="6" t="s">
        <v>53</v>
      </c>
      <c r="B8" s="2" t="s">
        <v>54</v>
      </c>
      <c r="C8" s="2" t="s">
        <v>55</v>
      </c>
      <c r="D8" s="6" t="s">
        <v>56</v>
      </c>
    </row>
    <row r="9" spans="1:4" x14ac:dyDescent="0.25">
      <c r="A9" s="6" t="s">
        <v>57</v>
      </c>
      <c r="B9" s="2" t="s">
        <v>58</v>
      </c>
      <c r="C9" s="2" t="s">
        <v>59</v>
      </c>
      <c r="D9" s="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База</vt:lpstr>
      <vt:lpstr>Лист3</vt:lpstr>
      <vt:lpstr>Табл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Кузнецов</dc:creator>
  <cp:lastModifiedBy>Владимир Кузнецов</cp:lastModifiedBy>
  <dcterms:created xsi:type="dcterms:W3CDTF">2017-08-10T08:06:08Z</dcterms:created>
  <dcterms:modified xsi:type="dcterms:W3CDTF">2017-08-10T08:28:58Z</dcterms:modified>
</cp:coreProperties>
</file>