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er_b\Downloads\"/>
    </mc:Choice>
  </mc:AlternateContent>
  <bookViews>
    <workbookView xWindow="3330" yWindow="105" windowWidth="20940" windowHeight="9645" tabRatio="756"/>
  </bookViews>
  <sheets>
    <sheet name="расчет заказа" sheetId="15" r:id="rId1"/>
  </sheets>
  <calcPr calcId="162913"/>
</workbook>
</file>

<file path=xl/calcChain.xml><?xml version="1.0" encoding="utf-8"?>
<calcChain xmlns="http://schemas.openxmlformats.org/spreadsheetml/2006/main">
  <c r="BJ7" i="15" l="1"/>
  <c r="BK7" i="15" s="1"/>
  <c r="BL7" i="15" s="1"/>
  <c r="BM7" i="15" s="1"/>
  <c r="BN7" i="15" s="1"/>
  <c r="BO7" i="15" s="1"/>
  <c r="BP7" i="15" s="1"/>
  <c r="BQ7" i="15" s="1"/>
  <c r="BR7" i="15" s="1"/>
  <c r="BS7" i="15" s="1"/>
  <c r="BJ8" i="15"/>
  <c r="BK8" i="15"/>
  <c r="BL8" i="15"/>
  <c r="BM8" i="15"/>
  <c r="BN8" i="15"/>
  <c r="BO8" i="15"/>
  <c r="BP8" i="15" s="1"/>
  <c r="BQ8" i="15" s="1"/>
  <c r="BR8" i="15" s="1"/>
  <c r="BS8" i="15" s="1"/>
  <c r="BJ9" i="15"/>
  <c r="BK9" i="15"/>
  <c r="BL9" i="15"/>
  <c r="BM9" i="15"/>
  <c r="BN9" i="15" s="1"/>
  <c r="BO9" i="15" s="1"/>
  <c r="BP9" i="15" s="1"/>
  <c r="BQ9" i="15" s="1"/>
  <c r="BR9" i="15" s="1"/>
  <c r="BS9" i="15" s="1"/>
  <c r="BJ10" i="15"/>
  <c r="BK10" i="15"/>
  <c r="BL10" i="15" s="1"/>
  <c r="BM10" i="15" s="1"/>
  <c r="BN10" i="15" s="1"/>
  <c r="BO10" i="15" s="1"/>
  <c r="BP10" i="15" s="1"/>
  <c r="BQ10" i="15" s="1"/>
  <c r="BR10" i="15" s="1"/>
  <c r="BS10" i="15" s="1"/>
  <c r="BJ11" i="15"/>
  <c r="BK11" i="15" s="1"/>
  <c r="BL11" i="15" s="1"/>
  <c r="BM11" i="15" s="1"/>
  <c r="BN11" i="15" s="1"/>
  <c r="BO11" i="15" s="1"/>
  <c r="BP11" i="15" s="1"/>
  <c r="BQ11" i="15" s="1"/>
  <c r="BR11" i="15" s="1"/>
  <c r="BS11" i="15" s="1"/>
  <c r="BJ12" i="15"/>
  <c r="BK12" i="15"/>
  <c r="BL12" i="15"/>
  <c r="BM12" i="15"/>
  <c r="BN12" i="15"/>
  <c r="BO12" i="15"/>
  <c r="BP12" i="15" s="1"/>
  <c r="BQ12" i="15" s="1"/>
  <c r="BR12" i="15" s="1"/>
  <c r="BS12" i="15" s="1"/>
  <c r="BJ13" i="15"/>
  <c r="BK13" i="15"/>
  <c r="BL13" i="15"/>
  <c r="BM13" i="15"/>
  <c r="BN13" i="15" s="1"/>
  <c r="BO13" i="15" s="1"/>
  <c r="BP13" i="15" s="1"/>
  <c r="BQ13" i="15" s="1"/>
  <c r="BR13" i="15" s="1"/>
  <c r="BS13" i="15" s="1"/>
  <c r="BJ14" i="15"/>
  <c r="BK14" i="15"/>
  <c r="BL14" i="15" s="1"/>
  <c r="BM14" i="15" s="1"/>
  <c r="BN14" i="15" s="1"/>
  <c r="BO14" i="15" s="1"/>
  <c r="BP14" i="15" s="1"/>
  <c r="BQ14" i="15" s="1"/>
  <c r="BR14" i="15" s="1"/>
  <c r="BS14" i="15" s="1"/>
  <c r="BJ15" i="15"/>
  <c r="BK15" i="15" s="1"/>
  <c r="BL15" i="15" s="1"/>
  <c r="BM15" i="15" s="1"/>
  <c r="BN15" i="15" s="1"/>
  <c r="BO15" i="15" s="1"/>
  <c r="BP15" i="15" s="1"/>
  <c r="BQ15" i="15" s="1"/>
  <c r="BR15" i="15" s="1"/>
  <c r="BS15" i="15" s="1"/>
  <c r="BJ16" i="15"/>
  <c r="BK16" i="15"/>
  <c r="BL16" i="15"/>
  <c r="BM16" i="15"/>
  <c r="BN16" i="15"/>
  <c r="BO16" i="15"/>
  <c r="BP16" i="15" s="1"/>
  <c r="BQ16" i="15" s="1"/>
  <c r="BR16" i="15" s="1"/>
  <c r="BS16" i="15" s="1"/>
  <c r="BJ17" i="15"/>
  <c r="BK17" i="15"/>
  <c r="BL17" i="15"/>
  <c r="BM17" i="15"/>
  <c r="BN17" i="15" s="1"/>
  <c r="BO17" i="15" s="1"/>
  <c r="BP17" i="15" s="1"/>
  <c r="BQ17" i="15" s="1"/>
  <c r="BR17" i="15" s="1"/>
  <c r="BS17" i="15" s="1"/>
  <c r="BJ18" i="15"/>
  <c r="BK18" i="15"/>
  <c r="BL18" i="15" s="1"/>
  <c r="BM18" i="15" s="1"/>
  <c r="BN18" i="15" s="1"/>
  <c r="BO18" i="15" s="1"/>
  <c r="BP18" i="15" s="1"/>
  <c r="BQ18" i="15" s="1"/>
  <c r="BR18" i="15" s="1"/>
  <c r="BS18" i="15" s="1"/>
  <c r="BI8" i="15"/>
  <c r="BI9" i="15"/>
  <c r="BI10" i="15"/>
  <c r="BI11" i="15"/>
  <c r="BI12" i="15"/>
  <c r="BI13" i="15"/>
  <c r="BI14" i="15"/>
  <c r="BI15" i="15"/>
  <c r="BI16" i="15"/>
  <c r="BI17" i="15"/>
  <c r="BI18" i="15"/>
  <c r="BH8" i="15"/>
  <c r="BH9" i="15"/>
  <c r="BH10" i="15"/>
  <c r="BH11" i="15"/>
  <c r="BH12" i="15"/>
  <c r="BH13" i="15"/>
  <c r="BH14" i="15"/>
  <c r="BH15" i="15"/>
  <c r="BH16" i="15"/>
  <c r="BH17" i="15"/>
  <c r="BH18" i="15"/>
  <c r="BH7" i="15"/>
  <c r="BI7" i="15" s="1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S18" i="15"/>
  <c r="AS17" i="15"/>
  <c r="AS16" i="15"/>
  <c r="AS15" i="15"/>
  <c r="AS14" i="15"/>
  <c r="AS12" i="15"/>
  <c r="AS11" i="15"/>
  <c r="AS10" i="15"/>
  <c r="AS8" i="15"/>
  <c r="AS7" i="15"/>
</calcChain>
</file>

<file path=xl/sharedStrings.xml><?xml version="1.0" encoding="utf-8"?>
<sst xmlns="http://schemas.openxmlformats.org/spreadsheetml/2006/main" count="86" uniqueCount="38">
  <si>
    <t>Март</t>
  </si>
  <si>
    <t>Бренд</t>
  </si>
  <si>
    <t>2014</t>
  </si>
  <si>
    <t>2014 Итог</t>
  </si>
  <si>
    <t>2015</t>
  </si>
  <si>
    <t>2015 Итог</t>
  </si>
  <si>
    <t>Код номенклатуры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</si>
  <si>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</si>
  <si>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</si>
  <si>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</si>
  <si>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</si>
  <si>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</si>
  <si>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</si>
  <si>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</si>
  <si>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</si>
  <si>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</si>
  <si>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</si>
  <si>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</si>
  <si>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PA12024P</t>
  </si>
  <si>
    <t>PA12026P</t>
  </si>
  <si>
    <t>FWL53-m40-f40</t>
  </si>
  <si>
    <t>FWL53-m50-f50</t>
  </si>
  <si>
    <t>SWB61-m15-f15</t>
  </si>
  <si>
    <t>UNIO</t>
  </si>
  <si>
    <t>72050000000F112</t>
  </si>
  <si>
    <t>72050000000F114</t>
  </si>
  <si>
    <t>72050000000F200</t>
  </si>
  <si>
    <t>72050050000X000</t>
  </si>
  <si>
    <t>87025020000X000</t>
  </si>
  <si>
    <t>текущий остаток</t>
  </si>
  <si>
    <t>СТАТИСТИКА ОТГРУЗОК В ШТУКАХ</t>
  </si>
  <si>
    <t>Если отгрузка со знаком минус, то это возврат товара</t>
  </si>
  <si>
    <t>PRO PPR</t>
  </si>
  <si>
    <t>PRO VALVES</t>
  </si>
  <si>
    <t>Сезонность</t>
  </si>
  <si>
    <t>Год + 7%</t>
  </si>
  <si>
    <t>План помесячный</t>
  </si>
  <si>
    <t>Расчет остатков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</si>
</sst>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1" fillId="0" borderId="0" xfId="0" applyFont="1"/>
    <xf numFmtId="43" fontId="0" fillId="0" borderId="0" xfId="4" applyNumberFormat="1" applyFont="1"/>
    <xf numFmtId="165" fontId="0" fillId="0" borderId="0" xfId="4" applyNumberFormat="1" applyFont="1"/>
    <xf numFmtId="165" fontId="0" fillId="0" borderId="0" xfId="0" applyNumberFormat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5">
    <cellStyle name="Обычный" xfId="0" builtinId="0"/>
    <cellStyle name="Обычный 2" xfId="1"/>
    <cellStyle name="Процентный 2" xfId="3"/>
    <cellStyle name="Финансовый" xfId="4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S36"/>
  <sheetViews>
    <sheetView tabSelected="1" topLeftCell="V1" zoomScale="70" zoomScaleNormal="70" workbookViewId="0">
      <selection activeCell="AO22" sqref="AO22"/>
    </sheetView>
  </sheetViews>
  <sheetFormatPr defaultRowHeight="15" x14ac:dyDescent="0.25"/>
  <cols>
    <col min="1" max="1" width="3.140625" customWidth="1"/>
    <col min="2" max="2" width="16" customWidth="1"/>
    <col min="3" max="3" width="18.7109375" bestFit="1" customWidth="1"/>
    <col min="4" max="5" width="10.7109375" bestFit="1" customWidth="1"/>
    <col min="30" max="30" width="16.42578125" customWidth="1"/>
    <col min="31" max="31" width="16.42578125" style="1" customWidth="1"/>
    <col min="45" max="45" width="11" bestFit="1" customWidth="1"/>
    <col min="47" max="47" width="11.28515625" bestFit="1" customWidth="1"/>
    <col min="48" max="49" width="9.7109375" bestFit="1" customWidth="1"/>
    <col min="50" max="50" width="11.140625" bestFit="1" customWidth="1"/>
    <col min="51" max="51" width="9.7109375" bestFit="1" customWidth="1"/>
    <col min="52" max="55" width="11.140625" bestFit="1" customWidth="1"/>
    <col min="56" max="58" width="9.7109375" bestFit="1" customWidth="1"/>
  </cols>
  <sheetData>
    <row r="2" spans="2:71" s="1" customFormat="1" x14ac:dyDescent="0.25">
      <c r="B2" s="1" t="s">
        <v>31</v>
      </c>
    </row>
    <row r="3" spans="2:71" ht="15.75" thickBot="1" x14ac:dyDescent="0.3"/>
    <row r="4" spans="2:71" ht="15.75" thickBot="1" x14ac:dyDescent="0.3">
      <c r="B4" s="6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F4" s="7" t="s">
        <v>34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9"/>
      <c r="AU4" s="7" t="s">
        <v>36</v>
      </c>
      <c r="AV4" s="8"/>
      <c r="AW4" s="8"/>
      <c r="AX4" s="8"/>
      <c r="AY4" s="8"/>
      <c r="AZ4" s="8"/>
      <c r="BA4" s="8"/>
      <c r="BB4" s="8"/>
      <c r="BC4" s="8"/>
      <c r="BD4" s="8"/>
      <c r="BE4" s="8"/>
      <c r="BF4" s="9"/>
      <c r="BH4" s="7" t="s">
        <v>37</v>
      </c>
      <c r="BI4" s="8"/>
      <c r="BJ4" s="8"/>
      <c r="BK4" s="8"/>
      <c r="BL4" s="8"/>
      <c r="BM4" s="8"/>
      <c r="BN4" s="8"/>
      <c r="BO4" s="8"/>
      <c r="BP4" s="8"/>
      <c r="BQ4" s="8"/>
      <c r="BR4" s="8"/>
      <c r="BS4" s="9"/>
    </row>
    <row r="5" spans="2:71" x14ac:dyDescent="0.25">
      <c r="D5" t="s">
        <v>2</v>
      </c>
      <c r="P5" t="s">
        <v>3</v>
      </c>
      <c r="Q5" t="s">
        <v>4</v>
      </c>
      <c r="AC5" t="s">
        <v>5</v>
      </c>
      <c r="AS5" t="s">
        <v>35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2:71" x14ac:dyDescent="0.25">
      <c r="B6" t="s">
        <v>1</v>
      </c>
      <c r="C6" t="s">
        <v>6</v>
      </c>
      <c r="D6" t="s">
        <v>7</v>
      </c>
      <c r="E6" t="s">
        <v>8</v>
      </c>
      <c r="F6" t="s">
        <v>0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  <c r="Q6" t="s">
        <v>7</v>
      </c>
      <c r="R6" t="s">
        <v>8</v>
      </c>
      <c r="S6" t="s">
        <v>0</v>
      </c>
      <c r="T6" t="s">
        <v>9</v>
      </c>
      <c r="U6" t="s">
        <v>10</v>
      </c>
      <c r="V6" t="s">
        <v>11</v>
      </c>
      <c r="W6" t="s">
        <v>12</v>
      </c>
      <c r="X6" t="s">
        <v>13</v>
      </c>
      <c r="Y6" t="s">
        <v>14</v>
      </c>
      <c r="Z6" t="s">
        <v>15</v>
      </c>
      <c r="AA6" t="s">
        <v>16</v>
      </c>
      <c r="AB6" t="s">
        <v>17</v>
      </c>
      <c r="AD6" s="2" t="s">
        <v>29</v>
      </c>
      <c r="AE6" s="2"/>
      <c r="AF6" s="1" t="s">
        <v>7</v>
      </c>
      <c r="AG6" s="1" t="s">
        <v>8</v>
      </c>
      <c r="AH6" s="1" t="s">
        <v>0</v>
      </c>
      <c r="AI6" s="1" t="s">
        <v>9</v>
      </c>
      <c r="AJ6" s="1" t="s">
        <v>10</v>
      </c>
      <c r="AK6" s="1" t="s">
        <v>11</v>
      </c>
      <c r="AL6" s="1" t="s">
        <v>12</v>
      </c>
      <c r="AM6" s="1" t="s">
        <v>13</v>
      </c>
      <c r="AN6" s="1" t="s">
        <v>14</v>
      </c>
      <c r="AO6" s="1" t="s">
        <v>15</v>
      </c>
      <c r="AP6" s="1" t="s">
        <v>16</v>
      </c>
      <c r="AQ6" s="1" t="s">
        <v>17</v>
      </c>
      <c r="AU6" s="1" t="s">
        <v>7</v>
      </c>
      <c r="AV6" s="1" t="s">
        <v>8</v>
      </c>
      <c r="AW6" s="1" t="s">
        <v>0</v>
      </c>
      <c r="AX6" s="1" t="s">
        <v>9</v>
      </c>
      <c r="AY6" s="1" t="s">
        <v>10</v>
      </c>
      <c r="AZ6" s="1" t="s">
        <v>11</v>
      </c>
      <c r="BA6" s="1" t="s">
        <v>12</v>
      </c>
      <c r="BB6" s="1" t="s">
        <v>13</v>
      </c>
      <c r="BC6" s="1" t="s">
        <v>14</v>
      </c>
      <c r="BD6" s="1" t="s">
        <v>15</v>
      </c>
      <c r="BE6" s="1" t="s">
        <v>16</v>
      </c>
      <c r="BF6" s="1" t="s">
        <v>17</v>
      </c>
      <c r="BH6" s="1" t="s">
        <v>7</v>
      </c>
      <c r="BI6" s="1" t="s">
        <v>8</v>
      </c>
      <c r="BJ6" s="1" t="s">
        <v>0</v>
      </c>
      <c r="BK6" s="1" t="s">
        <v>9</v>
      </c>
      <c r="BL6" s="1" t="s">
        <v>10</v>
      </c>
      <c r="BM6" s="1" t="s">
        <v>11</v>
      </c>
      <c r="BN6" s="1" t="s">
        <v>12</v>
      </c>
      <c r="BO6" s="1" t="s">
        <v>13</v>
      </c>
      <c r="BP6" s="1" t="s">
        <v>14</v>
      </c>
      <c r="BQ6" s="1" t="s">
        <v>15</v>
      </c>
      <c r="BR6" s="1" t="s">
        <v>16</v>
      </c>
      <c r="BS6" s="1" t="s">
        <v>17</v>
      </c>
    </row>
    <row r="7" spans="2:71" x14ac:dyDescent="0.25">
      <c r="B7" s="1" t="s">
        <v>32</v>
      </c>
      <c r="C7" t="s">
        <v>18</v>
      </c>
      <c r="D7">
        <v>291</v>
      </c>
      <c r="E7">
        <v>454</v>
      </c>
      <c r="F7">
        <v>465</v>
      </c>
      <c r="G7">
        <v>1170</v>
      </c>
      <c r="H7">
        <v>756</v>
      </c>
      <c r="I7">
        <v>1107</v>
      </c>
      <c r="J7">
        <v>704</v>
      </c>
      <c r="K7">
        <v>1011</v>
      </c>
      <c r="L7">
        <v>979</v>
      </c>
      <c r="M7">
        <v>902</v>
      </c>
      <c r="N7">
        <v>720</v>
      </c>
      <c r="O7">
        <v>403</v>
      </c>
      <c r="P7">
        <v>8962</v>
      </c>
      <c r="Q7">
        <v>195</v>
      </c>
      <c r="R7">
        <v>540</v>
      </c>
      <c r="S7">
        <v>370</v>
      </c>
      <c r="T7">
        <v>697</v>
      </c>
      <c r="U7">
        <v>783</v>
      </c>
      <c r="V7">
        <v>1170</v>
      </c>
      <c r="W7">
        <v>1367</v>
      </c>
      <c r="X7">
        <v>1103</v>
      </c>
      <c r="Y7">
        <v>1368</v>
      </c>
      <c r="Z7">
        <v>423</v>
      </c>
      <c r="AA7">
        <v>271</v>
      </c>
      <c r="AB7">
        <v>717</v>
      </c>
      <c r="AC7">
        <v>9004</v>
      </c>
      <c r="AD7">
        <v>2068</v>
      </c>
      <c r="AF7" s="3">
        <v>0.33652231025995205</v>
      </c>
      <c r="AG7" s="3">
        <v>0.69722759327702533</v>
      </c>
      <c r="AH7" s="3">
        <v>0.57159913285070452</v>
      </c>
      <c r="AI7" s="3">
        <v>1.2530530053298805</v>
      </c>
      <c r="AJ7" s="3">
        <v>1.0456351515623794</v>
      </c>
      <c r="AK7" s="3">
        <v>1.5348254440270441</v>
      </c>
      <c r="AL7" s="3">
        <v>1.4150358760045296</v>
      </c>
      <c r="AM7" s="3">
        <v>1.4023617277700933</v>
      </c>
      <c r="AN7" s="3">
        <v>1.5582311506671469</v>
      </c>
      <c r="AO7" s="3">
        <v>0.837391708887534</v>
      </c>
      <c r="AP7" s="3">
        <v>0.61659942033153303</v>
      </c>
      <c r="AQ7" s="3">
        <v>0.73151747903217923</v>
      </c>
      <c r="AS7" s="4">
        <f>AC7*1.07</f>
        <v>9634.2800000000007</v>
      </c>
      <c r="AU7" s="4">
        <f>$AS7*AF7/12</f>
        <v>270.17918027427089</v>
      </c>
      <c r="AV7" s="4">
        <f t="shared" ref="AV7:BF7" si="0">$AS7*AG7/12</f>
        <v>559.77382144641501</v>
      </c>
      <c r="AW7" s="4">
        <f t="shared" si="0"/>
        <v>458.91217447007381</v>
      </c>
      <c r="AX7" s="4">
        <f t="shared" si="0"/>
        <v>1006.0219590157968</v>
      </c>
      <c r="AY7" s="4">
        <f t="shared" si="0"/>
        <v>839.49515233286684</v>
      </c>
      <c r="AZ7" s="4">
        <f t="shared" si="0"/>
        <v>1232.2448399067393</v>
      </c>
      <c r="BA7" s="4">
        <f t="shared" si="0"/>
        <v>1136.0709866227432</v>
      </c>
      <c r="BB7" s="4">
        <f t="shared" si="0"/>
        <v>1125.8954622184046</v>
      </c>
      <c r="BC7" s="4">
        <f t="shared" si="0"/>
        <v>1251.03626752079</v>
      </c>
      <c r="BD7" s="4">
        <f t="shared" si="0"/>
        <v>672.30551609174927</v>
      </c>
      <c r="BE7" s="4">
        <f t="shared" si="0"/>
        <v>495.04095527597354</v>
      </c>
      <c r="BF7" s="4">
        <f t="shared" si="0"/>
        <v>587.30368482417873</v>
      </c>
      <c r="BH7" s="5">
        <f>MAX(AD7-$AU7,0)</f>
        <v>1797.8208197257291</v>
      </c>
      <c r="BI7" s="5">
        <f>MAX(BH7-AU7,0)</f>
        <v>1527.6416394514581</v>
      </c>
      <c r="BJ7" s="5">
        <f t="shared" ref="BJ7:BS18" si="1">MAX(BI7-AV7,0)</f>
        <v>967.86781800504309</v>
      </c>
      <c r="BK7" s="5">
        <f t="shared" si="1"/>
        <v>508.95564353496928</v>
      </c>
      <c r="BL7" s="5">
        <f t="shared" si="1"/>
        <v>0</v>
      </c>
      <c r="BM7" s="5">
        <f t="shared" si="1"/>
        <v>0</v>
      </c>
      <c r="BN7" s="5">
        <f t="shared" si="1"/>
        <v>0</v>
      </c>
      <c r="BO7" s="5">
        <f t="shared" si="1"/>
        <v>0</v>
      </c>
      <c r="BP7" s="5">
        <f t="shared" si="1"/>
        <v>0</v>
      </c>
      <c r="BQ7" s="5">
        <f t="shared" si="1"/>
        <v>0</v>
      </c>
      <c r="BR7" s="5">
        <f t="shared" si="1"/>
        <v>0</v>
      </c>
      <c r="BS7" s="5">
        <f t="shared" si="1"/>
        <v>0</v>
      </c>
    </row>
    <row r="8" spans="2:71" x14ac:dyDescent="0.25">
      <c r="C8" t="s">
        <v>19</v>
      </c>
      <c r="D8">
        <v>42</v>
      </c>
      <c r="E8">
        <v>32</v>
      </c>
      <c r="F8">
        <v>60</v>
      </c>
      <c r="G8">
        <v>-60</v>
      </c>
      <c r="H8">
        <v>10</v>
      </c>
      <c r="I8">
        <v>48</v>
      </c>
      <c r="J8">
        <v>10</v>
      </c>
      <c r="K8">
        <v>56</v>
      </c>
      <c r="M8">
        <v>40</v>
      </c>
      <c r="N8">
        <v>18</v>
      </c>
      <c r="O8">
        <v>6</v>
      </c>
      <c r="P8">
        <v>262</v>
      </c>
      <c r="Q8">
        <v>3</v>
      </c>
      <c r="R8">
        <v>9</v>
      </c>
      <c r="S8">
        <v>13</v>
      </c>
      <c r="T8">
        <v>6</v>
      </c>
      <c r="U8">
        <v>2</v>
      </c>
      <c r="V8">
        <v>113</v>
      </c>
      <c r="W8">
        <v>47</v>
      </c>
      <c r="X8">
        <v>134</v>
      </c>
      <c r="AA8">
        <v>4</v>
      </c>
      <c r="AB8">
        <v>59</v>
      </c>
      <c r="AC8">
        <v>390</v>
      </c>
      <c r="AD8">
        <v>623</v>
      </c>
      <c r="AF8" s="3">
        <v>0.66996181947752742</v>
      </c>
      <c r="AG8" s="3">
        <v>0.52940723384916155</v>
      </c>
      <c r="AH8" s="3">
        <v>1.0237486026688376</v>
      </c>
      <c r="AI8" s="3">
        <v>0.14329478537422163</v>
      </c>
      <c r="AJ8" s="3">
        <v>0.21348656487508788</v>
      </c>
      <c r="AK8" s="3">
        <v>3.0116255604168307</v>
      </c>
      <c r="AL8" s="3">
        <v>1.0515488532497199</v>
      </c>
      <c r="AM8" s="3">
        <v>3.3387254613888087</v>
      </c>
      <c r="AN8" s="3">
        <v>3.3059113621007823E-2</v>
      </c>
      <c r="AO8" s="3">
        <v>0.6100464728769649</v>
      </c>
      <c r="AP8" s="3">
        <v>0.32649970807107731</v>
      </c>
      <c r="AQ8" s="3">
        <v>1.048595824130756</v>
      </c>
      <c r="AS8" s="4">
        <f t="shared" ref="AS8:AS18" si="2">AC8*1.07</f>
        <v>417.3</v>
      </c>
      <c r="AU8" s="4">
        <f t="shared" ref="AU8:AU18" si="3">$AS8*AF8/12</f>
        <v>23.297922272331018</v>
      </c>
      <c r="AV8" s="4">
        <f t="shared" ref="AV8:AV18" si="4">$AS8*AG8/12</f>
        <v>18.410136557104593</v>
      </c>
      <c r="AW8" s="4">
        <f t="shared" ref="AW8:AW18" si="5">$AS8*AH8/12</f>
        <v>35.600857657808831</v>
      </c>
      <c r="AX8" s="4">
        <f t="shared" ref="AX8:AX18" si="6">$AS8*AI8/12</f>
        <v>4.9830761613885572</v>
      </c>
      <c r="AY8" s="4">
        <f t="shared" ref="AY8:AY18" si="7">$AS8*AJ8/12</f>
        <v>7.4239952935311813</v>
      </c>
      <c r="AZ8" s="4">
        <f t="shared" ref="AZ8:AZ18" si="8">$AS8*AK8/12</f>
        <v>104.72927886349528</v>
      </c>
      <c r="BA8" s="4">
        <f t="shared" ref="BA8:BA18" si="9">$AS8*AL8/12</f>
        <v>36.567611371759007</v>
      </c>
      <c r="BB8" s="4">
        <f t="shared" ref="BB8:BB18" si="10">$AS8*AM8/12</f>
        <v>116.10417791979582</v>
      </c>
      <c r="BC8" s="4">
        <f t="shared" ref="BC8:BC18" si="11">$AS8*AN8/12</f>
        <v>1.149630676170547</v>
      </c>
      <c r="BD8" s="4">
        <f t="shared" ref="BD8:BD18" si="12">$AS8*AO8/12</f>
        <v>21.214366094296455</v>
      </c>
      <c r="BE8" s="4">
        <f t="shared" ref="BE8:BE18" si="13">$AS8*AP8/12</f>
        <v>11.354027348171714</v>
      </c>
      <c r="BF8" s="4">
        <f t="shared" ref="BF8:BF18" si="14">$AS8*AQ8/12</f>
        <v>36.464919784147042</v>
      </c>
      <c r="BH8" s="5">
        <f t="shared" ref="BH8:BH18" si="15">MAX(AD8-$AU8,0)</f>
        <v>599.70207772766901</v>
      </c>
      <c r="BI8" s="5">
        <f t="shared" ref="BI8:BI18" si="16">MAX(BH8-AU8,0)</f>
        <v>576.40415545533801</v>
      </c>
      <c r="BJ8" s="5">
        <f t="shared" si="1"/>
        <v>557.99401889823343</v>
      </c>
      <c r="BK8" s="5">
        <f t="shared" si="1"/>
        <v>522.39316124042466</v>
      </c>
      <c r="BL8" s="5">
        <f t="shared" si="1"/>
        <v>517.41008507903609</v>
      </c>
      <c r="BM8" s="5">
        <f t="shared" si="1"/>
        <v>509.98608978550493</v>
      </c>
      <c r="BN8" s="5">
        <f t="shared" si="1"/>
        <v>405.25681092200966</v>
      </c>
      <c r="BO8" s="5">
        <f t="shared" si="1"/>
        <v>368.68919955025063</v>
      </c>
      <c r="BP8" s="5">
        <f t="shared" si="1"/>
        <v>252.58502163045483</v>
      </c>
      <c r="BQ8" s="5">
        <f t="shared" si="1"/>
        <v>251.43539095428429</v>
      </c>
      <c r="BR8" s="5">
        <f t="shared" si="1"/>
        <v>230.22102485998784</v>
      </c>
      <c r="BS8" s="5">
        <f t="shared" si="1"/>
        <v>218.86699751181612</v>
      </c>
    </row>
    <row r="9" spans="2:71" x14ac:dyDescent="0.25"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4"/>
      <c r="AU9" s="4">
        <f t="shared" si="3"/>
        <v>0</v>
      </c>
      <c r="AV9" s="4">
        <f t="shared" si="4"/>
        <v>0</v>
      </c>
      <c r="AW9" s="4">
        <f t="shared" si="5"/>
        <v>0</v>
      </c>
      <c r="AX9" s="4">
        <f t="shared" si="6"/>
        <v>0</v>
      </c>
      <c r="AY9" s="4">
        <f t="shared" si="7"/>
        <v>0</v>
      </c>
      <c r="AZ9" s="4">
        <f t="shared" si="8"/>
        <v>0</v>
      </c>
      <c r="BA9" s="4">
        <f t="shared" si="9"/>
        <v>0</v>
      </c>
      <c r="BB9" s="4">
        <f t="shared" si="10"/>
        <v>0</v>
      </c>
      <c r="BC9" s="4">
        <f t="shared" si="11"/>
        <v>0</v>
      </c>
      <c r="BD9" s="4">
        <f t="shared" si="12"/>
        <v>0</v>
      </c>
      <c r="BE9" s="4">
        <f t="shared" si="13"/>
        <v>0</v>
      </c>
      <c r="BF9" s="4">
        <f t="shared" si="14"/>
        <v>0</v>
      </c>
      <c r="BH9" s="5">
        <f t="shared" si="15"/>
        <v>0</v>
      </c>
      <c r="BI9" s="5">
        <f t="shared" si="16"/>
        <v>0</v>
      </c>
      <c r="BJ9" s="5">
        <f t="shared" si="1"/>
        <v>0</v>
      </c>
      <c r="BK9" s="5">
        <f t="shared" si="1"/>
        <v>0</v>
      </c>
      <c r="BL9" s="5">
        <f t="shared" si="1"/>
        <v>0</v>
      </c>
      <c r="BM9" s="5">
        <f t="shared" si="1"/>
        <v>0</v>
      </c>
      <c r="BN9" s="5">
        <f t="shared" si="1"/>
        <v>0</v>
      </c>
      <c r="BO9" s="5">
        <f t="shared" si="1"/>
        <v>0</v>
      </c>
      <c r="BP9" s="5">
        <f t="shared" si="1"/>
        <v>0</v>
      </c>
      <c r="BQ9" s="5">
        <f t="shared" si="1"/>
        <v>0</v>
      </c>
      <c r="BR9" s="5">
        <f t="shared" si="1"/>
        <v>0</v>
      </c>
      <c r="BS9" s="5">
        <f t="shared" si="1"/>
        <v>0</v>
      </c>
    </row>
    <row r="10" spans="2:71" x14ac:dyDescent="0.25">
      <c r="B10" s="1" t="s">
        <v>33</v>
      </c>
      <c r="C10" t="s">
        <v>20</v>
      </c>
      <c r="D10">
        <v>14</v>
      </c>
      <c r="E10">
        <v>28</v>
      </c>
      <c r="F10">
        <v>62</v>
      </c>
      <c r="G10">
        <v>65</v>
      </c>
      <c r="H10">
        <v>102</v>
      </c>
      <c r="I10">
        <v>137</v>
      </c>
      <c r="J10">
        <v>77</v>
      </c>
      <c r="K10">
        <v>35</v>
      </c>
      <c r="L10">
        <v>51</v>
      </c>
      <c r="M10">
        <v>54</v>
      </c>
      <c r="N10">
        <v>34</v>
      </c>
      <c r="O10">
        <v>19</v>
      </c>
      <c r="P10">
        <v>678</v>
      </c>
      <c r="R10">
        <v>16</v>
      </c>
      <c r="S10">
        <v>28</v>
      </c>
      <c r="T10">
        <v>10</v>
      </c>
      <c r="U10">
        <v>62</v>
      </c>
      <c r="V10">
        <v>48</v>
      </c>
      <c r="W10">
        <v>8</v>
      </c>
      <c r="X10">
        <v>61</v>
      </c>
      <c r="Y10">
        <v>87</v>
      </c>
      <c r="Z10">
        <v>68</v>
      </c>
      <c r="AA10">
        <v>53</v>
      </c>
      <c r="AB10">
        <v>38</v>
      </c>
      <c r="AC10">
        <v>479</v>
      </c>
      <c r="AD10">
        <v>186</v>
      </c>
      <c r="AF10" s="3">
        <v>0.13722143118653318</v>
      </c>
      <c r="AG10" s="3">
        <v>0.42686300633123275</v>
      </c>
      <c r="AH10" s="3">
        <v>0.87555068744932152</v>
      </c>
      <c r="AI10" s="3">
        <v>0.71704591094449632</v>
      </c>
      <c r="AJ10" s="3">
        <v>1.6490426736809232</v>
      </c>
      <c r="AK10" s="3">
        <v>1.8466135930787457</v>
      </c>
      <c r="AL10" s="3">
        <v>0.83564527104818942</v>
      </c>
      <c r="AM10" s="3">
        <v>1.0397170406610206</v>
      </c>
      <c r="AN10" s="3">
        <v>1.5112648351719153</v>
      </c>
      <c r="AO10" s="3">
        <v>1.3372569947193982</v>
      </c>
      <c r="AP10" s="3">
        <v>0.97288451335127313</v>
      </c>
      <c r="AQ10" s="3">
        <v>0.65089404237695059</v>
      </c>
      <c r="AS10" s="4">
        <f t="shared" si="2"/>
        <v>512.53000000000009</v>
      </c>
      <c r="AU10" s="4">
        <f t="shared" si="3"/>
        <v>5.8608416771694891</v>
      </c>
      <c r="AV10" s="4">
        <f t="shared" si="4"/>
        <v>18.231674719578898</v>
      </c>
      <c r="AW10" s="4">
        <f t="shared" si="5"/>
        <v>37.395499486533403</v>
      </c>
      <c r="AX10" s="4">
        <f t="shared" si="6"/>
        <v>30.625628394698563</v>
      </c>
      <c r="AY10" s="4">
        <f t="shared" si="7"/>
        <v>70.431986795140304</v>
      </c>
      <c r="AZ10" s="4">
        <f t="shared" si="8"/>
        <v>78.870405405054143</v>
      </c>
      <c r="BA10" s="4">
        <f t="shared" si="9"/>
        <v>35.691105897527386</v>
      </c>
      <c r="BB10" s="4">
        <f t="shared" si="10"/>
        <v>44.407181237499408</v>
      </c>
      <c r="BC10" s="4">
        <f t="shared" si="11"/>
        <v>64.547380497555153</v>
      </c>
      <c r="BD10" s="4">
        <f t="shared" si="12"/>
        <v>57.115360625294443</v>
      </c>
      <c r="BE10" s="4">
        <f t="shared" si="13"/>
        <v>41.552708302327339</v>
      </c>
      <c r="BF10" s="4">
        <f t="shared" si="14"/>
        <v>27.800226961621547</v>
      </c>
      <c r="BH10" s="5">
        <f t="shared" si="15"/>
        <v>180.1391583228305</v>
      </c>
      <c r="BI10" s="5">
        <f t="shared" si="16"/>
        <v>174.27831664566099</v>
      </c>
      <c r="BJ10" s="5">
        <f t="shared" si="1"/>
        <v>156.04664192608209</v>
      </c>
      <c r="BK10" s="5">
        <f t="shared" si="1"/>
        <v>118.65114243954869</v>
      </c>
      <c r="BL10" s="5">
        <f t="shared" si="1"/>
        <v>88.025514044850127</v>
      </c>
      <c r="BM10" s="5">
        <f t="shared" si="1"/>
        <v>17.593527249709823</v>
      </c>
      <c r="BN10" s="5">
        <f t="shared" si="1"/>
        <v>0</v>
      </c>
      <c r="BO10" s="5">
        <f t="shared" si="1"/>
        <v>0</v>
      </c>
      <c r="BP10" s="5">
        <f t="shared" si="1"/>
        <v>0</v>
      </c>
      <c r="BQ10" s="5">
        <f t="shared" si="1"/>
        <v>0</v>
      </c>
      <c r="BR10" s="5">
        <f t="shared" si="1"/>
        <v>0</v>
      </c>
      <c r="BS10" s="5">
        <f t="shared" si="1"/>
        <v>0</v>
      </c>
    </row>
    <row r="11" spans="2:71" x14ac:dyDescent="0.25">
      <c r="C11" t="s">
        <v>21</v>
      </c>
      <c r="E11">
        <v>8</v>
      </c>
      <c r="F11">
        <v>43</v>
      </c>
      <c r="G11">
        <v>84</v>
      </c>
      <c r="H11">
        <v>49</v>
      </c>
      <c r="I11">
        <v>83</v>
      </c>
      <c r="J11">
        <v>33</v>
      </c>
      <c r="K11">
        <v>102</v>
      </c>
      <c r="L11">
        <v>86</v>
      </c>
      <c r="M11">
        <v>38</v>
      </c>
      <c r="N11">
        <v>39</v>
      </c>
      <c r="O11">
        <v>7</v>
      </c>
      <c r="P11">
        <v>572</v>
      </c>
      <c r="Q11">
        <v>64</v>
      </c>
      <c r="R11">
        <v>12</v>
      </c>
      <c r="S11">
        <v>22</v>
      </c>
      <c r="U11">
        <v>42</v>
      </c>
      <c r="V11">
        <v>-2</v>
      </c>
      <c r="W11">
        <v>93</v>
      </c>
      <c r="X11">
        <v>69</v>
      </c>
      <c r="Y11">
        <v>23</v>
      </c>
      <c r="Z11">
        <v>68</v>
      </c>
      <c r="AA11">
        <v>16</v>
      </c>
      <c r="AB11">
        <v>36</v>
      </c>
      <c r="AC11">
        <v>443</v>
      </c>
      <c r="AD11">
        <v>264</v>
      </c>
      <c r="AF11" s="3">
        <v>0.79087046635937952</v>
      </c>
      <c r="AG11" s="3">
        <v>0.22857815500680456</v>
      </c>
      <c r="AH11" s="3">
        <v>0.72678473539210109</v>
      </c>
      <c r="AI11" s="3">
        <v>0.91449131299537378</v>
      </c>
      <c r="AJ11" s="3">
        <v>1.0519353757816123</v>
      </c>
      <c r="AK11" s="3">
        <v>0.91770421647683476</v>
      </c>
      <c r="AL11" s="3">
        <v>1.5548337636090233</v>
      </c>
      <c r="AM11" s="3">
        <v>2.0210712189363162</v>
      </c>
      <c r="AN11" s="3">
        <v>1.2594301297811601</v>
      </c>
      <c r="AO11" s="3">
        <v>1.3200885915947502</v>
      </c>
      <c r="AP11" s="3">
        <v>0.65400202281133346</v>
      </c>
      <c r="AQ11" s="3">
        <v>0.56021001125530978</v>
      </c>
      <c r="AS11" s="4">
        <f t="shared" si="2"/>
        <v>474.01000000000005</v>
      </c>
      <c r="AU11" s="4">
        <f t="shared" si="3"/>
        <v>31.240042479917459</v>
      </c>
      <c r="AV11" s="4">
        <f t="shared" si="4"/>
        <v>9.0290276045646198</v>
      </c>
      <c r="AW11" s="4">
        <f t="shared" si="5"/>
        <v>28.708602701934154</v>
      </c>
      <c r="AX11" s="4">
        <f t="shared" si="6"/>
        <v>36.123168939411435</v>
      </c>
      <c r="AY11" s="4">
        <f t="shared" si="7"/>
        <v>41.552323956186846</v>
      </c>
      <c r="AZ11" s="4">
        <f t="shared" si="8"/>
        <v>36.250081304348704</v>
      </c>
      <c r="BA11" s="4">
        <f t="shared" si="9"/>
        <v>61.417229357359439</v>
      </c>
      <c r="BB11" s="4">
        <f t="shared" si="10"/>
        <v>79.833997374000276</v>
      </c>
      <c r="BC11" s="4">
        <f t="shared" si="11"/>
        <v>49.748539651463979</v>
      </c>
      <c r="BD11" s="4">
        <f t="shared" si="12"/>
        <v>52.144599441818968</v>
      </c>
      <c r="BE11" s="4">
        <f t="shared" si="13"/>
        <v>25.833624902733352</v>
      </c>
      <c r="BF11" s="4">
        <f t="shared" si="14"/>
        <v>22.128762286260784</v>
      </c>
      <c r="BH11" s="5">
        <f t="shared" si="15"/>
        <v>232.75995752008254</v>
      </c>
      <c r="BI11" s="5">
        <f t="shared" si="16"/>
        <v>201.51991504016507</v>
      </c>
      <c r="BJ11" s="5">
        <f t="shared" si="1"/>
        <v>192.49088743560046</v>
      </c>
      <c r="BK11" s="5">
        <f t="shared" si="1"/>
        <v>163.7822847336663</v>
      </c>
      <c r="BL11" s="5">
        <f t="shared" si="1"/>
        <v>127.65911579425486</v>
      </c>
      <c r="BM11" s="5">
        <f t="shared" si="1"/>
        <v>86.106791838068006</v>
      </c>
      <c r="BN11" s="5">
        <f t="shared" si="1"/>
        <v>49.856710533719301</v>
      </c>
      <c r="BO11" s="5">
        <f t="shared" si="1"/>
        <v>0</v>
      </c>
      <c r="BP11" s="5">
        <f t="shared" si="1"/>
        <v>0</v>
      </c>
      <c r="BQ11" s="5">
        <f t="shared" si="1"/>
        <v>0</v>
      </c>
      <c r="BR11" s="5">
        <f t="shared" si="1"/>
        <v>0</v>
      </c>
      <c r="BS11" s="5">
        <f t="shared" si="1"/>
        <v>0</v>
      </c>
    </row>
    <row r="12" spans="2:71" x14ac:dyDescent="0.25">
      <c r="C12" t="s">
        <v>22</v>
      </c>
      <c r="Y12">
        <v>450</v>
      </c>
      <c r="Z12">
        <v>1255</v>
      </c>
      <c r="AA12">
        <v>420</v>
      </c>
      <c r="AB12">
        <v>350</v>
      </c>
      <c r="AC12">
        <v>2475</v>
      </c>
      <c r="AD12">
        <v>17324</v>
      </c>
      <c r="AF12" s="3">
        <v>9.7155627775054633E-3</v>
      </c>
      <c r="AG12" s="3">
        <v>9.6248561824805699E-3</v>
      </c>
      <c r="AH12" s="3">
        <v>9.5358276336256209E-3</v>
      </c>
      <c r="AI12" s="3">
        <v>9.4484309926490227E-3</v>
      </c>
      <c r="AJ12" s="3">
        <v>9.3626217973426101E-3</v>
      </c>
      <c r="AK12" s="3">
        <v>9.2783571861570057E-3</v>
      </c>
      <c r="AL12" s="3">
        <v>9.1955958268135837E-3</v>
      </c>
      <c r="AM12" s="3">
        <v>9.1142978487033111E-3</v>
      </c>
      <c r="AN12" s="3">
        <v>2.1932803973358901</v>
      </c>
      <c r="AO12" s="3">
        <v>6.0562819637638423</v>
      </c>
      <c r="AP12" s="3">
        <v>2.0120740988001504</v>
      </c>
      <c r="AQ12" s="3">
        <v>1.6630879898548407</v>
      </c>
      <c r="AS12" s="4">
        <f t="shared" si="2"/>
        <v>2648.25</v>
      </c>
      <c r="AU12" s="4">
        <f t="shared" si="3"/>
        <v>2.1441032604607368</v>
      </c>
      <c r="AV12" s="4">
        <f t="shared" si="4"/>
        <v>2.1240854487711807</v>
      </c>
      <c r="AW12" s="4">
        <f t="shared" si="5"/>
        <v>2.1044379608957544</v>
      </c>
      <c r="AX12" s="4">
        <f t="shared" si="6"/>
        <v>2.0851506146902312</v>
      </c>
      <c r="AY12" s="4">
        <f t="shared" si="7"/>
        <v>2.0662135979010472</v>
      </c>
      <c r="AZ12" s="4">
        <f t="shared" si="8"/>
        <v>2.0476174515200243</v>
      </c>
      <c r="BA12" s="4">
        <f t="shared" si="9"/>
        <v>2.0293530540299227</v>
      </c>
      <c r="BB12" s="4">
        <f t="shared" si="10"/>
        <v>2.0114116064857117</v>
      </c>
      <c r="BC12" s="4">
        <f t="shared" si="11"/>
        <v>484.02956768706423</v>
      </c>
      <c r="BD12" s="4">
        <f t="shared" si="12"/>
        <v>1336.545725878133</v>
      </c>
      <c r="BE12" s="4">
        <f t="shared" si="13"/>
        <v>444.03960267895815</v>
      </c>
      <c r="BF12" s="4">
        <f t="shared" si="14"/>
        <v>367.02273076109014</v>
      </c>
      <c r="BH12" s="5">
        <f t="shared" si="15"/>
        <v>17321.85589673954</v>
      </c>
      <c r="BI12" s="5">
        <f t="shared" si="16"/>
        <v>17319.71179347908</v>
      </c>
      <c r="BJ12" s="5">
        <f t="shared" si="1"/>
        <v>17317.587708030311</v>
      </c>
      <c r="BK12" s="5">
        <f t="shared" si="1"/>
        <v>17315.483270069413</v>
      </c>
      <c r="BL12" s="5">
        <f t="shared" si="1"/>
        <v>17313.398119454723</v>
      </c>
      <c r="BM12" s="5">
        <f t="shared" si="1"/>
        <v>17311.331905856823</v>
      </c>
      <c r="BN12" s="5">
        <f t="shared" si="1"/>
        <v>17309.284288405303</v>
      </c>
      <c r="BO12" s="5">
        <f t="shared" si="1"/>
        <v>17307.254935351273</v>
      </c>
      <c r="BP12" s="5">
        <f t="shared" si="1"/>
        <v>17305.243523744786</v>
      </c>
      <c r="BQ12" s="5">
        <f t="shared" si="1"/>
        <v>16821.213956057723</v>
      </c>
      <c r="BR12" s="5">
        <f t="shared" si="1"/>
        <v>15484.66823017959</v>
      </c>
      <c r="BS12" s="5">
        <f t="shared" si="1"/>
        <v>15040.628627500631</v>
      </c>
    </row>
    <row r="13" spans="2:71" x14ac:dyDescent="0.25"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S13" s="4"/>
      <c r="AU13" s="4">
        <f t="shared" si="3"/>
        <v>0</v>
      </c>
      <c r="AV13" s="4">
        <f t="shared" si="4"/>
        <v>0</v>
      </c>
      <c r="AW13" s="4">
        <f t="shared" si="5"/>
        <v>0</v>
      </c>
      <c r="AX13" s="4">
        <f t="shared" si="6"/>
        <v>0</v>
      </c>
      <c r="AY13" s="4">
        <f t="shared" si="7"/>
        <v>0</v>
      </c>
      <c r="AZ13" s="4">
        <f t="shared" si="8"/>
        <v>0</v>
      </c>
      <c r="BA13" s="4">
        <f t="shared" si="9"/>
        <v>0</v>
      </c>
      <c r="BB13" s="4">
        <f t="shared" si="10"/>
        <v>0</v>
      </c>
      <c r="BC13" s="4">
        <f t="shared" si="11"/>
        <v>0</v>
      </c>
      <c r="BD13" s="4">
        <f t="shared" si="12"/>
        <v>0</v>
      </c>
      <c r="BE13" s="4">
        <f t="shared" si="13"/>
        <v>0</v>
      </c>
      <c r="BF13" s="4">
        <f t="shared" si="14"/>
        <v>0</v>
      </c>
      <c r="BH13" s="5">
        <f t="shared" si="15"/>
        <v>0</v>
      </c>
      <c r="BI13" s="5">
        <f t="shared" si="16"/>
        <v>0</v>
      </c>
      <c r="BJ13" s="5">
        <f t="shared" si="1"/>
        <v>0</v>
      </c>
      <c r="BK13" s="5">
        <f t="shared" si="1"/>
        <v>0</v>
      </c>
      <c r="BL13" s="5">
        <f t="shared" si="1"/>
        <v>0</v>
      </c>
      <c r="BM13" s="5">
        <f t="shared" si="1"/>
        <v>0</v>
      </c>
      <c r="BN13" s="5">
        <f t="shared" si="1"/>
        <v>0</v>
      </c>
      <c r="BO13" s="5">
        <f t="shared" si="1"/>
        <v>0</v>
      </c>
      <c r="BP13" s="5">
        <f t="shared" si="1"/>
        <v>0</v>
      </c>
      <c r="BQ13" s="5">
        <f t="shared" si="1"/>
        <v>0</v>
      </c>
      <c r="BR13" s="5">
        <f t="shared" si="1"/>
        <v>0</v>
      </c>
      <c r="BS13" s="5">
        <f t="shared" si="1"/>
        <v>0</v>
      </c>
    </row>
    <row r="14" spans="2:71" x14ac:dyDescent="0.25">
      <c r="B14" t="s">
        <v>23</v>
      </c>
      <c r="C14" t="s">
        <v>24</v>
      </c>
      <c r="F14">
        <v>705</v>
      </c>
      <c r="G14">
        <v>489</v>
      </c>
      <c r="H14">
        <v>933</v>
      </c>
      <c r="I14">
        <v>491</v>
      </c>
      <c r="J14">
        <v>396</v>
      </c>
      <c r="K14">
        <v>429</v>
      </c>
      <c r="L14">
        <v>154</v>
      </c>
      <c r="M14">
        <v>122</v>
      </c>
      <c r="N14">
        <v>115</v>
      </c>
      <c r="O14">
        <v>12</v>
      </c>
      <c r="P14">
        <v>3846</v>
      </c>
      <c r="Q14">
        <v>35</v>
      </c>
      <c r="R14">
        <v>40</v>
      </c>
      <c r="S14">
        <v>241</v>
      </c>
      <c r="T14">
        <v>462</v>
      </c>
      <c r="U14">
        <v>293</v>
      </c>
      <c r="V14">
        <v>566</v>
      </c>
      <c r="W14">
        <v>166</v>
      </c>
      <c r="X14">
        <v>319</v>
      </c>
      <c r="Y14">
        <v>193</v>
      </c>
      <c r="Z14">
        <v>243</v>
      </c>
      <c r="AA14">
        <v>73</v>
      </c>
      <c r="AB14">
        <v>126</v>
      </c>
      <c r="AC14">
        <v>2757</v>
      </c>
      <c r="AD14">
        <v>762</v>
      </c>
      <c r="AF14" s="3">
        <v>6.1371770800189657E-2</v>
      </c>
      <c r="AG14" s="3">
        <v>7.180790811253758E-2</v>
      </c>
      <c r="AH14" s="3">
        <v>1.5266257397926828</v>
      </c>
      <c r="AI14" s="3">
        <v>1.6365569172195278</v>
      </c>
      <c r="AJ14" s="3">
        <v>2.0888017188539734</v>
      </c>
      <c r="AK14" s="3">
        <v>1.943217861538391</v>
      </c>
      <c r="AL14" s="3">
        <v>1.026117508871317</v>
      </c>
      <c r="AM14" s="3">
        <v>1.4388044639426611</v>
      </c>
      <c r="AN14" s="3">
        <v>0.70346575501998421</v>
      </c>
      <c r="AO14" s="3">
        <v>0.77805997355397571</v>
      </c>
      <c r="AP14" s="3">
        <v>0.39767839574946012</v>
      </c>
      <c r="AQ14" s="3">
        <v>0.32749198654529982</v>
      </c>
      <c r="AS14" s="4">
        <f t="shared" si="2"/>
        <v>2949.9900000000002</v>
      </c>
      <c r="AU14" s="4">
        <f t="shared" si="3"/>
        <v>15.087175845237624</v>
      </c>
      <c r="AV14" s="4">
        <f t="shared" si="4"/>
        <v>17.652717571075396</v>
      </c>
      <c r="AW14" s="4">
        <f t="shared" si="5"/>
        <v>375.29422217758474</v>
      </c>
      <c r="AX14" s="4">
        <f t="shared" si="6"/>
        <v>402.31887835236961</v>
      </c>
      <c r="AY14" s="4">
        <f t="shared" si="7"/>
        <v>513.49534855016952</v>
      </c>
      <c r="AZ14" s="4">
        <f t="shared" si="8"/>
        <v>477.70610494663657</v>
      </c>
      <c r="BA14" s="4">
        <f t="shared" si="9"/>
        <v>252.25303249960805</v>
      </c>
      <c r="BB14" s="4">
        <f t="shared" si="10"/>
        <v>353.70489838218424</v>
      </c>
      <c r="BC14" s="4">
        <f t="shared" si="11"/>
        <v>172.93474522095028</v>
      </c>
      <c r="BD14" s="4">
        <f t="shared" si="12"/>
        <v>191.27242844870776</v>
      </c>
      <c r="BE14" s="4">
        <f t="shared" si="13"/>
        <v>97.76227422307916</v>
      </c>
      <c r="BF14" s="4">
        <f t="shared" si="14"/>
        <v>80.508173782397421</v>
      </c>
      <c r="BH14" s="5">
        <f t="shared" si="15"/>
        <v>746.91282415476235</v>
      </c>
      <c r="BI14" s="5">
        <f t="shared" si="16"/>
        <v>731.82564830952469</v>
      </c>
      <c r="BJ14" s="5">
        <f t="shared" si="1"/>
        <v>714.17293073844928</v>
      </c>
      <c r="BK14" s="5">
        <f t="shared" si="1"/>
        <v>338.87870856086454</v>
      </c>
      <c r="BL14" s="5">
        <f t="shared" si="1"/>
        <v>0</v>
      </c>
      <c r="BM14" s="5">
        <f t="shared" si="1"/>
        <v>0</v>
      </c>
      <c r="BN14" s="5">
        <f t="shared" si="1"/>
        <v>0</v>
      </c>
      <c r="BO14" s="5">
        <f t="shared" si="1"/>
        <v>0</v>
      </c>
      <c r="BP14" s="5">
        <f t="shared" si="1"/>
        <v>0</v>
      </c>
      <c r="BQ14" s="5">
        <f t="shared" si="1"/>
        <v>0</v>
      </c>
      <c r="BR14" s="5">
        <f t="shared" si="1"/>
        <v>0</v>
      </c>
      <c r="BS14" s="5">
        <f t="shared" si="1"/>
        <v>0</v>
      </c>
    </row>
    <row r="15" spans="2:71" x14ac:dyDescent="0.25">
      <c r="C15" t="s">
        <v>25</v>
      </c>
      <c r="F15">
        <v>330</v>
      </c>
      <c r="G15">
        <v>296</v>
      </c>
      <c r="H15">
        <v>581</v>
      </c>
      <c r="I15">
        <v>372</v>
      </c>
      <c r="J15">
        <v>262</v>
      </c>
      <c r="K15">
        <v>151</v>
      </c>
      <c r="L15">
        <v>104</v>
      </c>
      <c r="M15">
        <v>188</v>
      </c>
      <c r="N15">
        <v>45</v>
      </c>
      <c r="O15">
        <v>45</v>
      </c>
      <c r="P15">
        <v>2374</v>
      </c>
      <c r="Q15">
        <v>30</v>
      </c>
      <c r="R15">
        <v>30</v>
      </c>
      <c r="S15">
        <v>180</v>
      </c>
      <c r="T15">
        <v>203</v>
      </c>
      <c r="U15">
        <v>202</v>
      </c>
      <c r="V15">
        <v>568</v>
      </c>
      <c r="W15">
        <v>194</v>
      </c>
      <c r="X15">
        <v>307</v>
      </c>
      <c r="Y15">
        <v>83</v>
      </c>
      <c r="Z15">
        <v>190</v>
      </c>
      <c r="AA15">
        <v>33</v>
      </c>
      <c r="AB15">
        <v>104</v>
      </c>
      <c r="AC15">
        <v>2124</v>
      </c>
      <c r="AD15">
        <v>879</v>
      </c>
      <c r="AF15" s="3">
        <v>8.3607280454686114E-2</v>
      </c>
      <c r="AG15" s="3">
        <v>8.4565596520347591E-2</v>
      </c>
      <c r="AH15" s="3">
        <v>1.2831920819852063</v>
      </c>
      <c r="AI15" s="3">
        <v>1.2810154543251562</v>
      </c>
      <c r="AJ15" s="3">
        <v>1.9867016873454735</v>
      </c>
      <c r="AK15" s="3">
        <v>2.5472661364155522</v>
      </c>
      <c r="AL15" s="3">
        <v>1.2168553553471368</v>
      </c>
      <c r="AM15" s="3">
        <v>1.2843857429799008</v>
      </c>
      <c r="AN15" s="3">
        <v>0.51292048634872445</v>
      </c>
      <c r="AO15" s="3">
        <v>1.0594758429257518</v>
      </c>
      <c r="AP15" s="3">
        <v>0.21870678496047891</v>
      </c>
      <c r="AQ15" s="3">
        <v>0.44130755039158476</v>
      </c>
      <c r="AS15" s="4">
        <f t="shared" si="2"/>
        <v>2272.6800000000003</v>
      </c>
      <c r="AU15" s="4">
        <f t="shared" si="3"/>
        <v>15.834382845313007</v>
      </c>
      <c r="AV15" s="4">
        <f t="shared" si="4"/>
        <v>16.015878324988631</v>
      </c>
      <c r="AW15" s="4">
        <f t="shared" si="5"/>
        <v>243.02374840717823</v>
      </c>
      <c r="AX15" s="4">
        <f t="shared" si="6"/>
        <v>242.61151689464137</v>
      </c>
      <c r="AY15" s="4">
        <f t="shared" si="7"/>
        <v>376.26143256635925</v>
      </c>
      <c r="AZ15" s="4">
        <f t="shared" si="8"/>
        <v>482.42673357574148</v>
      </c>
      <c r="BA15" s="4">
        <f t="shared" si="9"/>
        <v>230.46023574919425</v>
      </c>
      <c r="BB15" s="4">
        <f t="shared" si="10"/>
        <v>243.24981586296346</v>
      </c>
      <c r="BC15" s="4">
        <f t="shared" si="11"/>
        <v>97.14201090958494</v>
      </c>
      <c r="BD15" s="4">
        <f t="shared" si="12"/>
        <v>200.65412989170815</v>
      </c>
      <c r="BE15" s="4">
        <f t="shared" si="13"/>
        <v>41.420878003665102</v>
      </c>
      <c r="BF15" s="4">
        <f t="shared" si="14"/>
        <v>83.579236968662244</v>
      </c>
      <c r="BH15" s="5">
        <f t="shared" si="15"/>
        <v>863.16561715468697</v>
      </c>
      <c r="BI15" s="5">
        <f t="shared" si="16"/>
        <v>847.33123430937394</v>
      </c>
      <c r="BJ15" s="5">
        <f t="shared" si="1"/>
        <v>831.31535598438529</v>
      </c>
      <c r="BK15" s="5">
        <f t="shared" si="1"/>
        <v>588.29160757720706</v>
      </c>
      <c r="BL15" s="5">
        <f t="shared" si="1"/>
        <v>345.68009068256572</v>
      </c>
      <c r="BM15" s="5">
        <f t="shared" si="1"/>
        <v>0</v>
      </c>
      <c r="BN15" s="5">
        <f t="shared" si="1"/>
        <v>0</v>
      </c>
      <c r="BO15" s="5">
        <f t="shared" si="1"/>
        <v>0</v>
      </c>
      <c r="BP15" s="5">
        <f t="shared" si="1"/>
        <v>0</v>
      </c>
      <c r="BQ15" s="5">
        <f t="shared" si="1"/>
        <v>0</v>
      </c>
      <c r="BR15" s="5">
        <f t="shared" si="1"/>
        <v>0</v>
      </c>
      <c r="BS15" s="5">
        <f t="shared" si="1"/>
        <v>0</v>
      </c>
    </row>
    <row r="16" spans="2:71" x14ac:dyDescent="0.25">
      <c r="C16" t="s">
        <v>26</v>
      </c>
      <c r="F16">
        <v>469</v>
      </c>
      <c r="G16">
        <v>899</v>
      </c>
      <c r="H16">
        <v>150</v>
      </c>
      <c r="I16">
        <v>1063</v>
      </c>
      <c r="J16">
        <v>180</v>
      </c>
      <c r="K16">
        <v>405</v>
      </c>
      <c r="L16">
        <v>224</v>
      </c>
      <c r="M16">
        <v>154</v>
      </c>
      <c r="N16">
        <v>131</v>
      </c>
      <c r="O16">
        <v>44</v>
      </c>
      <c r="P16">
        <v>3719</v>
      </c>
      <c r="Q16">
        <v>41</v>
      </c>
      <c r="R16">
        <v>183</v>
      </c>
      <c r="S16">
        <v>145</v>
      </c>
      <c r="T16">
        <v>560</v>
      </c>
      <c r="U16">
        <v>830</v>
      </c>
      <c r="V16">
        <v>415</v>
      </c>
      <c r="W16">
        <v>3</v>
      </c>
      <c r="X16">
        <v>25</v>
      </c>
      <c r="Y16">
        <v>3</v>
      </c>
      <c r="AC16">
        <v>2205</v>
      </c>
      <c r="AD16">
        <v>0</v>
      </c>
      <c r="AF16" s="3">
        <v>8.1002117074441007E-2</v>
      </c>
      <c r="AG16" s="3">
        <v>0.36555558934505483</v>
      </c>
      <c r="AH16" s="3">
        <v>1.1182346429030585</v>
      </c>
      <c r="AI16" s="3">
        <v>2.7989922923192543</v>
      </c>
      <c r="AJ16" s="3">
        <v>2.076688800002529</v>
      </c>
      <c r="AK16" s="3">
        <v>2.9614774406534004</v>
      </c>
      <c r="AL16" s="3">
        <v>0.36240196763553745</v>
      </c>
      <c r="AM16" s="3">
        <v>0.88558995582173428</v>
      </c>
      <c r="AN16" s="3">
        <v>0.47978557981396852</v>
      </c>
      <c r="AO16" s="3">
        <v>0.39943105042421378</v>
      </c>
      <c r="AP16" s="3">
        <v>0.34978766291611602</v>
      </c>
      <c r="AQ16" s="3">
        <v>0.12105290109068959</v>
      </c>
      <c r="AS16" s="4">
        <f t="shared" si="2"/>
        <v>2359.3500000000004</v>
      </c>
      <c r="AU16" s="4">
        <f t="shared" si="3"/>
        <v>15.926028743298536</v>
      </c>
      <c r="AV16" s="4">
        <f t="shared" si="4"/>
        <v>71.872798310104614</v>
      </c>
      <c r="AW16" s="4">
        <f t="shared" si="5"/>
        <v>219.85890872777762</v>
      </c>
      <c r="AX16" s="4">
        <f t="shared" si="6"/>
        <v>550.31687207361949</v>
      </c>
      <c r="AY16" s="4">
        <f t="shared" si="7"/>
        <v>408.30297669049725</v>
      </c>
      <c r="AZ16" s="4">
        <f t="shared" si="8"/>
        <v>582.26348330046676</v>
      </c>
      <c r="BA16" s="4">
        <f t="shared" si="9"/>
        <v>71.252756861742114</v>
      </c>
      <c r="BB16" s="4">
        <f t="shared" si="10"/>
        <v>174.11805518900076</v>
      </c>
      <c r="BC16" s="4">
        <f t="shared" si="11"/>
        <v>94.331842311173901</v>
      </c>
      <c r="BD16" s="4">
        <f t="shared" si="12"/>
        <v>78.533137401530738</v>
      </c>
      <c r="BE16" s="4">
        <f t="shared" si="13"/>
        <v>68.772626875094872</v>
      </c>
      <c r="BF16" s="4">
        <f t="shared" si="14"/>
        <v>23.800513515693211</v>
      </c>
      <c r="BH16" s="5">
        <f t="shared" si="15"/>
        <v>0</v>
      </c>
      <c r="BI16" s="5">
        <f t="shared" si="16"/>
        <v>0</v>
      </c>
      <c r="BJ16" s="5">
        <f t="shared" si="1"/>
        <v>0</v>
      </c>
      <c r="BK16" s="5">
        <f t="shared" si="1"/>
        <v>0</v>
      </c>
      <c r="BL16" s="5">
        <f t="shared" si="1"/>
        <v>0</v>
      </c>
      <c r="BM16" s="5">
        <f t="shared" si="1"/>
        <v>0</v>
      </c>
      <c r="BN16" s="5">
        <f t="shared" si="1"/>
        <v>0</v>
      </c>
      <c r="BO16" s="5">
        <f t="shared" si="1"/>
        <v>0</v>
      </c>
      <c r="BP16" s="5">
        <f t="shared" si="1"/>
        <v>0</v>
      </c>
      <c r="BQ16" s="5">
        <f t="shared" si="1"/>
        <v>0</v>
      </c>
      <c r="BR16" s="5">
        <f t="shared" si="1"/>
        <v>0</v>
      </c>
      <c r="BS16" s="5">
        <f t="shared" si="1"/>
        <v>0</v>
      </c>
    </row>
    <row r="17" spans="3:71" x14ac:dyDescent="0.25">
      <c r="C17" t="s">
        <v>27</v>
      </c>
      <c r="F17">
        <v>289</v>
      </c>
      <c r="G17">
        <v>1065</v>
      </c>
      <c r="H17">
        <v>1254</v>
      </c>
      <c r="I17">
        <v>1112</v>
      </c>
      <c r="J17">
        <v>902</v>
      </c>
      <c r="K17">
        <v>914</v>
      </c>
      <c r="L17">
        <v>633</v>
      </c>
      <c r="M17">
        <v>878</v>
      </c>
      <c r="N17">
        <v>438</v>
      </c>
      <c r="O17">
        <v>233</v>
      </c>
      <c r="P17">
        <v>7718</v>
      </c>
      <c r="Q17">
        <v>110</v>
      </c>
      <c r="R17">
        <v>502</v>
      </c>
      <c r="S17">
        <v>822</v>
      </c>
      <c r="T17">
        <v>1256</v>
      </c>
      <c r="U17">
        <v>1504</v>
      </c>
      <c r="V17">
        <v>1486</v>
      </c>
      <c r="W17">
        <v>655</v>
      </c>
      <c r="X17">
        <v>98</v>
      </c>
      <c r="Y17">
        <v>123</v>
      </c>
      <c r="Z17">
        <v>45</v>
      </c>
      <c r="AB17">
        <v>1</v>
      </c>
      <c r="AC17">
        <v>6602</v>
      </c>
      <c r="AD17">
        <v>5</v>
      </c>
      <c r="AF17" s="3">
        <v>9.1439297942973966E-2</v>
      </c>
      <c r="AG17" s="3">
        <v>0.42246029893793824</v>
      </c>
      <c r="AH17" s="3">
        <v>0.91565155285637911</v>
      </c>
      <c r="AI17" s="3">
        <v>1.8922098984310756</v>
      </c>
      <c r="AJ17" s="3">
        <v>2.2940471510698766</v>
      </c>
      <c r="AK17" s="3">
        <v>2.2131769027921253</v>
      </c>
      <c r="AL17" s="3">
        <v>1.3222947928013169</v>
      </c>
      <c r="AM17" s="3">
        <v>0.83311045633732506</v>
      </c>
      <c r="AN17" s="3">
        <v>0.64247710061574892</v>
      </c>
      <c r="AO17" s="3">
        <v>0.78664162570310858</v>
      </c>
      <c r="AP17" s="3">
        <v>0.37952444223726434</v>
      </c>
      <c r="AQ17" s="3">
        <v>0.20696648027486653</v>
      </c>
      <c r="AS17" s="4">
        <f t="shared" si="2"/>
        <v>7064.14</v>
      </c>
      <c r="AU17" s="4">
        <f t="shared" si="3"/>
        <v>53.828333514240008</v>
      </c>
      <c r="AV17" s="4">
        <f t="shared" si="4"/>
        <v>248.69322467828727</v>
      </c>
      <c r="AW17" s="4">
        <f t="shared" si="5"/>
        <v>539.02423004957188</v>
      </c>
      <c r="AX17" s="4">
        <f t="shared" si="6"/>
        <v>1113.9029693252417</v>
      </c>
      <c r="AY17" s="4">
        <f t="shared" si="7"/>
        <v>1350.4558534798964</v>
      </c>
      <c r="AZ17" s="4">
        <f t="shared" si="8"/>
        <v>1302.849290507497</v>
      </c>
      <c r="BA17" s="4">
        <f t="shared" si="9"/>
        <v>778.40629480162454</v>
      </c>
      <c r="BB17" s="4">
        <f t="shared" si="10"/>
        <v>490.43407491922932</v>
      </c>
      <c r="BC17" s="4">
        <f t="shared" si="11"/>
        <v>378.21234879531136</v>
      </c>
      <c r="BD17" s="4">
        <f t="shared" si="12"/>
        <v>463.07888114952976</v>
      </c>
      <c r="BE17" s="4">
        <f t="shared" si="13"/>
        <v>223.41781611549573</v>
      </c>
      <c r="BF17" s="4">
        <f t="shared" si="14"/>
        <v>121.83668266407464</v>
      </c>
      <c r="BH17" s="5">
        <f t="shared" si="15"/>
        <v>0</v>
      </c>
      <c r="BI17" s="5">
        <f t="shared" si="16"/>
        <v>0</v>
      </c>
      <c r="BJ17" s="5">
        <f t="shared" si="1"/>
        <v>0</v>
      </c>
      <c r="BK17" s="5">
        <f t="shared" si="1"/>
        <v>0</v>
      </c>
      <c r="BL17" s="5">
        <f t="shared" si="1"/>
        <v>0</v>
      </c>
      <c r="BM17" s="5">
        <f t="shared" si="1"/>
        <v>0</v>
      </c>
      <c r="BN17" s="5">
        <f t="shared" si="1"/>
        <v>0</v>
      </c>
      <c r="BO17" s="5">
        <f t="shared" si="1"/>
        <v>0</v>
      </c>
      <c r="BP17" s="5">
        <f t="shared" si="1"/>
        <v>0</v>
      </c>
      <c r="BQ17" s="5">
        <f t="shared" si="1"/>
        <v>0</v>
      </c>
      <c r="BR17" s="5">
        <f t="shared" si="1"/>
        <v>0</v>
      </c>
      <c r="BS17" s="5">
        <f t="shared" si="1"/>
        <v>0</v>
      </c>
    </row>
    <row r="18" spans="3:71" x14ac:dyDescent="0.25">
      <c r="C18" t="s">
        <v>28</v>
      </c>
      <c r="F18">
        <v>665</v>
      </c>
      <c r="G18">
        <v>800</v>
      </c>
      <c r="H18">
        <v>350</v>
      </c>
      <c r="I18">
        <v>2555</v>
      </c>
      <c r="J18">
        <v>747</v>
      </c>
      <c r="K18">
        <v>212</v>
      </c>
      <c r="L18">
        <v>100</v>
      </c>
      <c r="M18">
        <v>380</v>
      </c>
      <c r="N18">
        <v>100</v>
      </c>
      <c r="O18">
        <v>120</v>
      </c>
      <c r="P18">
        <v>6029</v>
      </c>
      <c r="R18">
        <v>80</v>
      </c>
      <c r="S18">
        <v>605</v>
      </c>
      <c r="T18">
        <v>1214</v>
      </c>
      <c r="U18">
        <v>1543</v>
      </c>
      <c r="V18">
        <v>1282</v>
      </c>
      <c r="W18">
        <v>40</v>
      </c>
      <c r="X18">
        <v>141</v>
      </c>
      <c r="Y18">
        <v>100</v>
      </c>
      <c r="Z18">
        <v>226</v>
      </c>
      <c r="AA18">
        <v>270</v>
      </c>
      <c r="AB18">
        <v>397</v>
      </c>
      <c r="AC18">
        <v>5898</v>
      </c>
      <c r="AD18">
        <v>952</v>
      </c>
      <c r="AF18" s="3">
        <v>1.8929336083298208E-3</v>
      </c>
      <c r="AG18" s="3">
        <v>8.3410994429480328E-2</v>
      </c>
      <c r="AH18" s="3">
        <v>1.2269334153012985</v>
      </c>
      <c r="AI18" s="3">
        <v>2.0082351344911102</v>
      </c>
      <c r="AJ18" s="3">
        <v>1.9727011907652132</v>
      </c>
      <c r="AK18" s="3">
        <v>3.7635148971353911</v>
      </c>
      <c r="AL18" s="3">
        <v>0.74688407703211523</v>
      </c>
      <c r="AM18" s="3">
        <v>0.35892172028014363</v>
      </c>
      <c r="AN18" s="3">
        <v>0.20927639303527767</v>
      </c>
      <c r="AO18" s="3">
        <v>0.63002556672312182</v>
      </c>
      <c r="AP18" s="3">
        <v>0.4117104789945577</v>
      </c>
      <c r="AQ18" s="3">
        <v>0.58649319820395984</v>
      </c>
      <c r="AS18" s="4">
        <f t="shared" si="2"/>
        <v>6310.8600000000006</v>
      </c>
      <c r="AU18" s="4">
        <f t="shared" si="3"/>
        <v>0.99550324928869449</v>
      </c>
      <c r="AV18" s="4">
        <f t="shared" si="4"/>
        <v>43.866259025435852</v>
      </c>
      <c r="AW18" s="4">
        <f t="shared" si="5"/>
        <v>645.25041777402942</v>
      </c>
      <c r="AX18" s="4">
        <f t="shared" si="6"/>
        <v>1056.1408984045474</v>
      </c>
      <c r="AY18" s="4">
        <f t="shared" si="7"/>
        <v>1037.4534197293794</v>
      </c>
      <c r="AZ18" s="4">
        <f t="shared" si="8"/>
        <v>1979.2513019779881</v>
      </c>
      <c r="BA18" s="4">
        <f t="shared" si="9"/>
        <v>392.7900705315746</v>
      </c>
      <c r="BB18" s="4">
        <f t="shared" si="10"/>
        <v>188.75872730392894</v>
      </c>
      <c r="BC18" s="4">
        <f t="shared" si="11"/>
        <v>110.05950147921772</v>
      </c>
      <c r="BD18" s="4">
        <f t="shared" si="12"/>
        <v>331.33359566752341</v>
      </c>
      <c r="BE18" s="4">
        <f t="shared" si="13"/>
        <v>216.52059945563289</v>
      </c>
      <c r="BF18" s="4">
        <f t="shared" si="14"/>
        <v>308.43970540145352</v>
      </c>
      <c r="BH18" s="5">
        <f t="shared" si="15"/>
        <v>951.00449675071127</v>
      </c>
      <c r="BI18" s="5">
        <f t="shared" si="16"/>
        <v>950.00899350142254</v>
      </c>
      <c r="BJ18" s="5">
        <f t="shared" si="1"/>
        <v>906.14273447598669</v>
      </c>
      <c r="BK18" s="5">
        <f t="shared" si="1"/>
        <v>260.89231670195727</v>
      </c>
      <c r="BL18" s="5">
        <f t="shared" si="1"/>
        <v>0</v>
      </c>
      <c r="BM18" s="5">
        <f t="shared" si="1"/>
        <v>0</v>
      </c>
      <c r="BN18" s="5">
        <f t="shared" si="1"/>
        <v>0</v>
      </c>
      <c r="BO18" s="5">
        <f t="shared" si="1"/>
        <v>0</v>
      </c>
      <c r="BP18" s="5">
        <f t="shared" si="1"/>
        <v>0</v>
      </c>
      <c r="BQ18" s="5">
        <f t="shared" si="1"/>
        <v>0</v>
      </c>
      <c r="BR18" s="5">
        <f t="shared" si="1"/>
        <v>0</v>
      </c>
      <c r="BS18" s="5">
        <f t="shared" si="1"/>
        <v>0</v>
      </c>
    </row>
    <row r="19" spans="3:71" s="1" customFormat="1" x14ac:dyDescent="0.25"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3:71" x14ac:dyDescent="0.25">
      <c r="AE20"/>
    </row>
    <row r="21" spans="3:71" x14ac:dyDescent="0.25">
      <c r="AE21"/>
    </row>
    <row r="22" spans="3:71" x14ac:dyDescent="0.25">
      <c r="AE22"/>
    </row>
    <row r="23" spans="3:71" x14ac:dyDescent="0.25">
      <c r="AE23"/>
    </row>
    <row r="24" spans="3:71" x14ac:dyDescent="0.25">
      <c r="AE24"/>
    </row>
    <row r="25" spans="3:71" x14ac:dyDescent="0.25">
      <c r="AE25"/>
    </row>
    <row r="26" spans="3:71" x14ac:dyDescent="0.25">
      <c r="AE26"/>
    </row>
    <row r="27" spans="3:71" x14ac:dyDescent="0.25">
      <c r="AE27"/>
    </row>
    <row r="28" spans="3:71" x14ac:dyDescent="0.25">
      <c r="AE28"/>
    </row>
    <row r="29" spans="3:71" x14ac:dyDescent="0.25">
      <c r="AE29"/>
    </row>
    <row r="30" spans="3:71" x14ac:dyDescent="0.25">
      <c r="AE30"/>
    </row>
    <row r="31" spans="3:71" x14ac:dyDescent="0.25">
      <c r="AE31"/>
    </row>
    <row r="32" spans="3:71" x14ac:dyDescent="0.25">
      <c r="AE32"/>
    </row>
    <row r="33" spans="31:31" x14ac:dyDescent="0.25">
      <c r="AE33"/>
    </row>
    <row r="34" spans="31:31" x14ac:dyDescent="0.25">
      <c r="AE34"/>
    </row>
    <row r="35" spans="31:31" x14ac:dyDescent="0.25">
      <c r="AE35"/>
    </row>
    <row r="36" spans="31:31" x14ac:dyDescent="0.25">
      <c r="AE36"/>
    </row>
  </sheetData>
  <mergeCells count="4">
    <mergeCell ref="B4:AC4"/>
    <mergeCell ref="AF4:AQ4"/>
    <mergeCell ref="AU4:BF4"/>
    <mergeCell ref="BH4:B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заказа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mbondarenko</dc:creator>
  <cp:lastModifiedBy>Ярослав Попов</cp:lastModifiedBy>
  <cp:lastPrinted>2010-11-15T07:58:38Z</cp:lastPrinted>
  <dcterms:created xsi:type="dcterms:W3CDTF">2010-11-13T14:33:20Z</dcterms:created>
  <dcterms:modified xsi:type="dcterms:W3CDTF">2017-06-29T15:50:34Z</dcterms:modified>
</cp:coreProperties>
</file>