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30" activeTab="1"/>
  </bookViews>
  <sheets>
    <sheet name="Лист1" sheetId="1" r:id="rId1"/>
    <sheet name="Лист2" sheetId="2" r:id="rId2"/>
    <sheet name="Выпад.списки" sheetId="3" r:id="rId3"/>
  </sheets>
  <calcPr calcId="152511"/>
</workbook>
</file>

<file path=xl/calcChain.xml><?xml version="1.0" encoding="utf-8"?>
<calcChain xmlns="http://schemas.openxmlformats.org/spreadsheetml/2006/main">
  <c r="AC18" i="2" l="1"/>
  <c r="AB18" i="2"/>
  <c r="AA18" i="2"/>
  <c r="Z18" i="2"/>
  <c r="Z6" i="2" s="1"/>
  <c r="Y18" i="2"/>
  <c r="X18" i="2"/>
  <c r="W18" i="2"/>
  <c r="V18" i="2"/>
  <c r="U18" i="2"/>
  <c r="T18" i="2"/>
  <c r="S18" i="2"/>
  <c r="R18" i="2"/>
  <c r="Q18" i="2"/>
  <c r="P18" i="2"/>
  <c r="O18" i="2"/>
  <c r="O6" i="2" s="1"/>
  <c r="N18" i="2"/>
  <c r="M18" i="2"/>
  <c r="L18" i="2"/>
  <c r="K18" i="2"/>
  <c r="J18" i="2"/>
  <c r="J6" i="2" s="1"/>
  <c r="I18" i="2"/>
  <c r="H18" i="2"/>
  <c r="AC7" i="2"/>
  <c r="AC6" i="2" s="1"/>
  <c r="AB7" i="2"/>
  <c r="AA7" i="2"/>
  <c r="Z7" i="2"/>
  <c r="Y7" i="2"/>
  <c r="X7" i="2"/>
  <c r="X6" i="2" s="1"/>
  <c r="W7" i="2"/>
  <c r="V7" i="2"/>
  <c r="U7" i="2"/>
  <c r="U6" i="2" s="1"/>
  <c r="T7" i="2"/>
  <c r="S7" i="2"/>
  <c r="R7" i="2"/>
  <c r="Q7" i="2"/>
  <c r="P7" i="2"/>
  <c r="P6" i="2" s="1"/>
  <c r="O7" i="2"/>
  <c r="N7" i="2"/>
  <c r="M7" i="2"/>
  <c r="M6" i="2" s="1"/>
  <c r="L7" i="2"/>
  <c r="K7" i="2"/>
  <c r="J7" i="2"/>
  <c r="I7" i="2"/>
  <c r="H7" i="2"/>
  <c r="H6" i="2" s="1"/>
  <c r="AA6" i="2"/>
  <c r="W6" i="2"/>
  <c r="V6" i="2"/>
  <c r="S6" i="2"/>
  <c r="R6" i="2"/>
  <c r="N6" i="2"/>
  <c r="K6" i="2"/>
  <c r="AE28" i="2"/>
  <c r="AD28" i="2"/>
  <c r="AE27" i="2"/>
  <c r="AD27" i="2"/>
  <c r="AE26" i="2"/>
  <c r="AD26" i="2"/>
  <c r="AE25" i="2"/>
  <c r="AD25" i="2"/>
  <c r="AE24" i="2"/>
  <c r="AD24" i="2"/>
  <c r="AE23" i="2"/>
  <c r="AD23" i="2"/>
  <c r="AE22" i="2"/>
  <c r="AD22" i="2"/>
  <c r="AE21" i="2"/>
  <c r="AD21" i="2"/>
  <c r="AE20" i="2"/>
  <c r="AD20" i="2"/>
  <c r="AE19" i="2"/>
  <c r="AD19" i="2"/>
  <c r="AE17" i="2"/>
  <c r="AD17" i="2"/>
  <c r="AE16" i="2"/>
  <c r="AD16" i="2"/>
  <c r="AE15" i="2"/>
  <c r="AD15" i="2"/>
  <c r="AE14" i="2"/>
  <c r="AD14" i="2"/>
  <c r="AE13" i="2"/>
  <c r="AD13" i="2"/>
  <c r="AE12" i="2"/>
  <c r="AD12" i="2"/>
  <c r="AE11" i="2"/>
  <c r="AD11" i="2"/>
  <c r="AE10" i="2"/>
  <c r="AD10" i="2"/>
  <c r="AE9" i="2"/>
  <c r="AD9" i="2"/>
  <c r="AD18" i="2"/>
  <c r="AE7" i="2"/>
  <c r="AD7" i="2"/>
  <c r="AD8" i="2"/>
  <c r="AE8" i="2"/>
  <c r="G6" i="2"/>
  <c r="F6" i="2"/>
  <c r="G18" i="2"/>
  <c r="F18" i="2"/>
  <c r="F7" i="2"/>
  <c r="G7" i="2"/>
  <c r="L6" i="2" l="1"/>
  <c r="T6" i="2"/>
  <c r="AB6" i="2"/>
  <c r="AE18" i="2"/>
  <c r="AD6" i="2"/>
  <c r="I6" i="2"/>
  <c r="Q6" i="2"/>
  <c r="AE6" i="2" s="1"/>
  <c r="Y6" i="2"/>
  <c r="J5" i="1"/>
</calcChain>
</file>

<file path=xl/sharedStrings.xml><?xml version="1.0" encoding="utf-8"?>
<sst xmlns="http://schemas.openxmlformats.org/spreadsheetml/2006/main" count="167" uniqueCount="66">
  <si>
    <t>Это образец ППР с сайта http://bud-tech.ru/budget_manuf_costs.html, возможно понадобится.</t>
  </si>
  <si>
    <r>
      <t>В колонке "Нормативы использования ресурса между ремонтами (мес)" указывается частота проведения соответствующих работ в плановом периоде. То есть, если, например, для производственного оборудования в данной колонке в столбце "КР" указано 3, а в столбце "ТО" – 1 , это значит, что капитальные ремонты должны проводиться не реже, чем через каждые три месяца, а техническое обслуживание – каждый месяц. При этом, естественно, нет смысла проводить техническое обслуживание в те месяцы, когда производится капитальный ремонт. Исходя из этой логики заполняется график проведения ремонтов, то есть в каждом периоде указывается либо "КР", либо "ТО". Все это проделывается для каждого объекта (см. </t>
    </r>
    <r>
      <rPr>
        <b/>
        <sz val="9"/>
        <color rgb="FF000000"/>
        <rFont val="Arial"/>
        <family val="2"/>
        <charset val="204"/>
      </rPr>
      <t>Табл. 2</t>
    </r>
    <r>
      <rPr>
        <sz val="9"/>
        <color rgb="FF000000"/>
        <rFont val="Arial"/>
        <family val="2"/>
        <charset val="204"/>
      </rPr>
      <t>).</t>
    </r>
  </si>
  <si>
    <t>По каждому объекту определяются затраты на проведение капитального ремонта и техобслуживания. Соответствующие суммы проставляются в колонке "Стоимость ремонтов (тыс. руб.)". При этом каждая сумма разбивается на составляющие. Названия этих элементов записаны под каждым объектом, которые предполагается ремонтировать. </t>
  </si>
  <si>
    <t>№</t>
  </si>
  <si>
    <t>Наименование объекта</t>
  </si>
  <si>
    <t>Нормативы использования ресурса между ремонтами (мес)</t>
  </si>
  <si>
    <t>Стоимость ремонтов (тыс. руб.)</t>
  </si>
  <si>
    <t>Год</t>
  </si>
  <si>
    <t>График ремонтов</t>
  </si>
  <si>
    <t>КР</t>
  </si>
  <si>
    <t>ТО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</si>
  <si>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</si>
  <si>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</si>
  <si>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</si>
  <si>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</si>
  <si>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</si>
  <si>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</si>
  <si>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</si>
  <si>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</si>
  <si>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</si>
  <si>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</si>
  <si>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</si>
  <si>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</si>
  <si>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производственное оборудование</t>
  </si>
  <si>
    <t>замена выработанных частей</t>
  </si>
  <si>
    <t>смазочные материалы</t>
  </si>
  <si>
    <t>МБП</t>
  </si>
  <si>
    <t>инструменты</t>
  </si>
  <si>
    <t>спецодежда</t>
  </si>
  <si>
    <t>работа</t>
  </si>
  <si>
    <t>производственные помещения</t>
  </si>
  <si>
    <t>капремонт</t>
  </si>
  <si>
    <t>моющие средства</t>
  </si>
  <si>
    <t>Логистика</t>
  </si>
  <si>
    <t>транспорт</t>
  </si>
  <si>
    <t>складские помещения</t>
  </si>
  <si>
    <t>Администрация</t>
  </si>
  <si>
    <t>оргтехника</t>
  </si>
  <si>
    <t>замена комплектующих</t>
  </si>
  <si>
    <t>расходные материалы</t>
  </si>
  <si>
    <t>обслуживание</t>
  </si>
  <si>
    <t>офисные помещения</t>
  </si>
  <si>
    <t>ИТОГО затраты на ремонты (тыс. руб.)</t>
  </si>
  <si>
    <t>Инструкция</t>
  </si>
  <si>
    <t>Пример годового графика планово-предупредительных ремонтов (ППР)</t>
  </si>
  <si>
    <t>Подразделение "Производство"</t>
  </si>
  <si>
    <t>Январь</t>
  </si>
  <si>
    <t>Февраль</t>
  </si>
  <si>
    <t>Март</t>
  </si>
  <si>
    <t>Апрель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</si>
  <si>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</si>
  <si>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</si>
  <si>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</si>
  <si>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</si>
  <si>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</si>
  <si>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</si>
  <si>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</si>
  <si>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Кол-во</t>
  </si>
  <si>
    <t>Сумма</t>
  </si>
  <si>
    <t>КР / ТО</t>
  </si>
  <si>
    <t xml:space="preserve">           Оборудование</t>
  </si>
  <si>
    <t xml:space="preserve">           Помещения</t>
  </si>
  <si>
    <t>Образец ППР</t>
  </si>
  <si>
    <t>Замена гайки на кутере</t>
  </si>
  <si>
    <t>Ремонт вентилятора в камере охлаждения</t>
  </si>
  <si>
    <t>Ремонт здания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</si>
</sst>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;;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9"/>
      <color rgb="FF000000"/>
      <name val="Arial"/>
      <family val="2"/>
      <charset val="204"/>
    </font>
    <font>
      <b/>
      <sz val="9"/>
      <color rgb="FF000000"/>
      <name val="Arial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4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/>
    <xf numFmtId="0" fontId="3" fillId="0" borderId="0" xfId="0" applyFont="1"/>
    <xf numFmtId="0" fontId="3" fillId="2" borderId="12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vertical="center" wrapText="1"/>
    </xf>
    <xf numFmtId="3" fontId="3" fillId="2" borderId="12" xfId="0" applyNumberFormat="1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/>
    <xf numFmtId="0" fontId="3" fillId="2" borderId="26" xfId="0" applyFont="1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 wrapText="1"/>
    </xf>
    <xf numFmtId="0" fontId="3" fillId="2" borderId="40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45" xfId="0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3" fontId="0" fillId="0" borderId="40" xfId="0" applyNumberFormat="1" applyBorder="1" applyAlignment="1">
      <alignment horizontal="center" vertical="center"/>
    </xf>
    <xf numFmtId="0" fontId="3" fillId="2" borderId="5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4" xfId="0" applyBorder="1" applyAlignment="1">
      <alignment horizontal="left" vertical="center" wrapText="1"/>
    </xf>
    <xf numFmtId="0" fontId="0" fillId="0" borderId="35" xfId="0" applyBorder="1" applyAlignment="1">
      <alignment horizontal="left" vertical="center" wrapText="1"/>
    </xf>
    <xf numFmtId="0" fontId="0" fillId="0" borderId="36" xfId="0" applyBorder="1" applyAlignment="1">
      <alignment horizontal="left" vertical="center" wrapText="1"/>
    </xf>
    <xf numFmtId="0" fontId="5" fillId="3" borderId="46" xfId="0" applyFont="1" applyFill="1" applyBorder="1" applyAlignment="1">
      <alignment horizontal="center" vertical="center"/>
    </xf>
    <xf numFmtId="0" fontId="5" fillId="3" borderId="47" xfId="0" applyFont="1" applyFill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/>
    </xf>
    <xf numFmtId="0" fontId="1" fillId="3" borderId="30" xfId="0" applyFont="1" applyFill="1" applyBorder="1" applyAlignment="1">
      <alignment horizontal="left" vertical="center"/>
    </xf>
    <xf numFmtId="0" fontId="1" fillId="3" borderId="16" xfId="0" applyFont="1" applyFill="1" applyBorder="1" applyAlignment="1">
      <alignment horizontal="left" vertical="center"/>
    </xf>
    <xf numFmtId="0" fontId="1" fillId="3" borderId="31" xfId="0" applyFont="1" applyFill="1" applyBorder="1" applyAlignment="1">
      <alignment horizontal="left" vertical="center"/>
    </xf>
    <xf numFmtId="0" fontId="4" fillId="2" borderId="3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43" xfId="0" applyFont="1" applyFill="1" applyBorder="1" applyAlignment="1">
      <alignment horizontal="center" vertical="center" wrapText="1"/>
    </xf>
    <xf numFmtId="0" fontId="3" fillId="2" borderId="3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1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5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164" fontId="1" fillId="4" borderId="41" xfId="0" applyNumberFormat="1" applyFont="1" applyFill="1" applyBorder="1" applyAlignment="1">
      <alignment horizontal="center" vertical="center"/>
    </xf>
    <xf numFmtId="164" fontId="1" fillId="4" borderId="42" xfId="0" applyNumberFormat="1" applyFont="1" applyFill="1" applyBorder="1" applyAlignment="1">
      <alignment horizontal="center" vertical="center"/>
    </xf>
    <xf numFmtId="164" fontId="0" fillId="4" borderId="32" xfId="0" applyNumberFormat="1" applyFill="1" applyBorder="1" applyAlignment="1">
      <alignment horizontal="center" vertical="center"/>
    </xf>
    <xf numFmtId="164" fontId="0" fillId="4" borderId="22" xfId="0" applyNumberFormat="1" applyFill="1" applyBorder="1" applyAlignment="1">
      <alignment horizontal="center" vertical="center"/>
    </xf>
    <xf numFmtId="164" fontId="0" fillId="4" borderId="33" xfId="0" applyNumberFormat="1" applyFill="1" applyBorder="1" applyAlignment="1">
      <alignment horizontal="center" vertical="center"/>
    </xf>
    <xf numFmtId="164" fontId="0" fillId="4" borderId="40" xfId="0" applyNumberFormat="1" applyFill="1" applyBorder="1" applyAlignment="1">
      <alignment horizontal="center" vertical="center"/>
    </xf>
    <xf numFmtId="164" fontId="1" fillId="4" borderId="39" xfId="0" applyNumberFormat="1" applyFont="1" applyFill="1" applyBorder="1" applyAlignment="1">
      <alignment horizontal="center" vertical="center"/>
    </xf>
    <xf numFmtId="164" fontId="1" fillId="4" borderId="20" xfId="0" applyNumberFormat="1" applyFont="1" applyFill="1" applyBorder="1" applyAlignment="1">
      <alignment horizontal="center" vertical="center"/>
    </xf>
    <xf numFmtId="164" fontId="1" fillId="4" borderId="32" xfId="0" applyNumberFormat="1" applyFont="1" applyFill="1" applyBorder="1" applyAlignment="1">
      <alignment horizontal="center" vertical="center"/>
    </xf>
    <xf numFmtId="164" fontId="1" fillId="4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N62"/>
  <sheetViews>
    <sheetView workbookViewId="0">
      <selection activeCell="Y11" sqref="Y11"/>
    </sheetView>
  </sheetViews>
  <sheetFormatPr defaultRowHeight="15" x14ac:dyDescent="0.25"/>
  <cols>
    <col min="1" max="1" width="5.7109375" customWidth="1"/>
    <col min="2" max="2" width="4.5703125" customWidth="1"/>
    <col min="5" max="5" width="27.7109375" customWidth="1"/>
  </cols>
  <sheetData>
    <row r="1" spans="2:22" ht="25.5" customHeight="1" x14ac:dyDescent="0.25">
      <c r="B1" s="23" t="s">
        <v>44</v>
      </c>
      <c r="C1" s="23"/>
      <c r="D1" s="23"/>
      <c r="E1" s="23"/>
      <c r="F1" s="23"/>
      <c r="G1" s="23"/>
      <c r="H1" s="23"/>
      <c r="I1" s="23"/>
      <c r="J1" s="23"/>
    </row>
    <row r="3" spans="2:22" ht="48" customHeight="1" x14ac:dyDescent="0.25">
      <c r="B3" s="24" t="s">
        <v>3</v>
      </c>
      <c r="C3" s="26" t="s">
        <v>4</v>
      </c>
      <c r="D3" s="27"/>
      <c r="E3" s="28"/>
      <c r="F3" s="32" t="s">
        <v>5</v>
      </c>
      <c r="G3" s="33"/>
      <c r="H3" s="32" t="s">
        <v>6</v>
      </c>
      <c r="I3" s="33"/>
      <c r="J3" s="24" t="s">
        <v>7</v>
      </c>
      <c r="K3" s="32" t="s">
        <v>8</v>
      </c>
      <c r="L3" s="34"/>
      <c r="M3" s="34"/>
      <c r="N3" s="34"/>
      <c r="O3" s="34"/>
      <c r="P3" s="34"/>
      <c r="Q3" s="34"/>
      <c r="R3" s="34"/>
      <c r="S3" s="34"/>
      <c r="T3" s="34"/>
      <c r="U3" s="34"/>
      <c r="V3" s="33"/>
    </row>
    <row r="4" spans="2:22" x14ac:dyDescent="0.25">
      <c r="B4" s="25"/>
      <c r="C4" s="29"/>
      <c r="D4" s="30"/>
      <c r="E4" s="31"/>
      <c r="F4" s="3" t="s">
        <v>9</v>
      </c>
      <c r="G4" s="3" t="s">
        <v>10</v>
      </c>
      <c r="H4" s="3" t="s">
        <v>9</v>
      </c>
      <c r="I4" s="3" t="s">
        <v>10</v>
      </c>
      <c r="J4" s="25"/>
      <c r="K4" s="3" t="s">
        <v>11</v>
      </c>
      <c r="L4" s="3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3" t="s">
        <v>18</v>
      </c>
      <c r="S4" s="3" t="s">
        <v>19</v>
      </c>
      <c r="T4" s="3" t="s">
        <v>20</v>
      </c>
      <c r="U4" s="3" t="s">
        <v>21</v>
      </c>
      <c r="V4" s="3" t="s">
        <v>22</v>
      </c>
    </row>
    <row r="5" spans="2:22" x14ac:dyDescent="0.25">
      <c r="B5" s="3">
        <v>1</v>
      </c>
      <c r="C5" s="19" t="s">
        <v>45</v>
      </c>
      <c r="D5" s="20"/>
      <c r="E5" s="21"/>
      <c r="F5" s="4"/>
      <c r="G5" s="4"/>
      <c r="H5" s="4"/>
      <c r="I5" s="4"/>
      <c r="J5" s="5">
        <f>SUM(K5:V5)</f>
        <v>2572</v>
      </c>
      <c r="K5" s="3">
        <v>754</v>
      </c>
      <c r="L5" s="3">
        <v>23</v>
      </c>
      <c r="M5" s="3">
        <v>23</v>
      </c>
      <c r="N5" s="3">
        <v>440</v>
      </c>
      <c r="O5" s="3">
        <v>23</v>
      </c>
      <c r="P5" s="3">
        <v>23</v>
      </c>
      <c r="Q5" s="3">
        <v>754</v>
      </c>
      <c r="R5" s="3">
        <v>23</v>
      </c>
      <c r="S5" s="3">
        <v>23</v>
      </c>
      <c r="T5" s="3">
        <v>440</v>
      </c>
      <c r="U5" s="3">
        <v>23</v>
      </c>
      <c r="V5" s="3">
        <v>23</v>
      </c>
    </row>
    <row r="6" spans="2:22" ht="24" customHeight="1" x14ac:dyDescent="0.25">
      <c r="B6" s="4"/>
      <c r="C6" s="4"/>
      <c r="D6" s="19" t="s">
        <v>23</v>
      </c>
      <c r="E6" s="21"/>
      <c r="F6" s="3">
        <v>3</v>
      </c>
      <c r="G6" s="3">
        <v>1</v>
      </c>
      <c r="H6" s="3">
        <v>424</v>
      </c>
      <c r="I6" s="3">
        <v>23</v>
      </c>
      <c r="J6" s="4"/>
      <c r="K6" s="3" t="s">
        <v>9</v>
      </c>
      <c r="L6" s="3" t="s">
        <v>10</v>
      </c>
      <c r="M6" s="3" t="s">
        <v>10</v>
      </c>
      <c r="N6" s="3" t="s">
        <v>9</v>
      </c>
      <c r="O6" s="3" t="s">
        <v>10</v>
      </c>
      <c r="P6" s="3" t="s">
        <v>10</v>
      </c>
      <c r="Q6" s="3" t="s">
        <v>9</v>
      </c>
      <c r="R6" s="3" t="s">
        <v>10</v>
      </c>
      <c r="S6" s="3" t="s">
        <v>10</v>
      </c>
      <c r="T6" s="3" t="s">
        <v>9</v>
      </c>
      <c r="U6" s="3" t="s">
        <v>10</v>
      </c>
      <c r="V6" s="3" t="s">
        <v>10</v>
      </c>
    </row>
    <row r="7" spans="2:22" x14ac:dyDescent="0.25">
      <c r="B7" s="4"/>
      <c r="C7" s="4"/>
      <c r="D7" s="4"/>
      <c r="E7" s="4" t="s">
        <v>24</v>
      </c>
      <c r="F7" s="4"/>
      <c r="G7" s="4"/>
      <c r="H7" s="3">
        <v>300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</row>
    <row r="8" spans="2:22" x14ac:dyDescent="0.25">
      <c r="B8" s="4"/>
      <c r="C8" s="4"/>
      <c r="D8" s="4"/>
      <c r="E8" s="4" t="s">
        <v>25</v>
      </c>
      <c r="F8" s="4"/>
      <c r="G8" s="4"/>
      <c r="H8" s="3">
        <v>23</v>
      </c>
      <c r="I8" s="3">
        <v>5</v>
      </c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</row>
    <row r="9" spans="2:22" x14ac:dyDescent="0.25">
      <c r="B9" s="4"/>
      <c r="C9" s="4"/>
      <c r="D9" s="4"/>
      <c r="E9" s="4" t="s">
        <v>26</v>
      </c>
      <c r="F9" s="4"/>
      <c r="G9" s="4"/>
      <c r="H9" s="3">
        <v>8</v>
      </c>
      <c r="I9" s="3">
        <v>3</v>
      </c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</row>
    <row r="10" spans="2:22" x14ac:dyDescent="0.25">
      <c r="B10" s="4"/>
      <c r="C10" s="4"/>
      <c r="D10" s="4"/>
      <c r="E10" s="4" t="s">
        <v>27</v>
      </c>
      <c r="F10" s="4"/>
      <c r="G10" s="4"/>
      <c r="H10" s="3">
        <v>20</v>
      </c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</row>
    <row r="11" spans="2:22" x14ac:dyDescent="0.25">
      <c r="B11" s="4"/>
      <c r="C11" s="4"/>
      <c r="D11" s="4"/>
      <c r="E11" s="4" t="s">
        <v>28</v>
      </c>
      <c r="F11" s="4"/>
      <c r="G11" s="4"/>
      <c r="H11" s="3">
        <v>3</v>
      </c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</row>
    <row r="12" spans="2:22" x14ac:dyDescent="0.25">
      <c r="B12" s="4"/>
      <c r="C12" s="4"/>
      <c r="D12" s="4"/>
      <c r="E12" s="4" t="s">
        <v>29</v>
      </c>
      <c r="F12" s="4"/>
      <c r="G12" s="4"/>
      <c r="H12" s="3">
        <v>70</v>
      </c>
      <c r="I12" s="3">
        <v>15</v>
      </c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</row>
    <row r="13" spans="2:22" ht="24" customHeight="1" x14ac:dyDescent="0.25">
      <c r="B13" s="4"/>
      <c r="C13" s="4"/>
      <c r="D13" s="19" t="s">
        <v>30</v>
      </c>
      <c r="E13" s="21"/>
      <c r="F13" s="3">
        <v>6</v>
      </c>
      <c r="G13" s="3">
        <v>3</v>
      </c>
      <c r="H13" s="3">
        <v>330</v>
      </c>
      <c r="I13" s="3">
        <v>16</v>
      </c>
      <c r="J13" s="4"/>
      <c r="K13" s="3" t="s">
        <v>9</v>
      </c>
      <c r="L13" s="4"/>
      <c r="M13" s="4"/>
      <c r="N13" s="3" t="s">
        <v>10</v>
      </c>
      <c r="O13" s="4"/>
      <c r="P13" s="4"/>
      <c r="Q13" s="3" t="s">
        <v>9</v>
      </c>
      <c r="R13" s="4"/>
      <c r="S13" s="4"/>
      <c r="T13" s="3" t="s">
        <v>10</v>
      </c>
      <c r="U13" s="4"/>
      <c r="V13" s="4"/>
    </row>
    <row r="14" spans="2:22" x14ac:dyDescent="0.25">
      <c r="B14" s="4"/>
      <c r="C14" s="4"/>
      <c r="D14" s="4"/>
      <c r="E14" s="4" t="s">
        <v>31</v>
      </c>
      <c r="F14" s="4"/>
      <c r="G14" s="4"/>
      <c r="H14" s="3">
        <v>250</v>
      </c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</row>
    <row r="15" spans="2:22" x14ac:dyDescent="0.25">
      <c r="B15" s="4"/>
      <c r="C15" s="4"/>
      <c r="D15" s="4"/>
      <c r="E15" s="4" t="s">
        <v>32</v>
      </c>
      <c r="F15" s="4"/>
      <c r="G15" s="4"/>
      <c r="H15" s="3">
        <v>5</v>
      </c>
      <c r="I15" s="3">
        <v>1</v>
      </c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</row>
    <row r="16" spans="2:22" x14ac:dyDescent="0.25">
      <c r="B16" s="4"/>
      <c r="C16" s="4"/>
      <c r="D16" s="4"/>
      <c r="E16" s="4" t="s">
        <v>26</v>
      </c>
      <c r="F16" s="4"/>
      <c r="G16" s="4"/>
      <c r="H16" s="3">
        <v>10</v>
      </c>
      <c r="I16" s="3">
        <v>5</v>
      </c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</row>
    <row r="17" spans="2:22" x14ac:dyDescent="0.25">
      <c r="B17" s="4"/>
      <c r="C17" s="4"/>
      <c r="D17" s="4"/>
      <c r="E17" s="4" t="s">
        <v>27</v>
      </c>
      <c r="F17" s="4"/>
      <c r="G17" s="4"/>
      <c r="H17" s="3">
        <v>20</v>
      </c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</row>
    <row r="18" spans="2:22" x14ac:dyDescent="0.25">
      <c r="B18" s="4"/>
      <c r="C18" s="4"/>
      <c r="D18" s="4"/>
      <c r="E18" s="4" t="s">
        <v>28</v>
      </c>
      <c r="F18" s="4"/>
      <c r="G18" s="4"/>
      <c r="H18" s="3">
        <v>5</v>
      </c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</row>
    <row r="19" spans="2:22" x14ac:dyDescent="0.25">
      <c r="B19" s="4"/>
      <c r="C19" s="4"/>
      <c r="D19" s="4"/>
      <c r="E19" s="4" t="s">
        <v>29</v>
      </c>
      <c r="F19" s="4"/>
      <c r="G19" s="4"/>
      <c r="H19" s="3">
        <v>40</v>
      </c>
      <c r="I19" s="3">
        <v>10</v>
      </c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</row>
    <row r="20" spans="2:22" x14ac:dyDescent="0.25">
      <c r="B20" s="3">
        <v>2</v>
      </c>
      <c r="C20" s="19" t="s">
        <v>33</v>
      </c>
      <c r="D20" s="20"/>
      <c r="E20" s="21"/>
      <c r="F20" s="4"/>
      <c r="G20" s="4"/>
      <c r="H20" s="4"/>
      <c r="I20" s="4"/>
      <c r="J20" s="3">
        <v>848</v>
      </c>
      <c r="K20" s="3">
        <v>380</v>
      </c>
      <c r="L20" s="3">
        <v>0</v>
      </c>
      <c r="M20" s="3">
        <v>15</v>
      </c>
      <c r="N20" s="3">
        <v>14</v>
      </c>
      <c r="O20" s="3">
        <v>15</v>
      </c>
      <c r="P20" s="3">
        <v>0</v>
      </c>
      <c r="Q20" s="3">
        <v>380</v>
      </c>
      <c r="R20" s="3">
        <v>0</v>
      </c>
      <c r="S20" s="3">
        <v>15</v>
      </c>
      <c r="T20" s="3">
        <v>14</v>
      </c>
      <c r="U20" s="3">
        <v>15</v>
      </c>
      <c r="V20" s="3">
        <v>0</v>
      </c>
    </row>
    <row r="21" spans="2:22" x14ac:dyDescent="0.25">
      <c r="B21" s="4"/>
      <c r="C21" s="4"/>
      <c r="D21" s="19" t="s">
        <v>34</v>
      </c>
      <c r="E21" s="21"/>
      <c r="F21" s="3">
        <v>6</v>
      </c>
      <c r="G21" s="3">
        <v>2</v>
      </c>
      <c r="H21" s="3">
        <v>197</v>
      </c>
      <c r="I21" s="3">
        <v>15</v>
      </c>
      <c r="J21" s="4"/>
      <c r="K21" s="3" t="s">
        <v>9</v>
      </c>
      <c r="L21" s="4"/>
      <c r="M21" s="3" t="s">
        <v>10</v>
      </c>
      <c r="N21" s="4"/>
      <c r="O21" s="3" t="s">
        <v>10</v>
      </c>
      <c r="P21" s="4"/>
      <c r="Q21" s="3" t="s">
        <v>9</v>
      </c>
      <c r="R21" s="4"/>
      <c r="S21" s="3" t="s">
        <v>10</v>
      </c>
      <c r="T21" s="4"/>
      <c r="U21" s="3" t="s">
        <v>10</v>
      </c>
      <c r="V21" s="4"/>
    </row>
    <row r="22" spans="2:22" x14ac:dyDescent="0.25">
      <c r="B22" s="4"/>
      <c r="C22" s="4"/>
      <c r="D22" s="4"/>
      <c r="E22" s="4" t="s">
        <v>31</v>
      </c>
      <c r="F22" s="4"/>
      <c r="G22" s="4"/>
      <c r="H22" s="3">
        <v>100</v>
      </c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</row>
    <row r="23" spans="2:22" x14ac:dyDescent="0.25">
      <c r="B23" s="4"/>
      <c r="C23" s="4"/>
      <c r="D23" s="4"/>
      <c r="E23" s="4" t="s">
        <v>25</v>
      </c>
      <c r="F23" s="4"/>
      <c r="G23" s="4"/>
      <c r="H23" s="3">
        <v>20</v>
      </c>
      <c r="I23" s="3">
        <v>5</v>
      </c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</row>
    <row r="24" spans="2:22" x14ac:dyDescent="0.25">
      <c r="B24" s="4"/>
      <c r="C24" s="4"/>
      <c r="D24" s="4"/>
      <c r="E24" s="4" t="s">
        <v>26</v>
      </c>
      <c r="F24" s="4"/>
      <c r="G24" s="4"/>
      <c r="H24" s="3">
        <v>10</v>
      </c>
      <c r="I24" s="3">
        <v>5</v>
      </c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</row>
    <row r="25" spans="2:22" x14ac:dyDescent="0.25">
      <c r="B25" s="4"/>
      <c r="C25" s="4"/>
      <c r="D25" s="4"/>
      <c r="E25" s="4" t="s">
        <v>27</v>
      </c>
      <c r="F25" s="4"/>
      <c r="G25" s="4"/>
      <c r="H25" s="3">
        <v>20</v>
      </c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</row>
    <row r="26" spans="2:22" x14ac:dyDescent="0.25">
      <c r="B26" s="4"/>
      <c r="C26" s="4"/>
      <c r="D26" s="4"/>
      <c r="E26" s="4" t="s">
        <v>28</v>
      </c>
      <c r="F26" s="4"/>
      <c r="G26" s="4"/>
      <c r="H26" s="3">
        <v>7</v>
      </c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</row>
    <row r="27" spans="2:22" x14ac:dyDescent="0.25">
      <c r="B27" s="4"/>
      <c r="C27" s="4"/>
      <c r="D27" s="4"/>
      <c r="E27" s="4" t="s">
        <v>29</v>
      </c>
      <c r="F27" s="4"/>
      <c r="G27" s="4"/>
      <c r="H27" s="3">
        <v>40</v>
      </c>
      <c r="I27" s="3">
        <v>5</v>
      </c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</row>
    <row r="28" spans="2:22" ht="24" customHeight="1" x14ac:dyDescent="0.25">
      <c r="B28" s="4"/>
      <c r="C28" s="4"/>
      <c r="D28" s="19" t="s">
        <v>35</v>
      </c>
      <c r="E28" s="21"/>
      <c r="F28" s="3">
        <v>6</v>
      </c>
      <c r="G28" s="3">
        <v>3</v>
      </c>
      <c r="H28" s="3">
        <v>183</v>
      </c>
      <c r="I28" s="3">
        <v>14</v>
      </c>
      <c r="J28" s="4"/>
      <c r="K28" s="3" t="s">
        <v>9</v>
      </c>
      <c r="L28" s="4"/>
      <c r="M28" s="4"/>
      <c r="N28" s="3" t="s">
        <v>10</v>
      </c>
      <c r="O28" s="4"/>
      <c r="P28" s="4"/>
      <c r="Q28" s="3" t="s">
        <v>9</v>
      </c>
      <c r="R28" s="4"/>
      <c r="S28" s="4"/>
      <c r="T28" s="3" t="s">
        <v>10</v>
      </c>
      <c r="U28" s="4"/>
      <c r="V28" s="4"/>
    </row>
    <row r="29" spans="2:22" x14ac:dyDescent="0.25">
      <c r="B29" s="4"/>
      <c r="C29" s="4"/>
      <c r="D29" s="4"/>
      <c r="E29" s="4" t="s">
        <v>31</v>
      </c>
      <c r="F29" s="4"/>
      <c r="G29" s="4"/>
      <c r="H29" s="3">
        <v>120</v>
      </c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</row>
    <row r="30" spans="2:22" x14ac:dyDescent="0.25">
      <c r="B30" s="4"/>
      <c r="C30" s="4"/>
      <c r="D30" s="4"/>
      <c r="E30" s="4" t="s">
        <v>32</v>
      </c>
      <c r="F30" s="4"/>
      <c r="G30" s="4"/>
      <c r="H30" s="3">
        <v>3</v>
      </c>
      <c r="I30" s="3">
        <v>2</v>
      </c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</row>
    <row r="31" spans="2:22" x14ac:dyDescent="0.25">
      <c r="B31" s="4"/>
      <c r="C31" s="4"/>
      <c r="D31" s="4"/>
      <c r="E31" s="4" t="s">
        <v>26</v>
      </c>
      <c r="F31" s="4"/>
      <c r="G31" s="4"/>
      <c r="H31" s="3">
        <v>8</v>
      </c>
      <c r="I31" s="3">
        <v>4</v>
      </c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</row>
    <row r="32" spans="2:22" x14ac:dyDescent="0.25">
      <c r="B32" s="4"/>
      <c r="C32" s="4"/>
      <c r="D32" s="4"/>
      <c r="E32" s="4" t="s">
        <v>27</v>
      </c>
      <c r="F32" s="4"/>
      <c r="G32" s="4"/>
      <c r="H32" s="3">
        <v>10</v>
      </c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</row>
    <row r="33" spans="2:22" x14ac:dyDescent="0.25">
      <c r="B33" s="4"/>
      <c r="C33" s="4"/>
      <c r="D33" s="4"/>
      <c r="E33" s="4" t="s">
        <v>28</v>
      </c>
      <c r="F33" s="4"/>
      <c r="G33" s="4"/>
      <c r="H33" s="3">
        <v>7</v>
      </c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</row>
    <row r="34" spans="2:22" x14ac:dyDescent="0.25">
      <c r="B34" s="4"/>
      <c r="C34" s="4"/>
      <c r="D34" s="4"/>
      <c r="E34" s="4" t="s">
        <v>29</v>
      </c>
      <c r="F34" s="4"/>
      <c r="G34" s="4"/>
      <c r="H34" s="3">
        <v>35</v>
      </c>
      <c r="I34" s="3">
        <v>8</v>
      </c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</row>
    <row r="35" spans="2:22" x14ac:dyDescent="0.25">
      <c r="B35" s="3">
        <v>3</v>
      </c>
      <c r="C35" s="19" t="s">
        <v>36</v>
      </c>
      <c r="D35" s="20"/>
      <c r="E35" s="21"/>
      <c r="F35" s="4"/>
      <c r="G35" s="4"/>
      <c r="H35" s="4"/>
      <c r="I35" s="4"/>
      <c r="J35" s="3">
        <v>674</v>
      </c>
      <c r="K35" s="3">
        <v>181</v>
      </c>
      <c r="L35" s="3">
        <v>26</v>
      </c>
      <c r="M35" s="3">
        <v>26</v>
      </c>
      <c r="N35" s="3">
        <v>52</v>
      </c>
      <c r="O35" s="3">
        <v>26</v>
      </c>
      <c r="P35" s="3">
        <v>26</v>
      </c>
      <c r="Q35" s="3">
        <v>181</v>
      </c>
      <c r="R35" s="3">
        <v>26</v>
      </c>
      <c r="S35" s="3">
        <v>26</v>
      </c>
      <c r="T35" s="3">
        <v>52</v>
      </c>
      <c r="U35" s="3">
        <v>26</v>
      </c>
      <c r="V35" s="3">
        <v>26</v>
      </c>
    </row>
    <row r="36" spans="2:22" x14ac:dyDescent="0.25">
      <c r="B36" s="4"/>
      <c r="C36" s="4"/>
      <c r="D36" s="19" t="s">
        <v>37</v>
      </c>
      <c r="E36" s="21"/>
      <c r="F36" s="4"/>
      <c r="G36" s="3">
        <v>1</v>
      </c>
      <c r="H36" s="4"/>
      <c r="I36" s="3">
        <v>26</v>
      </c>
      <c r="J36" s="4"/>
      <c r="K36" s="3" t="s">
        <v>10</v>
      </c>
      <c r="L36" s="3" t="s">
        <v>10</v>
      </c>
      <c r="M36" s="3" t="s">
        <v>10</v>
      </c>
      <c r="N36" s="3" t="s">
        <v>10</v>
      </c>
      <c r="O36" s="3" t="s">
        <v>10</v>
      </c>
      <c r="P36" s="3" t="s">
        <v>10</v>
      </c>
      <c r="Q36" s="3" t="s">
        <v>10</v>
      </c>
      <c r="R36" s="3" t="s">
        <v>10</v>
      </c>
      <c r="S36" s="3" t="s">
        <v>10</v>
      </c>
      <c r="T36" s="3" t="s">
        <v>10</v>
      </c>
      <c r="U36" s="3" t="s">
        <v>10</v>
      </c>
      <c r="V36" s="3" t="s">
        <v>10</v>
      </c>
    </row>
    <row r="37" spans="2:22" x14ac:dyDescent="0.25">
      <c r="B37" s="4"/>
      <c r="C37" s="4"/>
      <c r="D37" s="4"/>
      <c r="E37" s="4" t="s">
        <v>38</v>
      </c>
      <c r="F37" s="4"/>
      <c r="G37" s="4"/>
      <c r="H37" s="4"/>
      <c r="I37" s="3">
        <v>10</v>
      </c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</row>
    <row r="38" spans="2:22" x14ac:dyDescent="0.25">
      <c r="B38" s="4"/>
      <c r="C38" s="4"/>
      <c r="D38" s="4"/>
      <c r="E38" s="4" t="s">
        <v>39</v>
      </c>
      <c r="F38" s="4"/>
      <c r="G38" s="4"/>
      <c r="H38" s="4"/>
      <c r="I38" s="3">
        <v>6</v>
      </c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</row>
    <row r="39" spans="2:22" x14ac:dyDescent="0.25">
      <c r="B39" s="4"/>
      <c r="C39" s="4"/>
      <c r="D39" s="4"/>
      <c r="E39" s="4" t="s">
        <v>40</v>
      </c>
      <c r="F39" s="4"/>
      <c r="G39" s="4"/>
      <c r="H39" s="4"/>
      <c r="I39" s="3">
        <v>10</v>
      </c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</row>
    <row r="40" spans="2:22" x14ac:dyDescent="0.25">
      <c r="B40" s="4"/>
      <c r="C40" s="4"/>
      <c r="D40" s="19" t="s">
        <v>41</v>
      </c>
      <c r="E40" s="21"/>
      <c r="F40" s="3">
        <v>6</v>
      </c>
      <c r="G40" s="3">
        <v>3</v>
      </c>
      <c r="H40" s="3">
        <v>155</v>
      </c>
      <c r="I40" s="3">
        <v>26</v>
      </c>
      <c r="J40" s="4"/>
      <c r="K40" s="3" t="s">
        <v>9</v>
      </c>
      <c r="L40" s="4"/>
      <c r="M40" s="4"/>
      <c r="N40" s="3" t="s">
        <v>10</v>
      </c>
      <c r="O40" s="4"/>
      <c r="P40" s="4"/>
      <c r="Q40" s="3" t="s">
        <v>9</v>
      </c>
      <c r="R40" s="4"/>
      <c r="S40" s="4"/>
      <c r="T40" s="3" t="s">
        <v>10</v>
      </c>
      <c r="U40" s="4"/>
      <c r="V40" s="4"/>
    </row>
    <row r="41" spans="2:22" x14ac:dyDescent="0.25">
      <c r="B41" s="4"/>
      <c r="C41" s="4"/>
      <c r="D41" s="4"/>
      <c r="E41" s="4" t="s">
        <v>31</v>
      </c>
      <c r="F41" s="4"/>
      <c r="G41" s="4"/>
      <c r="H41" s="3">
        <v>70</v>
      </c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</row>
    <row r="42" spans="2:22" x14ac:dyDescent="0.25">
      <c r="B42" s="4"/>
      <c r="C42" s="4"/>
      <c r="D42" s="4"/>
      <c r="E42" s="4" t="s">
        <v>32</v>
      </c>
      <c r="F42" s="4"/>
      <c r="G42" s="4"/>
      <c r="H42" s="3">
        <v>5</v>
      </c>
      <c r="I42" s="3">
        <v>3</v>
      </c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</row>
    <row r="43" spans="2:22" x14ac:dyDescent="0.25">
      <c r="B43" s="4"/>
      <c r="C43" s="4"/>
      <c r="D43" s="4"/>
      <c r="E43" s="4" t="s">
        <v>26</v>
      </c>
      <c r="F43" s="4"/>
      <c r="G43" s="4"/>
      <c r="H43" s="3">
        <v>15</v>
      </c>
      <c r="I43" s="3">
        <v>8</v>
      </c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</row>
    <row r="44" spans="2:22" x14ac:dyDescent="0.25">
      <c r="B44" s="4"/>
      <c r="C44" s="4"/>
      <c r="D44" s="4"/>
      <c r="E44" s="4" t="s">
        <v>27</v>
      </c>
      <c r="F44" s="4"/>
      <c r="G44" s="4"/>
      <c r="H44" s="3">
        <v>15</v>
      </c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</row>
    <row r="45" spans="2:22" x14ac:dyDescent="0.25">
      <c r="B45" s="4"/>
      <c r="C45" s="4"/>
      <c r="D45" s="4"/>
      <c r="E45" s="4" t="s">
        <v>28</v>
      </c>
      <c r="F45" s="4"/>
      <c r="G45" s="4"/>
      <c r="H45" s="3">
        <v>10</v>
      </c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</row>
    <row r="46" spans="2:22" x14ac:dyDescent="0.25">
      <c r="B46" s="4"/>
      <c r="C46" s="4"/>
      <c r="D46" s="4"/>
      <c r="E46" s="4" t="s">
        <v>29</v>
      </c>
      <c r="F46" s="4"/>
      <c r="G46" s="4"/>
      <c r="H46" s="3">
        <v>40</v>
      </c>
      <c r="I46" s="3">
        <v>15</v>
      </c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</row>
    <row r="47" spans="2:22" ht="26.25" customHeight="1" x14ac:dyDescent="0.25">
      <c r="B47" s="19" t="s">
        <v>42</v>
      </c>
      <c r="C47" s="20"/>
      <c r="D47" s="20"/>
      <c r="E47" s="21"/>
      <c r="F47" s="4"/>
      <c r="G47" s="4"/>
      <c r="H47" s="4"/>
      <c r="I47" s="4"/>
      <c r="J47" s="5">
        <v>4094</v>
      </c>
      <c r="K47" s="5">
        <v>1315</v>
      </c>
      <c r="L47" s="3">
        <v>49</v>
      </c>
      <c r="M47" s="3">
        <v>64</v>
      </c>
      <c r="N47" s="3">
        <v>506</v>
      </c>
      <c r="O47" s="3">
        <v>64</v>
      </c>
      <c r="P47" s="3">
        <v>49</v>
      </c>
      <c r="Q47" s="5">
        <v>1315</v>
      </c>
      <c r="R47" s="3">
        <v>49</v>
      </c>
      <c r="S47" s="3">
        <v>64</v>
      </c>
      <c r="T47" s="3">
        <v>506</v>
      </c>
      <c r="U47" s="3">
        <v>64</v>
      </c>
      <c r="V47" s="3">
        <v>49</v>
      </c>
    </row>
    <row r="56" spans="25:40" ht="21" x14ac:dyDescent="0.35">
      <c r="Y56" s="1" t="s">
        <v>0</v>
      </c>
    </row>
    <row r="58" spans="25:40" x14ac:dyDescent="0.25">
      <c r="Y58" t="s">
        <v>43</v>
      </c>
    </row>
    <row r="60" spans="25:40" x14ac:dyDescent="0.25">
      <c r="Y60" s="22" t="s">
        <v>1</v>
      </c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</row>
    <row r="61" spans="25:40" x14ac:dyDescent="0.25">
      <c r="Y61" s="2"/>
    </row>
    <row r="62" spans="25:40" x14ac:dyDescent="0.25">
      <c r="Y62" s="22" t="s">
        <v>2</v>
      </c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</row>
  </sheetData>
  <mergeCells count="19">
    <mergeCell ref="Y60:AN60"/>
    <mergeCell ref="B1:J1"/>
    <mergeCell ref="Y62:AN62"/>
    <mergeCell ref="B3:B4"/>
    <mergeCell ref="C3:E4"/>
    <mergeCell ref="F3:G3"/>
    <mergeCell ref="H3:I3"/>
    <mergeCell ref="J3:J4"/>
    <mergeCell ref="K3:V3"/>
    <mergeCell ref="C35:E35"/>
    <mergeCell ref="D36:E36"/>
    <mergeCell ref="D40:E40"/>
    <mergeCell ref="B47:E47"/>
    <mergeCell ref="C5:E5"/>
    <mergeCell ref="D6:E6"/>
    <mergeCell ref="D13:E13"/>
    <mergeCell ref="C20:E20"/>
    <mergeCell ref="D21:E21"/>
    <mergeCell ref="D28:E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E30"/>
  <sheetViews>
    <sheetView tabSelected="1" topLeftCell="D1" workbookViewId="0">
      <selection activeCell="F18" sqref="F18:AC18"/>
    </sheetView>
  </sheetViews>
  <sheetFormatPr defaultRowHeight="15" outlineLevelRow="1" x14ac:dyDescent="0.25"/>
  <cols>
    <col min="1" max="1" width="0.7109375" customWidth="1"/>
    <col min="2" max="2" width="3.42578125" customWidth="1"/>
    <col min="3" max="5" width="15.7109375" customWidth="1"/>
    <col min="6" max="6" width="7.140625" customWidth="1"/>
    <col min="8" max="8" width="7.140625" customWidth="1"/>
    <col min="10" max="10" width="7.140625" customWidth="1"/>
    <col min="12" max="12" width="7.140625" customWidth="1"/>
    <col min="14" max="14" width="7.140625" customWidth="1"/>
    <col min="16" max="16" width="7.140625" customWidth="1"/>
    <col min="18" max="18" width="7.140625" customWidth="1"/>
    <col min="20" max="20" width="7.140625" customWidth="1"/>
    <col min="22" max="22" width="7.140625" customWidth="1"/>
    <col min="24" max="24" width="7.140625" customWidth="1"/>
    <col min="26" max="26" width="7.140625" customWidth="1"/>
    <col min="28" max="28" width="7.140625" customWidth="1"/>
    <col min="30" max="30" width="7.140625" customWidth="1"/>
  </cols>
  <sheetData>
    <row r="1" spans="2:31" x14ac:dyDescent="0.25">
      <c r="C1" s="8" t="s">
        <v>62</v>
      </c>
    </row>
    <row r="2" spans="2:31" ht="15.75" thickBot="1" x14ac:dyDescent="0.3"/>
    <row r="3" spans="2:31" ht="23.25" customHeight="1" thickBot="1" x14ac:dyDescent="0.3">
      <c r="B3" s="57" t="s">
        <v>3</v>
      </c>
      <c r="C3" s="60" t="s">
        <v>4</v>
      </c>
      <c r="D3" s="61"/>
      <c r="E3" s="62"/>
      <c r="F3" s="50" t="s">
        <v>8</v>
      </c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2"/>
      <c r="AD3" s="53" t="s">
        <v>7</v>
      </c>
      <c r="AE3" s="54"/>
    </row>
    <row r="4" spans="2:31" ht="19.5" customHeight="1" x14ac:dyDescent="0.25">
      <c r="B4" s="58"/>
      <c r="C4" s="63"/>
      <c r="D4" s="64"/>
      <c r="E4" s="65"/>
      <c r="F4" s="47" t="s">
        <v>46</v>
      </c>
      <c r="G4" s="48"/>
      <c r="H4" s="47" t="s">
        <v>47</v>
      </c>
      <c r="I4" s="48"/>
      <c r="J4" s="47" t="s">
        <v>48</v>
      </c>
      <c r="K4" s="48"/>
      <c r="L4" s="47" t="s">
        <v>49</v>
      </c>
      <c r="M4" s="48"/>
      <c r="N4" s="47" t="s">
        <v>15</v>
      </c>
      <c r="O4" s="48"/>
      <c r="P4" s="47" t="s">
        <v>50</v>
      </c>
      <c r="Q4" s="48"/>
      <c r="R4" s="47" t="s">
        <v>51</v>
      </c>
      <c r="S4" s="48"/>
      <c r="T4" s="47" t="s">
        <v>52</v>
      </c>
      <c r="U4" s="48"/>
      <c r="V4" s="47" t="s">
        <v>53</v>
      </c>
      <c r="W4" s="48"/>
      <c r="X4" s="47" t="s">
        <v>54</v>
      </c>
      <c r="Y4" s="48"/>
      <c r="Z4" s="47" t="s">
        <v>55</v>
      </c>
      <c r="AA4" s="48"/>
      <c r="AB4" s="47" t="s">
        <v>56</v>
      </c>
      <c r="AC4" s="49"/>
      <c r="AD4" s="55"/>
      <c r="AE4" s="56"/>
    </row>
    <row r="5" spans="2:31" ht="15.75" thickBot="1" x14ac:dyDescent="0.3">
      <c r="B5" s="59"/>
      <c r="C5" s="66"/>
      <c r="D5" s="67"/>
      <c r="E5" s="68"/>
      <c r="F5" s="12" t="s">
        <v>57</v>
      </c>
      <c r="G5" s="13" t="s">
        <v>58</v>
      </c>
      <c r="H5" s="12" t="s">
        <v>57</v>
      </c>
      <c r="I5" s="13" t="s">
        <v>58</v>
      </c>
      <c r="J5" s="12" t="s">
        <v>57</v>
      </c>
      <c r="K5" s="13" t="s">
        <v>58</v>
      </c>
      <c r="L5" s="12" t="s">
        <v>57</v>
      </c>
      <c r="M5" s="13" t="s">
        <v>58</v>
      </c>
      <c r="N5" s="12" t="s">
        <v>57</v>
      </c>
      <c r="O5" s="13" t="s">
        <v>58</v>
      </c>
      <c r="P5" s="12" t="s">
        <v>57</v>
      </c>
      <c r="Q5" s="13" t="s">
        <v>58</v>
      </c>
      <c r="R5" s="12" t="s">
        <v>57</v>
      </c>
      <c r="S5" s="13" t="s">
        <v>58</v>
      </c>
      <c r="T5" s="12" t="s">
        <v>57</v>
      </c>
      <c r="U5" s="13" t="s">
        <v>58</v>
      </c>
      <c r="V5" s="12" t="s">
        <v>57</v>
      </c>
      <c r="W5" s="13" t="s">
        <v>58</v>
      </c>
      <c r="X5" s="12" t="s">
        <v>57</v>
      </c>
      <c r="Y5" s="13" t="s">
        <v>58</v>
      </c>
      <c r="Z5" s="12" t="s">
        <v>57</v>
      </c>
      <c r="AA5" s="13" t="s">
        <v>58</v>
      </c>
      <c r="AB5" s="12" t="s">
        <v>57</v>
      </c>
      <c r="AC5" s="14" t="s">
        <v>58</v>
      </c>
      <c r="AD5" s="15" t="s">
        <v>57</v>
      </c>
      <c r="AE5" s="9" t="s">
        <v>58</v>
      </c>
    </row>
    <row r="6" spans="2:31" ht="20.25" customHeight="1" x14ac:dyDescent="0.25">
      <c r="B6" s="41" t="s">
        <v>45</v>
      </c>
      <c r="C6" s="42"/>
      <c r="D6" s="42"/>
      <c r="E6" s="43"/>
      <c r="F6" s="75">
        <f>SUM(F7:F28)</f>
        <v>3</v>
      </c>
      <c r="G6" s="76">
        <f>SUM(G7:G28)/2</f>
        <v>702050</v>
      </c>
      <c r="H6" s="75">
        <f t="shared" ref="H6" si="0">SUM(H7:H28)</f>
        <v>0</v>
      </c>
      <c r="I6" s="76">
        <f t="shared" ref="I6" si="1">SUM(I7:I28)/2</f>
        <v>0</v>
      </c>
      <c r="J6" s="75">
        <f t="shared" ref="J6" si="2">SUM(J7:J28)</f>
        <v>0</v>
      </c>
      <c r="K6" s="76">
        <f t="shared" ref="K6" si="3">SUM(K7:K28)/2</f>
        <v>0</v>
      </c>
      <c r="L6" s="75">
        <f t="shared" ref="L6" si="4">SUM(L7:L28)</f>
        <v>0</v>
      </c>
      <c r="M6" s="76">
        <f t="shared" ref="M6" si="5">SUM(M7:M28)/2</f>
        <v>0</v>
      </c>
      <c r="N6" s="75">
        <f t="shared" ref="N6" si="6">SUM(N7:N28)</f>
        <v>0</v>
      </c>
      <c r="O6" s="76">
        <f t="shared" ref="O6" si="7">SUM(O7:O28)/2</f>
        <v>0</v>
      </c>
      <c r="P6" s="75">
        <f t="shared" ref="P6" si="8">SUM(P7:P28)</f>
        <v>0</v>
      </c>
      <c r="Q6" s="76">
        <f t="shared" ref="Q6" si="9">SUM(Q7:Q28)/2</f>
        <v>0</v>
      </c>
      <c r="R6" s="75">
        <f t="shared" ref="R6" si="10">SUM(R7:R28)</f>
        <v>0</v>
      </c>
      <c r="S6" s="76">
        <f t="shared" ref="S6" si="11">SUM(S7:S28)/2</f>
        <v>0</v>
      </c>
      <c r="T6" s="75">
        <f t="shared" ref="T6" si="12">SUM(T7:T28)</f>
        <v>0</v>
      </c>
      <c r="U6" s="76">
        <f t="shared" ref="U6" si="13">SUM(U7:U28)/2</f>
        <v>0</v>
      </c>
      <c r="V6" s="75">
        <f t="shared" ref="V6" si="14">SUM(V7:V28)</f>
        <v>0</v>
      </c>
      <c r="W6" s="76">
        <f t="shared" ref="W6" si="15">SUM(W7:W28)/2</f>
        <v>0</v>
      </c>
      <c r="X6" s="75">
        <f t="shared" ref="X6" si="16">SUM(X7:X28)</f>
        <v>0</v>
      </c>
      <c r="Y6" s="76">
        <f t="shared" ref="Y6" si="17">SUM(Y7:Y28)/2</f>
        <v>0</v>
      </c>
      <c r="Z6" s="75">
        <f t="shared" ref="Z6" si="18">SUM(Z7:Z28)</f>
        <v>0</v>
      </c>
      <c r="AA6" s="76">
        <f t="shared" ref="AA6" si="19">SUM(AA7:AA28)/2</f>
        <v>0</v>
      </c>
      <c r="AB6" s="75">
        <f t="shared" ref="AB6" si="20">SUM(AB7:AB28)</f>
        <v>0</v>
      </c>
      <c r="AC6" s="76">
        <f t="shared" ref="AC6" si="21">SUM(AC7:AC28)/2</f>
        <v>0</v>
      </c>
      <c r="AD6" s="69">
        <f>SUMIF($F$5:$AC$5,AD$5,$F6:$AC6)</f>
        <v>3</v>
      </c>
      <c r="AE6" s="70">
        <f>SUM(G6,I6,K6,M6,O6,Q6,S6,U6,W6,Y6,AA6,AC6)</f>
        <v>702050</v>
      </c>
    </row>
    <row r="7" spans="2:31" ht="17.25" customHeight="1" x14ac:dyDescent="0.25">
      <c r="B7" s="44" t="s">
        <v>60</v>
      </c>
      <c r="C7" s="45"/>
      <c r="D7" s="45"/>
      <c r="E7" s="46"/>
      <c r="F7" s="77">
        <f>COUNTA(F8:F17)</f>
        <v>2</v>
      </c>
      <c r="G7" s="78">
        <f>SUM(G8:G17)</f>
        <v>2050</v>
      </c>
      <c r="H7" s="77">
        <f t="shared" ref="H7" si="22">COUNTA(H8:H17)</f>
        <v>0</v>
      </c>
      <c r="I7" s="78">
        <f t="shared" ref="I7" si="23">SUM(I8:I17)</f>
        <v>0</v>
      </c>
      <c r="J7" s="77">
        <f t="shared" ref="J7" si="24">COUNTA(J8:J17)</f>
        <v>0</v>
      </c>
      <c r="K7" s="78">
        <f t="shared" ref="K7" si="25">SUM(K8:K17)</f>
        <v>0</v>
      </c>
      <c r="L7" s="77">
        <f t="shared" ref="L7" si="26">COUNTA(L8:L17)</f>
        <v>0</v>
      </c>
      <c r="M7" s="78">
        <f t="shared" ref="M7" si="27">SUM(M8:M17)</f>
        <v>0</v>
      </c>
      <c r="N7" s="77">
        <f t="shared" ref="N7" si="28">COUNTA(N8:N17)</f>
        <v>0</v>
      </c>
      <c r="O7" s="78">
        <f t="shared" ref="O7" si="29">SUM(O8:O17)</f>
        <v>0</v>
      </c>
      <c r="P7" s="77">
        <f t="shared" ref="P7" si="30">COUNTA(P8:P17)</f>
        <v>0</v>
      </c>
      <c r="Q7" s="78">
        <f t="shared" ref="Q7" si="31">SUM(Q8:Q17)</f>
        <v>0</v>
      </c>
      <c r="R7" s="77">
        <f t="shared" ref="R7" si="32">COUNTA(R8:R17)</f>
        <v>0</v>
      </c>
      <c r="S7" s="78">
        <f t="shared" ref="S7" si="33">SUM(S8:S17)</f>
        <v>0</v>
      </c>
      <c r="T7" s="77">
        <f t="shared" ref="T7" si="34">COUNTA(T8:T17)</f>
        <v>0</v>
      </c>
      <c r="U7" s="78">
        <f t="shared" ref="U7" si="35">SUM(U8:U17)</f>
        <v>0</v>
      </c>
      <c r="V7" s="77">
        <f t="shared" ref="V7" si="36">COUNTA(V8:V17)</f>
        <v>0</v>
      </c>
      <c r="W7" s="78">
        <f t="shared" ref="W7" si="37">SUM(W8:W17)</f>
        <v>0</v>
      </c>
      <c r="X7" s="77">
        <f t="shared" ref="X7" si="38">COUNTA(X8:X17)</f>
        <v>0</v>
      </c>
      <c r="Y7" s="78">
        <f t="shared" ref="Y7" si="39">SUM(Y8:Y17)</f>
        <v>0</v>
      </c>
      <c r="Z7" s="77">
        <f t="shared" ref="Z7" si="40">COUNTA(Z8:Z17)</f>
        <v>0</v>
      </c>
      <c r="AA7" s="78">
        <f t="shared" ref="AA7" si="41">SUM(AA8:AA17)</f>
        <v>0</v>
      </c>
      <c r="AB7" s="77">
        <f t="shared" ref="AB7" si="42">COUNTA(AB8:AB17)</f>
        <v>0</v>
      </c>
      <c r="AC7" s="78">
        <f t="shared" ref="AC7" si="43">SUM(AC8:AC17)</f>
        <v>0</v>
      </c>
      <c r="AD7" s="69">
        <f>SUMIF($F$5:$AC$5,AD$5,$F7:$AC7)</f>
        <v>2</v>
      </c>
      <c r="AE7" s="70">
        <f>SUM(G7,I7,K7,M7,O7,Q7,S7,U7,W7,Y7,AA7,AC7)</f>
        <v>2050</v>
      </c>
    </row>
    <row r="8" spans="2:31" outlineLevel="1" x14ac:dyDescent="0.25">
      <c r="B8" s="10">
        <v>1</v>
      </c>
      <c r="C8" s="35" t="s">
        <v>63</v>
      </c>
      <c r="D8" s="36"/>
      <c r="E8" s="37"/>
      <c r="F8" s="10" t="s">
        <v>10</v>
      </c>
      <c r="G8" s="17">
        <v>250</v>
      </c>
      <c r="H8" s="10"/>
      <c r="I8" s="17"/>
      <c r="J8" s="10"/>
      <c r="K8" s="17"/>
      <c r="L8" s="10"/>
      <c r="M8" s="17"/>
      <c r="N8" s="10"/>
      <c r="O8" s="17"/>
      <c r="P8" s="10"/>
      <c r="Q8" s="17"/>
      <c r="R8" s="10"/>
      <c r="S8" s="17"/>
      <c r="T8" s="10"/>
      <c r="U8" s="17"/>
      <c r="V8" s="10"/>
      <c r="W8" s="17"/>
      <c r="X8" s="10"/>
      <c r="Y8" s="17"/>
      <c r="Z8" s="10"/>
      <c r="AA8" s="17"/>
      <c r="AB8" s="10"/>
      <c r="AC8" s="17"/>
      <c r="AD8" s="71">
        <f>COUNTA(F8:AC8)-COUNT(F8:AC8)</f>
        <v>1</v>
      </c>
      <c r="AE8" s="72">
        <f>SUM(F8:AC8)</f>
        <v>250</v>
      </c>
    </row>
    <row r="9" spans="2:31" outlineLevel="1" x14ac:dyDescent="0.25">
      <c r="B9" s="10">
        <v>2</v>
      </c>
      <c r="C9" s="35" t="s">
        <v>64</v>
      </c>
      <c r="D9" s="36"/>
      <c r="E9" s="37"/>
      <c r="F9" s="10" t="s">
        <v>10</v>
      </c>
      <c r="G9" s="17">
        <v>1800</v>
      </c>
      <c r="H9" s="10"/>
      <c r="I9" s="17"/>
      <c r="J9" s="10"/>
      <c r="K9" s="17"/>
      <c r="L9" s="10"/>
      <c r="M9" s="17"/>
      <c r="N9" s="10"/>
      <c r="O9" s="17"/>
      <c r="P9" s="10"/>
      <c r="Q9" s="17"/>
      <c r="R9" s="10"/>
      <c r="S9" s="17"/>
      <c r="T9" s="10"/>
      <c r="U9" s="17"/>
      <c r="V9" s="10"/>
      <c r="W9" s="17"/>
      <c r="X9" s="10"/>
      <c r="Y9" s="17"/>
      <c r="Z9" s="10"/>
      <c r="AA9" s="17"/>
      <c r="AB9" s="10"/>
      <c r="AC9" s="17"/>
      <c r="AD9" s="71">
        <f t="shared" ref="AD9:AD17" si="44">COUNTA(F9:AC9)-COUNT(F9:AC9)</f>
        <v>1</v>
      </c>
      <c r="AE9" s="72">
        <f t="shared" ref="AE9:AE17" si="45">SUM(F9:AC9)</f>
        <v>1800</v>
      </c>
    </row>
    <row r="10" spans="2:31" outlineLevel="1" x14ac:dyDescent="0.25">
      <c r="B10" s="10">
        <v>3</v>
      </c>
      <c r="C10" s="35"/>
      <c r="D10" s="36"/>
      <c r="E10" s="37"/>
      <c r="F10" s="10"/>
      <c r="G10" s="17"/>
      <c r="H10" s="10"/>
      <c r="I10" s="17"/>
      <c r="J10" s="10"/>
      <c r="K10" s="17"/>
      <c r="L10" s="10"/>
      <c r="M10" s="17"/>
      <c r="N10" s="10"/>
      <c r="O10" s="17"/>
      <c r="P10" s="10"/>
      <c r="Q10" s="17"/>
      <c r="R10" s="10"/>
      <c r="S10" s="17"/>
      <c r="T10" s="10"/>
      <c r="U10" s="17"/>
      <c r="V10" s="10"/>
      <c r="W10" s="17"/>
      <c r="X10" s="10"/>
      <c r="Y10" s="17"/>
      <c r="Z10" s="10"/>
      <c r="AA10" s="17"/>
      <c r="AB10" s="10"/>
      <c r="AC10" s="17"/>
      <c r="AD10" s="71">
        <f t="shared" si="44"/>
        <v>0</v>
      </c>
      <c r="AE10" s="72">
        <f t="shared" si="45"/>
        <v>0</v>
      </c>
    </row>
    <row r="11" spans="2:31" outlineLevel="1" x14ac:dyDescent="0.25">
      <c r="B11" s="10">
        <v>4</v>
      </c>
      <c r="C11" s="35"/>
      <c r="D11" s="36"/>
      <c r="E11" s="37"/>
      <c r="F11" s="10"/>
      <c r="G11" s="17"/>
      <c r="H11" s="10"/>
      <c r="I11" s="17"/>
      <c r="J11" s="10"/>
      <c r="K11" s="17"/>
      <c r="L11" s="10"/>
      <c r="M11" s="17"/>
      <c r="N11" s="10"/>
      <c r="O11" s="17"/>
      <c r="P11" s="10"/>
      <c r="Q11" s="17"/>
      <c r="R11" s="10"/>
      <c r="S11" s="17"/>
      <c r="T11" s="10"/>
      <c r="U11" s="17"/>
      <c r="V11" s="10"/>
      <c r="W11" s="17"/>
      <c r="X11" s="10"/>
      <c r="Y11" s="17"/>
      <c r="Z11" s="10"/>
      <c r="AA11" s="17"/>
      <c r="AB11" s="10"/>
      <c r="AC11" s="17"/>
      <c r="AD11" s="71">
        <f t="shared" si="44"/>
        <v>0</v>
      </c>
      <c r="AE11" s="72">
        <f t="shared" si="45"/>
        <v>0</v>
      </c>
    </row>
    <row r="12" spans="2:31" outlineLevel="1" x14ac:dyDescent="0.25">
      <c r="B12" s="10">
        <v>5</v>
      </c>
      <c r="C12" s="35"/>
      <c r="D12" s="36"/>
      <c r="E12" s="37"/>
      <c r="F12" s="10"/>
      <c r="G12" s="17"/>
      <c r="H12" s="10"/>
      <c r="I12" s="17"/>
      <c r="J12" s="10"/>
      <c r="K12" s="17"/>
      <c r="L12" s="10"/>
      <c r="M12" s="17"/>
      <c r="N12" s="10"/>
      <c r="O12" s="17"/>
      <c r="P12" s="10"/>
      <c r="Q12" s="17"/>
      <c r="R12" s="10"/>
      <c r="S12" s="17"/>
      <c r="T12" s="10"/>
      <c r="U12" s="17"/>
      <c r="V12" s="10"/>
      <c r="W12" s="17"/>
      <c r="X12" s="10"/>
      <c r="Y12" s="17"/>
      <c r="Z12" s="10"/>
      <c r="AA12" s="17"/>
      <c r="AB12" s="10"/>
      <c r="AC12" s="17"/>
      <c r="AD12" s="71">
        <f t="shared" si="44"/>
        <v>0</v>
      </c>
      <c r="AE12" s="72">
        <f t="shared" si="45"/>
        <v>0</v>
      </c>
    </row>
    <row r="13" spans="2:31" outlineLevel="1" x14ac:dyDescent="0.25">
      <c r="B13" s="10">
        <v>6</v>
      </c>
      <c r="C13" s="35"/>
      <c r="D13" s="36"/>
      <c r="E13" s="37"/>
      <c r="F13" s="10"/>
      <c r="G13" s="17"/>
      <c r="H13" s="10"/>
      <c r="I13" s="17"/>
      <c r="J13" s="10"/>
      <c r="K13" s="17"/>
      <c r="L13" s="10"/>
      <c r="M13" s="17"/>
      <c r="N13" s="10"/>
      <c r="O13" s="17"/>
      <c r="P13" s="10"/>
      <c r="Q13" s="17"/>
      <c r="R13" s="10"/>
      <c r="S13" s="17"/>
      <c r="T13" s="10"/>
      <c r="U13" s="17"/>
      <c r="V13" s="10"/>
      <c r="W13" s="17"/>
      <c r="X13" s="10"/>
      <c r="Y13" s="17"/>
      <c r="Z13" s="10"/>
      <c r="AA13" s="17"/>
      <c r="AB13" s="10"/>
      <c r="AC13" s="17"/>
      <c r="AD13" s="71">
        <f t="shared" si="44"/>
        <v>0</v>
      </c>
      <c r="AE13" s="72">
        <f t="shared" si="45"/>
        <v>0</v>
      </c>
    </row>
    <row r="14" spans="2:31" outlineLevel="1" x14ac:dyDescent="0.25">
      <c r="B14" s="10">
        <v>7</v>
      </c>
      <c r="C14" s="35"/>
      <c r="D14" s="36"/>
      <c r="E14" s="37"/>
      <c r="F14" s="10"/>
      <c r="G14" s="17"/>
      <c r="H14" s="10"/>
      <c r="I14" s="17"/>
      <c r="J14" s="10"/>
      <c r="K14" s="17"/>
      <c r="L14" s="10"/>
      <c r="M14" s="17"/>
      <c r="N14" s="10"/>
      <c r="O14" s="17"/>
      <c r="P14" s="10"/>
      <c r="Q14" s="17"/>
      <c r="R14" s="10"/>
      <c r="S14" s="17"/>
      <c r="T14" s="10"/>
      <c r="U14" s="17"/>
      <c r="V14" s="10"/>
      <c r="W14" s="17"/>
      <c r="X14" s="10"/>
      <c r="Y14" s="17"/>
      <c r="Z14" s="10"/>
      <c r="AA14" s="17"/>
      <c r="AB14" s="10"/>
      <c r="AC14" s="17"/>
      <c r="AD14" s="71">
        <f t="shared" si="44"/>
        <v>0</v>
      </c>
      <c r="AE14" s="72">
        <f t="shared" si="45"/>
        <v>0</v>
      </c>
    </row>
    <row r="15" spans="2:31" outlineLevel="1" x14ac:dyDescent="0.25">
      <c r="B15" s="10">
        <v>8</v>
      </c>
      <c r="C15" s="35"/>
      <c r="D15" s="36"/>
      <c r="E15" s="37"/>
      <c r="F15" s="10"/>
      <c r="G15" s="17"/>
      <c r="H15" s="10"/>
      <c r="I15" s="17"/>
      <c r="J15" s="10"/>
      <c r="K15" s="17"/>
      <c r="L15" s="10"/>
      <c r="M15" s="17"/>
      <c r="N15" s="10"/>
      <c r="O15" s="17"/>
      <c r="P15" s="10"/>
      <c r="Q15" s="17"/>
      <c r="R15" s="10"/>
      <c r="S15" s="17"/>
      <c r="T15" s="10"/>
      <c r="U15" s="17"/>
      <c r="V15" s="10"/>
      <c r="W15" s="17"/>
      <c r="X15" s="10"/>
      <c r="Y15" s="17"/>
      <c r="Z15" s="10"/>
      <c r="AA15" s="17"/>
      <c r="AB15" s="10"/>
      <c r="AC15" s="17"/>
      <c r="AD15" s="71">
        <f t="shared" si="44"/>
        <v>0</v>
      </c>
      <c r="AE15" s="72">
        <f t="shared" si="45"/>
        <v>0</v>
      </c>
    </row>
    <row r="16" spans="2:31" outlineLevel="1" x14ac:dyDescent="0.25">
      <c r="B16" s="10">
        <v>9</v>
      </c>
      <c r="C16" s="35"/>
      <c r="D16" s="36"/>
      <c r="E16" s="37"/>
      <c r="F16" s="10"/>
      <c r="G16" s="17"/>
      <c r="H16" s="10"/>
      <c r="I16" s="17"/>
      <c r="J16" s="10"/>
      <c r="K16" s="17"/>
      <c r="L16" s="10"/>
      <c r="M16" s="17"/>
      <c r="N16" s="10"/>
      <c r="O16" s="17"/>
      <c r="P16" s="10"/>
      <c r="Q16" s="17"/>
      <c r="R16" s="10"/>
      <c r="S16" s="17"/>
      <c r="T16" s="10"/>
      <c r="U16" s="17"/>
      <c r="V16" s="10"/>
      <c r="W16" s="17"/>
      <c r="X16" s="10"/>
      <c r="Y16" s="17"/>
      <c r="Z16" s="10"/>
      <c r="AA16" s="17"/>
      <c r="AB16" s="10"/>
      <c r="AC16" s="17"/>
      <c r="AD16" s="71">
        <f t="shared" si="44"/>
        <v>0</v>
      </c>
      <c r="AE16" s="72">
        <f t="shared" si="45"/>
        <v>0</v>
      </c>
    </row>
    <row r="17" spans="2:31" outlineLevel="1" x14ac:dyDescent="0.25">
      <c r="B17" s="10">
        <v>10</v>
      </c>
      <c r="C17" s="35"/>
      <c r="D17" s="36"/>
      <c r="E17" s="37"/>
      <c r="F17" s="10"/>
      <c r="G17" s="17"/>
      <c r="H17" s="10"/>
      <c r="I17" s="17"/>
      <c r="J17" s="10"/>
      <c r="K17" s="17"/>
      <c r="L17" s="10"/>
      <c r="M17" s="17"/>
      <c r="N17" s="10"/>
      <c r="O17" s="17"/>
      <c r="P17" s="10"/>
      <c r="Q17" s="17"/>
      <c r="R17" s="10"/>
      <c r="S17" s="17"/>
      <c r="T17" s="10"/>
      <c r="U17" s="17"/>
      <c r="V17" s="10"/>
      <c r="W17" s="17"/>
      <c r="X17" s="10"/>
      <c r="Y17" s="17"/>
      <c r="Z17" s="10"/>
      <c r="AA17" s="17"/>
      <c r="AB17" s="10"/>
      <c r="AC17" s="17"/>
      <c r="AD17" s="71">
        <f t="shared" si="44"/>
        <v>0</v>
      </c>
      <c r="AE17" s="72">
        <f t="shared" si="45"/>
        <v>0</v>
      </c>
    </row>
    <row r="18" spans="2:31" ht="18" customHeight="1" x14ac:dyDescent="0.25">
      <c r="B18" s="44" t="s">
        <v>61</v>
      </c>
      <c r="C18" s="45"/>
      <c r="D18" s="45"/>
      <c r="E18" s="46"/>
      <c r="F18" s="77">
        <f>COUNTA(F19:F28)</f>
        <v>1</v>
      </c>
      <c r="G18" s="78">
        <f>SUM(G19:G28)</f>
        <v>700000</v>
      </c>
      <c r="H18" s="77">
        <f t="shared" ref="H18" si="46">COUNTA(H19:H28)</f>
        <v>0</v>
      </c>
      <c r="I18" s="78">
        <f t="shared" ref="I18" si="47">SUM(I19:I28)</f>
        <v>0</v>
      </c>
      <c r="J18" s="77">
        <f t="shared" ref="J18" si="48">COUNTA(J19:J28)</f>
        <v>0</v>
      </c>
      <c r="K18" s="78">
        <f t="shared" ref="K18" si="49">SUM(K19:K28)</f>
        <v>0</v>
      </c>
      <c r="L18" s="77">
        <f t="shared" ref="L18" si="50">COUNTA(L19:L28)</f>
        <v>0</v>
      </c>
      <c r="M18" s="78">
        <f t="shared" ref="M18" si="51">SUM(M19:M28)</f>
        <v>0</v>
      </c>
      <c r="N18" s="77">
        <f t="shared" ref="N18" si="52">COUNTA(N19:N28)</f>
        <v>0</v>
      </c>
      <c r="O18" s="78">
        <f t="shared" ref="O18" si="53">SUM(O19:O28)</f>
        <v>0</v>
      </c>
      <c r="P18" s="77">
        <f t="shared" ref="P18" si="54">COUNTA(P19:P28)</f>
        <v>0</v>
      </c>
      <c r="Q18" s="78">
        <f t="shared" ref="Q18" si="55">SUM(Q19:Q28)</f>
        <v>0</v>
      </c>
      <c r="R18" s="77">
        <f t="shared" ref="R18" si="56">COUNTA(R19:R28)</f>
        <v>0</v>
      </c>
      <c r="S18" s="78">
        <f t="shared" ref="S18" si="57">SUM(S19:S28)</f>
        <v>0</v>
      </c>
      <c r="T18" s="77">
        <f t="shared" ref="T18" si="58">COUNTA(T19:T28)</f>
        <v>0</v>
      </c>
      <c r="U18" s="78">
        <f t="shared" ref="U18" si="59">SUM(U19:U28)</f>
        <v>0</v>
      </c>
      <c r="V18" s="77">
        <f t="shared" ref="V18" si="60">COUNTA(V19:V28)</f>
        <v>0</v>
      </c>
      <c r="W18" s="78">
        <f t="shared" ref="W18" si="61">SUM(W19:W28)</f>
        <v>0</v>
      </c>
      <c r="X18" s="77">
        <f t="shared" ref="X18" si="62">COUNTA(X19:X28)</f>
        <v>0</v>
      </c>
      <c r="Y18" s="78">
        <f t="shared" ref="Y18" si="63">SUM(Y19:Y28)</f>
        <v>0</v>
      </c>
      <c r="Z18" s="77">
        <f t="shared" ref="Z18" si="64">COUNTA(Z19:Z28)</f>
        <v>0</v>
      </c>
      <c r="AA18" s="78">
        <f t="shared" ref="AA18" si="65">SUM(AA19:AA28)</f>
        <v>0</v>
      </c>
      <c r="AB18" s="77">
        <f t="shared" ref="AB18" si="66">COUNTA(AB19:AB28)</f>
        <v>0</v>
      </c>
      <c r="AC18" s="78">
        <f t="shared" ref="AC18" si="67">SUM(AC19:AC28)</f>
        <v>0</v>
      </c>
      <c r="AD18" s="69">
        <f>SUMIF($F$5:$AC$5,AD$5,$F18:$AC18)</f>
        <v>1</v>
      </c>
      <c r="AE18" s="70">
        <f>SUM(G18,I18,K18,M18,O18,Q18,S18,U18,W18,Y18,AA18,AC18)</f>
        <v>700000</v>
      </c>
    </row>
    <row r="19" spans="2:31" outlineLevel="1" x14ac:dyDescent="0.25">
      <c r="B19" s="10">
        <v>1</v>
      </c>
      <c r="C19" s="35" t="s">
        <v>65</v>
      </c>
      <c r="D19" s="36"/>
      <c r="E19" s="37"/>
      <c r="F19" s="10" t="s">
        <v>9</v>
      </c>
      <c r="G19" s="17">
        <v>700000</v>
      </c>
      <c r="H19" s="10"/>
      <c r="I19" s="17"/>
      <c r="J19" s="10"/>
      <c r="K19" s="17"/>
      <c r="L19" s="10"/>
      <c r="M19" s="17"/>
      <c r="N19" s="10"/>
      <c r="O19" s="17"/>
      <c r="P19" s="10"/>
      <c r="Q19" s="17"/>
      <c r="R19" s="10"/>
      <c r="S19" s="17"/>
      <c r="T19" s="10"/>
      <c r="U19" s="17"/>
      <c r="V19" s="10"/>
      <c r="W19" s="17"/>
      <c r="X19" s="10"/>
      <c r="Y19" s="17"/>
      <c r="Z19" s="10"/>
      <c r="AA19" s="17"/>
      <c r="AB19" s="10"/>
      <c r="AC19" s="17"/>
      <c r="AD19" s="71">
        <f t="shared" ref="AD19:AD28" si="68">COUNTA(F19:AC19)-COUNT(F19:AC19)</f>
        <v>1</v>
      </c>
      <c r="AE19" s="72">
        <f t="shared" ref="AE19:AE28" si="69">SUM(F19:AC19)</f>
        <v>700000</v>
      </c>
    </row>
    <row r="20" spans="2:31" outlineLevel="1" x14ac:dyDescent="0.25">
      <c r="B20" s="10">
        <v>2</v>
      </c>
      <c r="C20" s="35"/>
      <c r="D20" s="36"/>
      <c r="E20" s="37"/>
      <c r="F20" s="10"/>
      <c r="G20" s="17"/>
      <c r="H20" s="10"/>
      <c r="I20" s="17"/>
      <c r="J20" s="10"/>
      <c r="K20" s="17"/>
      <c r="L20" s="10"/>
      <c r="M20" s="17"/>
      <c r="N20" s="10"/>
      <c r="O20" s="17"/>
      <c r="P20" s="10"/>
      <c r="Q20" s="17"/>
      <c r="R20" s="10"/>
      <c r="S20" s="17"/>
      <c r="T20" s="10"/>
      <c r="U20" s="17"/>
      <c r="V20" s="10"/>
      <c r="W20" s="17"/>
      <c r="X20" s="10"/>
      <c r="Y20" s="17"/>
      <c r="Z20" s="10"/>
      <c r="AA20" s="17"/>
      <c r="AB20" s="10"/>
      <c r="AC20" s="17"/>
      <c r="AD20" s="71">
        <f t="shared" si="68"/>
        <v>0</v>
      </c>
      <c r="AE20" s="72">
        <f t="shared" si="69"/>
        <v>0</v>
      </c>
    </row>
    <row r="21" spans="2:31" outlineLevel="1" x14ac:dyDescent="0.25">
      <c r="B21" s="10">
        <v>3</v>
      </c>
      <c r="C21" s="35"/>
      <c r="D21" s="36"/>
      <c r="E21" s="37"/>
      <c r="F21" s="10"/>
      <c r="G21" s="17"/>
      <c r="H21" s="10"/>
      <c r="I21" s="17"/>
      <c r="J21" s="10"/>
      <c r="K21" s="17"/>
      <c r="L21" s="10"/>
      <c r="M21" s="17"/>
      <c r="N21" s="10"/>
      <c r="O21" s="17"/>
      <c r="P21" s="10"/>
      <c r="Q21" s="17"/>
      <c r="R21" s="10"/>
      <c r="S21" s="17"/>
      <c r="T21" s="10"/>
      <c r="U21" s="17"/>
      <c r="V21" s="10"/>
      <c r="W21" s="17"/>
      <c r="X21" s="10"/>
      <c r="Y21" s="17"/>
      <c r="Z21" s="10"/>
      <c r="AA21" s="17"/>
      <c r="AB21" s="10"/>
      <c r="AC21" s="17"/>
      <c r="AD21" s="71">
        <f t="shared" si="68"/>
        <v>0</v>
      </c>
      <c r="AE21" s="72">
        <f t="shared" si="69"/>
        <v>0</v>
      </c>
    </row>
    <row r="22" spans="2:31" outlineLevel="1" x14ac:dyDescent="0.25">
      <c r="B22" s="10">
        <v>4</v>
      </c>
      <c r="C22" s="35"/>
      <c r="D22" s="36"/>
      <c r="E22" s="37"/>
      <c r="F22" s="10"/>
      <c r="G22" s="17"/>
      <c r="H22" s="10"/>
      <c r="I22" s="17"/>
      <c r="J22" s="10"/>
      <c r="K22" s="17"/>
      <c r="L22" s="10"/>
      <c r="M22" s="17"/>
      <c r="N22" s="10"/>
      <c r="O22" s="17"/>
      <c r="P22" s="10"/>
      <c r="Q22" s="17"/>
      <c r="R22" s="10"/>
      <c r="S22" s="17"/>
      <c r="T22" s="10"/>
      <c r="U22" s="17"/>
      <c r="V22" s="10"/>
      <c r="W22" s="17"/>
      <c r="X22" s="10"/>
      <c r="Y22" s="17"/>
      <c r="Z22" s="10"/>
      <c r="AA22" s="17"/>
      <c r="AB22" s="10"/>
      <c r="AC22" s="17"/>
      <c r="AD22" s="71">
        <f t="shared" si="68"/>
        <v>0</v>
      </c>
      <c r="AE22" s="72">
        <f t="shared" si="69"/>
        <v>0</v>
      </c>
    </row>
    <row r="23" spans="2:31" outlineLevel="1" x14ac:dyDescent="0.25">
      <c r="B23" s="10">
        <v>5</v>
      </c>
      <c r="C23" s="35"/>
      <c r="D23" s="36"/>
      <c r="E23" s="37"/>
      <c r="F23" s="10"/>
      <c r="G23" s="17"/>
      <c r="H23" s="10"/>
      <c r="I23" s="17"/>
      <c r="J23" s="10"/>
      <c r="K23" s="17"/>
      <c r="L23" s="10"/>
      <c r="M23" s="17"/>
      <c r="N23" s="10"/>
      <c r="O23" s="17"/>
      <c r="P23" s="10"/>
      <c r="Q23" s="17"/>
      <c r="R23" s="10"/>
      <c r="S23" s="17"/>
      <c r="T23" s="10"/>
      <c r="U23" s="17"/>
      <c r="V23" s="10"/>
      <c r="W23" s="17"/>
      <c r="X23" s="10"/>
      <c r="Y23" s="17"/>
      <c r="Z23" s="10"/>
      <c r="AA23" s="17"/>
      <c r="AB23" s="10"/>
      <c r="AC23" s="17"/>
      <c r="AD23" s="71">
        <f t="shared" si="68"/>
        <v>0</v>
      </c>
      <c r="AE23" s="72">
        <f t="shared" si="69"/>
        <v>0</v>
      </c>
    </row>
    <row r="24" spans="2:31" outlineLevel="1" x14ac:dyDescent="0.25">
      <c r="B24" s="10">
        <v>6</v>
      </c>
      <c r="C24" s="35"/>
      <c r="D24" s="36"/>
      <c r="E24" s="37"/>
      <c r="F24" s="10"/>
      <c r="G24" s="17"/>
      <c r="H24" s="10"/>
      <c r="I24" s="17"/>
      <c r="J24" s="10"/>
      <c r="K24" s="17"/>
      <c r="L24" s="10"/>
      <c r="M24" s="17"/>
      <c r="N24" s="10"/>
      <c r="O24" s="17"/>
      <c r="P24" s="10"/>
      <c r="Q24" s="17"/>
      <c r="R24" s="10"/>
      <c r="S24" s="17"/>
      <c r="T24" s="10"/>
      <c r="U24" s="17"/>
      <c r="V24" s="10"/>
      <c r="W24" s="17"/>
      <c r="X24" s="10"/>
      <c r="Y24" s="17"/>
      <c r="Z24" s="10"/>
      <c r="AA24" s="17"/>
      <c r="AB24" s="10"/>
      <c r="AC24" s="17"/>
      <c r="AD24" s="71">
        <f t="shared" si="68"/>
        <v>0</v>
      </c>
      <c r="AE24" s="72">
        <f t="shared" si="69"/>
        <v>0</v>
      </c>
    </row>
    <row r="25" spans="2:31" outlineLevel="1" x14ac:dyDescent="0.25">
      <c r="B25" s="10">
        <v>7</v>
      </c>
      <c r="C25" s="35"/>
      <c r="D25" s="36"/>
      <c r="E25" s="37"/>
      <c r="F25" s="10"/>
      <c r="G25" s="17"/>
      <c r="H25" s="10"/>
      <c r="I25" s="17"/>
      <c r="J25" s="10"/>
      <c r="K25" s="17"/>
      <c r="L25" s="10"/>
      <c r="M25" s="17"/>
      <c r="N25" s="10"/>
      <c r="O25" s="17"/>
      <c r="P25" s="10"/>
      <c r="Q25" s="17"/>
      <c r="R25" s="10"/>
      <c r="S25" s="17"/>
      <c r="T25" s="10"/>
      <c r="U25" s="17"/>
      <c r="V25" s="10"/>
      <c r="W25" s="17"/>
      <c r="X25" s="10"/>
      <c r="Y25" s="17"/>
      <c r="Z25" s="10"/>
      <c r="AA25" s="17"/>
      <c r="AB25" s="10"/>
      <c r="AC25" s="17"/>
      <c r="AD25" s="71">
        <f t="shared" si="68"/>
        <v>0</v>
      </c>
      <c r="AE25" s="72">
        <f t="shared" si="69"/>
        <v>0</v>
      </c>
    </row>
    <row r="26" spans="2:31" outlineLevel="1" x14ac:dyDescent="0.25">
      <c r="B26" s="10">
        <v>8</v>
      </c>
      <c r="C26" s="35"/>
      <c r="D26" s="36"/>
      <c r="E26" s="37"/>
      <c r="F26" s="10"/>
      <c r="G26" s="17"/>
      <c r="H26" s="10"/>
      <c r="I26" s="17"/>
      <c r="J26" s="10"/>
      <c r="K26" s="17"/>
      <c r="L26" s="10"/>
      <c r="M26" s="17"/>
      <c r="N26" s="10"/>
      <c r="O26" s="17"/>
      <c r="P26" s="10"/>
      <c r="Q26" s="17"/>
      <c r="R26" s="10"/>
      <c r="S26" s="17"/>
      <c r="T26" s="10"/>
      <c r="U26" s="17"/>
      <c r="V26" s="10"/>
      <c r="W26" s="17"/>
      <c r="X26" s="10"/>
      <c r="Y26" s="17"/>
      <c r="Z26" s="10"/>
      <c r="AA26" s="17"/>
      <c r="AB26" s="10"/>
      <c r="AC26" s="17"/>
      <c r="AD26" s="71">
        <f t="shared" si="68"/>
        <v>0</v>
      </c>
      <c r="AE26" s="72">
        <f t="shared" si="69"/>
        <v>0</v>
      </c>
    </row>
    <row r="27" spans="2:31" outlineLevel="1" x14ac:dyDescent="0.25">
      <c r="B27" s="10">
        <v>9</v>
      </c>
      <c r="C27" s="35"/>
      <c r="D27" s="36"/>
      <c r="E27" s="37"/>
      <c r="F27" s="10"/>
      <c r="G27" s="17"/>
      <c r="H27" s="10"/>
      <c r="I27" s="17"/>
      <c r="J27" s="10"/>
      <c r="K27" s="17"/>
      <c r="L27" s="10"/>
      <c r="M27" s="17"/>
      <c r="N27" s="10"/>
      <c r="O27" s="17"/>
      <c r="P27" s="10"/>
      <c r="Q27" s="17"/>
      <c r="R27" s="10"/>
      <c r="S27" s="17"/>
      <c r="T27" s="10"/>
      <c r="U27" s="17"/>
      <c r="V27" s="10"/>
      <c r="W27" s="17"/>
      <c r="X27" s="10"/>
      <c r="Y27" s="17"/>
      <c r="Z27" s="10"/>
      <c r="AA27" s="17"/>
      <c r="AB27" s="10"/>
      <c r="AC27" s="17"/>
      <c r="AD27" s="71">
        <f t="shared" si="68"/>
        <v>0</v>
      </c>
      <c r="AE27" s="72">
        <f t="shared" si="69"/>
        <v>0</v>
      </c>
    </row>
    <row r="28" spans="2:31" ht="15.75" outlineLevel="1" thickBot="1" x14ac:dyDescent="0.3">
      <c r="B28" s="11">
        <v>10</v>
      </c>
      <c r="C28" s="38"/>
      <c r="D28" s="39"/>
      <c r="E28" s="40"/>
      <c r="F28" s="11"/>
      <c r="G28" s="18"/>
      <c r="H28" s="11"/>
      <c r="I28" s="18"/>
      <c r="J28" s="11"/>
      <c r="K28" s="18"/>
      <c r="L28" s="11"/>
      <c r="M28" s="18"/>
      <c r="N28" s="11"/>
      <c r="O28" s="18"/>
      <c r="P28" s="11"/>
      <c r="Q28" s="18"/>
      <c r="R28" s="11"/>
      <c r="S28" s="18"/>
      <c r="T28" s="11"/>
      <c r="U28" s="18"/>
      <c r="V28" s="11"/>
      <c r="W28" s="18"/>
      <c r="X28" s="11"/>
      <c r="Y28" s="18"/>
      <c r="Z28" s="11"/>
      <c r="AA28" s="18"/>
      <c r="AB28" s="11"/>
      <c r="AC28" s="18"/>
      <c r="AD28" s="73">
        <f t="shared" si="68"/>
        <v>0</v>
      </c>
      <c r="AE28" s="74">
        <f t="shared" si="69"/>
        <v>0</v>
      </c>
    </row>
    <row r="29" spans="2:31" x14ac:dyDescent="0.25">
      <c r="B29" s="7"/>
    </row>
    <row r="30" spans="2:31" x14ac:dyDescent="0.25">
      <c r="B30" s="7"/>
    </row>
  </sheetData>
  <mergeCells count="39">
    <mergeCell ref="B3:B5"/>
    <mergeCell ref="C3:E5"/>
    <mergeCell ref="R4:S4"/>
    <mergeCell ref="T4:U4"/>
    <mergeCell ref="V4:W4"/>
    <mergeCell ref="Z4:AA4"/>
    <mergeCell ref="AB4:AC4"/>
    <mergeCell ref="F3:AC3"/>
    <mergeCell ref="AD3:AE4"/>
    <mergeCell ref="F4:G4"/>
    <mergeCell ref="H4:I4"/>
    <mergeCell ref="J4:K4"/>
    <mergeCell ref="L4:M4"/>
    <mergeCell ref="N4:O4"/>
    <mergeCell ref="P4:Q4"/>
    <mergeCell ref="X4:Y4"/>
    <mergeCell ref="C15:E15"/>
    <mergeCell ref="C16:E16"/>
    <mergeCell ref="C17:E17"/>
    <mergeCell ref="C19:E19"/>
    <mergeCell ref="B7:E7"/>
    <mergeCell ref="B18:E18"/>
    <mergeCell ref="C8:E8"/>
    <mergeCell ref="C9:E9"/>
    <mergeCell ref="C10:E10"/>
    <mergeCell ref="C11:E11"/>
    <mergeCell ref="C12:E12"/>
    <mergeCell ref="C26:E26"/>
    <mergeCell ref="C27:E27"/>
    <mergeCell ref="C28:E28"/>
    <mergeCell ref="B6:E6"/>
    <mergeCell ref="C20:E20"/>
    <mergeCell ref="C21:E21"/>
    <mergeCell ref="C22:E22"/>
    <mergeCell ref="C23:E23"/>
    <mergeCell ref="C24:E24"/>
    <mergeCell ref="C25:E25"/>
    <mergeCell ref="C13:E13"/>
    <mergeCell ref="C14:E14"/>
  </mergeCells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Выпад.списки!$B$3:$B$4</xm:f>
          </x14:formula1>
          <xm:sqref>F8:F17 F19:F28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4"/>
  <sheetViews>
    <sheetView workbookViewId="0">
      <selection activeCell="B5" sqref="B5"/>
    </sheetView>
  </sheetViews>
  <sheetFormatPr defaultRowHeight="15" x14ac:dyDescent="0.25"/>
  <sheetData>
    <row r="2" spans="2:2" x14ac:dyDescent="0.25">
      <c r="B2" s="16" t="s">
        <v>59</v>
      </c>
    </row>
    <row r="3" spans="2:2" x14ac:dyDescent="0.25">
      <c r="B3" s="6" t="s">
        <v>9</v>
      </c>
    </row>
    <row r="4" spans="2:2" x14ac:dyDescent="0.25">
      <c r="B4" s="6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Выпад.списки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Финансист</dc:creator>
  <cp:lastModifiedBy>ГАВ</cp:lastModifiedBy>
  <dcterms:created xsi:type="dcterms:W3CDTF">2017-06-26T05:36:24Z</dcterms:created>
  <dcterms:modified xsi:type="dcterms:W3CDTF">2017-06-26T08:32:44Z</dcterms:modified>
</cp:coreProperties>
</file>