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835" windowHeight="4365"/>
  </bookViews>
  <sheets>
    <sheet name="Результат" sheetId="6" r:id="rId1"/>
  </sheets>
  <calcPr calcId="145621" concurrentCalc="0"/>
</workbook>
</file>

<file path=xl/calcChain.xml><?xml version="1.0" encoding="utf-8"?>
<calcChain xmlns="http://schemas.openxmlformats.org/spreadsheetml/2006/main">
  <c r="D37" i="6" l="1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9" i="6"/>
  <c r="D8" i="6"/>
  <c r="E4" i="6"/>
  <c r="D3" i="6"/>
  <c r="D2" i="6"/>
  <c r="B15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14" i="6"/>
  <c r="A13" i="6"/>
  <c r="A12" i="6"/>
  <c r="A2" i="6"/>
  <c r="A11" i="6"/>
  <c r="A10" i="6"/>
  <c r="A9" i="6"/>
  <c r="A8" i="6"/>
  <c r="A7" i="6"/>
  <c r="A6" i="6"/>
  <c r="A5" i="6"/>
  <c r="A4" i="6"/>
  <c r="A3" i="6"/>
  <c r="B38" i="6"/>
  <c r="E10" i="6"/>
  <c r="E38" i="6"/>
</calcChain>
</file>

<file path=xl/sharedStrings.xml><?xml version="1.0" encoding="utf-8"?>
<sst xmlns="http://schemas.openxmlformats.org/spreadsheetml/2006/main" count="10" uniqueCount="2">
  <si>
    <t>Дата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</si>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</sst>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0" fontId="2" fillId="0" borderId="0" xfId="0" applyNumberFormat="1" applyFont="1"/>
    <xf numFmtId="0" fontId="3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5" fontId="2" fillId="2" borderId="4" xfId="0" applyNumberFormat="1" applyFont="1" applyFill="1" applyBorder="1" applyAlignment="1">
      <alignment horizontal="center" vertical="center"/>
    </xf>
    <xf numFmtId="39" fontId="2" fillId="2" borderId="5" xfId="0" applyNumberFormat="1" applyFont="1" applyFill="1" applyBorder="1" applyAlignment="1">
      <alignment horizontal="center" vertical="center"/>
    </xf>
    <xf numFmtId="39" fontId="2" fillId="2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39" fontId="2" fillId="4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B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19" workbookViewId="0">
      <selection activeCell="H34" sqref="H34"/>
    </sheetView>
  </sheetViews>
  <sheetFormatPr defaultRowHeight="16.5" x14ac:dyDescent="0.25"/>
  <cols>
    <col min="1" max="1" width="11.7109375" style="1" bestFit="1" customWidth="1"/>
    <col min="2" max="2" width="16.42578125" style="1" bestFit="1" customWidth="1"/>
    <col min="3" max="3" width="17.5703125" style="1" customWidth="1"/>
    <col min="4" max="4" width="11.42578125" style="1" bestFit="1" customWidth="1"/>
    <col min="5" max="5" width="15.42578125" style="1" bestFit="1" customWidth="1"/>
    <col min="6" max="6" width="12.28515625" style="1" bestFit="1" customWidth="1"/>
    <col min="7" max="16384" width="9.140625" style="1"/>
  </cols>
  <sheetData>
    <row r="1" spans="1:5" x14ac:dyDescent="0.25">
      <c r="A1" s="4" t="s">
        <v>0</v>
      </c>
      <c r="B1" s="5" t="s">
        <v>1</v>
      </c>
      <c r="D1" s="4" t="s">
        <v>0</v>
      </c>
      <c r="E1" s="5" t="s">
        <v>1</v>
      </c>
    </row>
    <row r="2" spans="1:5" x14ac:dyDescent="0.25">
      <c r="A2" s="6">
        <f>DATE(2014,2,11)</f>
        <v>41681</v>
      </c>
      <c r="B2" s="7">
        <v>-130832.7</v>
      </c>
      <c r="D2" s="6">
        <f>DATE(2014,2,11)</f>
        <v>41681</v>
      </c>
      <c r="E2" s="7">
        <v>-130832.7</v>
      </c>
    </row>
    <row r="3" spans="1:5" ht="17.25" thickBot="1" x14ac:dyDescent="0.3">
      <c r="A3" s="6">
        <f>DATE(2014,2,11)</f>
        <v>41681</v>
      </c>
      <c r="B3" s="7">
        <v>2419.8000000000002</v>
      </c>
      <c r="D3" s="6">
        <f>DATE(2015,2,11)</f>
        <v>42046</v>
      </c>
      <c r="E3" s="7">
        <v>120000</v>
      </c>
    </row>
    <row r="4" spans="1:5" ht="17.25" thickBot="1" x14ac:dyDescent="0.3">
      <c r="A4" s="6">
        <f>DATE(2014,3,24)</f>
        <v>41722</v>
      </c>
      <c r="B4" s="7">
        <v>12501</v>
      </c>
      <c r="D4" s="9"/>
      <c r="E4" s="10">
        <f>XIRR(E2:E3,D2:D3)</f>
        <v>-8.2798108458518982E-2</v>
      </c>
    </row>
    <row r="5" spans="1:5" x14ac:dyDescent="0.25">
      <c r="A5" s="6">
        <f>DATE(2015,3,23)</f>
        <v>42086</v>
      </c>
      <c r="B5" s="7">
        <v>13600</v>
      </c>
    </row>
    <row r="6" spans="1:5" ht="17.25" thickBot="1" x14ac:dyDescent="0.3">
      <c r="A6" s="6">
        <f>DATE(2016,4,20)</f>
        <v>42480</v>
      </c>
      <c r="B6" s="7">
        <v>16135</v>
      </c>
    </row>
    <row r="7" spans="1:5" x14ac:dyDescent="0.25">
      <c r="A7" s="6">
        <f>DATE(2016,5,29)</f>
        <v>42519</v>
      </c>
      <c r="B7" s="7">
        <v>21342.1</v>
      </c>
      <c r="D7" s="4" t="s">
        <v>0</v>
      </c>
      <c r="E7" s="5" t="s">
        <v>1</v>
      </c>
    </row>
    <row r="8" spans="1:5" x14ac:dyDescent="0.25">
      <c r="A8" s="6">
        <f>DATE(2017,1,25)</f>
        <v>42760</v>
      </c>
      <c r="B8" s="7">
        <v>14765</v>
      </c>
      <c r="D8" s="6">
        <f>DATE(2014,2,11)</f>
        <v>41681</v>
      </c>
      <c r="E8" s="7">
        <v>-10832.7</v>
      </c>
    </row>
    <row r="9" spans="1:5" ht="17.25" thickBot="1" x14ac:dyDescent="0.3">
      <c r="A9" s="6">
        <f>DATE(2017,2,10)</f>
        <v>42776</v>
      </c>
      <c r="B9" s="7">
        <v>15455</v>
      </c>
      <c r="D9" s="6">
        <f>DATE(2015,2,11)</f>
        <v>42046</v>
      </c>
      <c r="E9" s="7">
        <v>120000</v>
      </c>
    </row>
    <row r="10" spans="1:5" ht="17.25" thickBot="1" x14ac:dyDescent="0.3">
      <c r="A10" s="6">
        <f>DATE(2017,2,22)</f>
        <v>42788</v>
      </c>
      <c r="B10" s="7">
        <v>13668</v>
      </c>
      <c r="D10" s="9"/>
      <c r="E10" s="10">
        <f>XIRR(E8:E9,D8:D9)</f>
        <v>10.077570629119874</v>
      </c>
    </row>
    <row r="11" spans="1:5" x14ac:dyDescent="0.25">
      <c r="A11" s="6">
        <f>DATE(2017,3,3)</f>
        <v>42797</v>
      </c>
      <c r="B11" s="7">
        <v>13446</v>
      </c>
    </row>
    <row r="12" spans="1:5" x14ac:dyDescent="0.25">
      <c r="A12" s="6">
        <f>DATE(2017,3,7)</f>
        <v>42801</v>
      </c>
      <c r="B12" s="7">
        <v>13299</v>
      </c>
    </row>
    <row r="13" spans="1:5" x14ac:dyDescent="0.25">
      <c r="A13" s="6">
        <f>DATE(2017,3,31)</f>
        <v>42825</v>
      </c>
      <c r="B13" s="8">
        <v>12785</v>
      </c>
    </row>
    <row r="14" spans="1:5" ht="17.25" thickBot="1" x14ac:dyDescent="0.3">
      <c r="A14" s="6">
        <f>DATE(2017,6,7)</f>
        <v>42893</v>
      </c>
      <c r="B14" s="8">
        <v>3630</v>
      </c>
    </row>
    <row r="15" spans="1:5" ht="17.25" thickBot="1" x14ac:dyDescent="0.3">
      <c r="A15" s="9"/>
      <c r="B15" s="10">
        <f>XIRR(B2:B14,A2:A14)</f>
        <v>6.8638518452644362E-2</v>
      </c>
      <c r="C15" s="3"/>
    </row>
    <row r="16" spans="1:5" x14ac:dyDescent="0.25">
      <c r="B16" s="2"/>
    </row>
    <row r="22" spans="1:5" ht="17.25" thickBot="1" x14ac:dyDescent="0.3"/>
    <row r="23" spans="1:5" x14ac:dyDescent="0.25">
      <c r="A23" s="4" t="s">
        <v>0</v>
      </c>
      <c r="B23" s="5" t="s">
        <v>1</v>
      </c>
      <c r="D23" s="4" t="s">
        <v>0</v>
      </c>
      <c r="E23" s="5" t="s">
        <v>1</v>
      </c>
    </row>
    <row r="24" spans="1:5" x14ac:dyDescent="0.25">
      <c r="A24" s="6">
        <f>DATE(2014,2,11)</f>
        <v>41681</v>
      </c>
      <c r="B24" s="7">
        <v>-3630</v>
      </c>
      <c r="D24" s="6">
        <f>DATE(2014,2,11)</f>
        <v>41681</v>
      </c>
      <c r="E24" s="7">
        <v>-3630</v>
      </c>
    </row>
    <row r="25" spans="1:5" x14ac:dyDescent="0.25">
      <c r="A25" s="6">
        <f>DATE(2014,2,11)</f>
        <v>41681</v>
      </c>
      <c r="B25" s="7">
        <v>-2419.8000000000002</v>
      </c>
      <c r="D25" s="6">
        <f>DATE(2014,2,11)</f>
        <v>41681</v>
      </c>
      <c r="E25" s="7">
        <v>-2419.8000000000002</v>
      </c>
    </row>
    <row r="26" spans="1:5" x14ac:dyDescent="0.25">
      <c r="A26" s="6">
        <f>DATE(2014,3,24)</f>
        <v>41722</v>
      </c>
      <c r="B26" s="7">
        <v>-12501</v>
      </c>
      <c r="D26" s="6">
        <f>DATE(2014,3,24)</f>
        <v>41722</v>
      </c>
      <c r="E26" s="7">
        <v>-12501</v>
      </c>
    </row>
    <row r="27" spans="1:5" x14ac:dyDescent="0.25">
      <c r="A27" s="6">
        <f>DATE(2015,3,23)</f>
        <v>42086</v>
      </c>
      <c r="B27" s="7">
        <v>-13600</v>
      </c>
      <c r="D27" s="6">
        <f>DATE(2015,3,23)</f>
        <v>42086</v>
      </c>
      <c r="E27" s="7">
        <v>-13600</v>
      </c>
    </row>
    <row r="28" spans="1:5" x14ac:dyDescent="0.25">
      <c r="A28" s="6">
        <f>DATE(2016,4,20)</f>
        <v>42480</v>
      </c>
      <c r="B28" s="7">
        <v>-16135</v>
      </c>
      <c r="D28" s="6">
        <f>DATE(2016,4,20)</f>
        <v>42480</v>
      </c>
      <c r="E28" s="7">
        <v>-16135</v>
      </c>
    </row>
    <row r="29" spans="1:5" x14ac:dyDescent="0.25">
      <c r="A29" s="6">
        <f>DATE(2016,5,29)</f>
        <v>42519</v>
      </c>
      <c r="B29" s="7">
        <v>-21342.1</v>
      </c>
      <c r="D29" s="6">
        <f>DATE(2016,5,29)</f>
        <v>42519</v>
      </c>
      <c r="E29" s="7">
        <v>-21342.1</v>
      </c>
    </row>
    <row r="30" spans="1:5" x14ac:dyDescent="0.25">
      <c r="A30" s="6">
        <f>DATE(2017,1,25)</f>
        <v>42760</v>
      </c>
      <c r="B30" s="7">
        <v>-14765</v>
      </c>
      <c r="D30" s="6">
        <f>DATE(2017,1,25)</f>
        <v>42760</v>
      </c>
      <c r="E30" s="11">
        <v>50000</v>
      </c>
    </row>
    <row r="31" spans="1:5" x14ac:dyDescent="0.25">
      <c r="A31" s="6">
        <f>DATE(2017,2,10)</f>
        <v>42776</v>
      </c>
      <c r="B31" s="7">
        <v>-15455</v>
      </c>
      <c r="D31" s="6">
        <f>DATE(2017,2,10)</f>
        <v>42776</v>
      </c>
      <c r="E31" s="7">
        <v>-15455</v>
      </c>
    </row>
    <row r="32" spans="1:5" x14ac:dyDescent="0.25">
      <c r="A32" s="6">
        <f>DATE(2017,2,22)</f>
        <v>42788</v>
      </c>
      <c r="B32" s="7">
        <v>-13668</v>
      </c>
      <c r="D32" s="6">
        <f>DATE(2017,2,22)</f>
        <v>42788</v>
      </c>
      <c r="E32" s="7">
        <v>-13668</v>
      </c>
    </row>
    <row r="33" spans="1:5" x14ac:dyDescent="0.25">
      <c r="A33" s="6">
        <f>DATE(2017,3,3)</f>
        <v>42797</v>
      </c>
      <c r="B33" s="7">
        <v>-13446</v>
      </c>
      <c r="D33" s="6">
        <f>DATE(2017,3,3)</f>
        <v>42797</v>
      </c>
      <c r="E33" s="7">
        <v>-13446</v>
      </c>
    </row>
    <row r="34" spans="1:5" x14ac:dyDescent="0.25">
      <c r="A34" s="6">
        <f>DATE(2017,3,7)</f>
        <v>42801</v>
      </c>
      <c r="B34" s="7">
        <v>-13299</v>
      </c>
      <c r="D34" s="6">
        <f>DATE(2017,3,7)</f>
        <v>42801</v>
      </c>
      <c r="E34" s="7">
        <v>-13299</v>
      </c>
    </row>
    <row r="35" spans="1:5" x14ac:dyDescent="0.25">
      <c r="A35" s="6">
        <f>DATE(2017,3,31)</f>
        <v>42825</v>
      </c>
      <c r="B35" s="8">
        <v>-12785</v>
      </c>
      <c r="D35" s="6">
        <f>DATE(2017,3,31)</f>
        <v>42825</v>
      </c>
      <c r="E35" s="8">
        <v>-12785</v>
      </c>
    </row>
    <row r="36" spans="1:5" x14ac:dyDescent="0.25">
      <c r="A36" s="6">
        <f>DATE(2017,6,7)</f>
        <v>42893</v>
      </c>
      <c r="B36" s="7">
        <v>130832.7</v>
      </c>
      <c r="D36" s="6">
        <f>DATE(2017,6,7)</f>
        <v>42893</v>
      </c>
      <c r="E36" s="7">
        <v>130832.7</v>
      </c>
    </row>
    <row r="37" spans="1:5" ht="17.25" thickBot="1" x14ac:dyDescent="0.3">
      <c r="A37" s="6">
        <f>DATE(2017,12,7)</f>
        <v>43076</v>
      </c>
      <c r="B37" s="11">
        <v>150000</v>
      </c>
      <c r="D37" s="6">
        <f>DATE(2017,12,7)</f>
        <v>43076</v>
      </c>
      <c r="E37" s="11">
        <v>-20000</v>
      </c>
    </row>
    <row r="38" spans="1:5" ht="17.25" thickBot="1" x14ac:dyDescent="0.3">
      <c r="A38" s="9"/>
      <c r="B38" s="10">
        <f>XIRR(B24:B37,A24:A37)</f>
        <v>0.49776170849800117</v>
      </c>
      <c r="D38" s="9"/>
      <c r="E38" s="10">
        <f>XIRR(E24:E37,D24:D37)</f>
        <v>0.16522752642631533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Client</cp:lastModifiedBy>
  <dcterms:created xsi:type="dcterms:W3CDTF">2017-06-09T02:18:53Z</dcterms:created>
  <dcterms:modified xsi:type="dcterms:W3CDTF">2017-07-03T14:52:45Z</dcterms:modified>
</cp:coreProperties>
</file>