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im\Desktop\"/>
    </mc:Choice>
  </mc:AlternateContent>
  <bookViews>
    <workbookView xWindow="0" yWindow="0" windowWidth="24000" windowHeight="9600"/>
  </bookViews>
  <sheets>
    <sheet name="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N7" i="1"/>
  <c r="O7" i="1" s="1"/>
  <c r="M12" i="1"/>
  <c r="I12" i="1"/>
  <c r="M11" i="1"/>
  <c r="I11" i="1"/>
  <c r="M10" i="1"/>
  <c r="I10" i="1"/>
  <c r="M9" i="1"/>
  <c r="L9" i="1"/>
  <c r="I9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C3" i="1"/>
  <c r="B3" i="1"/>
  <c r="C2" i="1"/>
  <c r="I1" i="1"/>
  <c r="H1" i="1"/>
  <c r="N10" i="1" l="1"/>
  <c r="N11" i="1"/>
  <c r="N9" i="1"/>
  <c r="N12" i="1"/>
  <c r="O10" i="1"/>
  <c r="O11" i="1"/>
  <c r="P7" i="1"/>
  <c r="O12" i="1"/>
  <c r="O9" i="1"/>
  <c r="H11" i="1"/>
  <c r="J9" i="1"/>
  <c r="B2" i="1"/>
  <c r="F6" i="1"/>
  <c r="H12" i="1"/>
  <c r="K9" i="1"/>
  <c r="J10" i="1"/>
  <c r="H9" i="1"/>
  <c r="K10" i="1"/>
  <c r="J11" i="1"/>
  <c r="J12" i="1"/>
  <c r="H10" i="1"/>
  <c r="K11" i="1"/>
  <c r="K12" i="1"/>
  <c r="P12" i="1" l="1"/>
  <c r="P11" i="1"/>
  <c r="P9" i="1"/>
  <c r="Q7" i="1"/>
  <c r="P10" i="1"/>
  <c r="C5" i="1"/>
  <c r="F5" i="1"/>
  <c r="C6" i="1"/>
  <c r="Q12" i="1" l="1"/>
  <c r="Q9" i="1"/>
  <c r="Q11" i="1"/>
  <c r="R7" i="1"/>
  <c r="Q10" i="1"/>
  <c r="R12" i="1" l="1"/>
  <c r="S7" i="1"/>
  <c r="R9" i="1"/>
  <c r="R11" i="1"/>
  <c r="R10" i="1"/>
  <c r="S10" i="1" l="1"/>
  <c r="S11" i="1"/>
  <c r="T7" i="1"/>
  <c r="S12" i="1"/>
  <c r="S9" i="1"/>
  <c r="T11" i="1" l="1"/>
  <c r="U7" i="1"/>
  <c r="T10" i="1"/>
  <c r="T12" i="1"/>
  <c r="T9" i="1"/>
  <c r="U10" i="1" l="1"/>
  <c r="V7" i="1"/>
  <c r="U9" i="1"/>
  <c r="U11" i="1"/>
  <c r="U12" i="1"/>
  <c r="V12" i="1" l="1"/>
  <c r="V9" i="1"/>
  <c r="W7" i="1"/>
  <c r="V10" i="1"/>
  <c r="V11" i="1"/>
  <c r="W9" i="1" l="1"/>
  <c r="W11" i="1"/>
  <c r="X7" i="1"/>
  <c r="W12" i="1"/>
  <c r="W10" i="1"/>
  <c r="X11" i="1" l="1"/>
  <c r="Y7" i="1"/>
  <c r="X10" i="1"/>
  <c r="X12" i="1"/>
  <c r="X9" i="1"/>
  <c r="Y12" i="1" l="1"/>
  <c r="Y9" i="1"/>
  <c r="Z7" i="1"/>
  <c r="Y11" i="1"/>
  <c r="Y10" i="1"/>
  <c r="Z9" i="1" l="1"/>
  <c r="Z11" i="1"/>
  <c r="AA7" i="1"/>
  <c r="Z10" i="1"/>
  <c r="Z12" i="1"/>
  <c r="AA11" i="1" l="1"/>
  <c r="AB7" i="1"/>
  <c r="AA10" i="1"/>
  <c r="AA12" i="1"/>
  <c r="AA9" i="1"/>
  <c r="AB11" i="1" l="1"/>
  <c r="AC7" i="1"/>
  <c r="AB10" i="1"/>
  <c r="AB12" i="1"/>
  <c r="AB9" i="1"/>
  <c r="AC10" i="1" l="1"/>
  <c r="AC12" i="1"/>
  <c r="AD7" i="1"/>
  <c r="AC11" i="1"/>
  <c r="AC9" i="1"/>
  <c r="AD12" i="1" l="1"/>
  <c r="AD9" i="1"/>
  <c r="AE7" i="1"/>
  <c r="AD10" i="1"/>
  <c r="AD11" i="1"/>
  <c r="AE10" i="1" l="1"/>
  <c r="AF7" i="1"/>
  <c r="AE11" i="1"/>
  <c r="AE12" i="1"/>
  <c r="AE9" i="1"/>
  <c r="AF11" i="1" l="1"/>
  <c r="AG7" i="1"/>
  <c r="AF10" i="1"/>
  <c r="AF12" i="1"/>
  <c r="AF9" i="1"/>
  <c r="AG10" i="1" l="1"/>
  <c r="AH7" i="1"/>
  <c r="AG9" i="1"/>
  <c r="AG11" i="1"/>
  <c r="AG12" i="1"/>
  <c r="AH12" i="1" l="1"/>
  <c r="AH9" i="1"/>
  <c r="AI7" i="1"/>
  <c r="AH11" i="1"/>
  <c r="AH10" i="1"/>
  <c r="AI9" i="1" l="1"/>
  <c r="AI11" i="1"/>
  <c r="AJ7" i="1"/>
  <c r="AI12" i="1"/>
  <c r="AI10" i="1"/>
  <c r="AJ11" i="1" l="1"/>
  <c r="AK7" i="1"/>
  <c r="AJ10" i="1"/>
  <c r="AJ12" i="1"/>
  <c r="AJ9" i="1"/>
  <c r="AK10" i="1" l="1"/>
  <c r="AL7" i="1"/>
  <c r="AK12" i="1"/>
  <c r="AK11" i="1"/>
  <c r="AK9" i="1"/>
  <c r="AL9" i="1" l="1"/>
  <c r="AL11" i="1"/>
  <c r="AM7" i="1"/>
  <c r="AL10" i="1"/>
  <c r="AL12" i="1"/>
  <c r="AM10" i="1" l="1"/>
  <c r="AM11" i="1"/>
  <c r="AN7" i="1"/>
  <c r="AM12" i="1"/>
  <c r="AM9" i="1"/>
  <c r="AN11" i="1" l="1"/>
  <c r="AO7" i="1"/>
  <c r="AN10" i="1"/>
  <c r="AN12" i="1"/>
  <c r="AN9" i="1"/>
  <c r="AO12" i="1" l="1"/>
  <c r="AP7" i="1"/>
  <c r="AO9" i="1"/>
  <c r="AO11" i="1"/>
  <c r="AO10" i="1"/>
  <c r="AP12" i="1" l="1"/>
  <c r="AP9" i="1"/>
  <c r="AQ7" i="1"/>
  <c r="AP10" i="1"/>
  <c r="AP11" i="1"/>
  <c r="AQ9" i="1" l="1"/>
  <c r="AQ11" i="1"/>
  <c r="AQ12" i="1"/>
  <c r="AR7" i="1"/>
  <c r="AQ10" i="1"/>
  <c r="AR11" i="1" l="1"/>
  <c r="AS7" i="1"/>
  <c r="AR10" i="1"/>
  <c r="AR12" i="1"/>
  <c r="AR9" i="1"/>
  <c r="AS10" i="1" l="1"/>
  <c r="AT7" i="1"/>
  <c r="AS9" i="1"/>
  <c r="AS11" i="1"/>
  <c r="AS12" i="1"/>
  <c r="AT12" i="1" l="1"/>
  <c r="AT9" i="1"/>
  <c r="AU7" i="1"/>
  <c r="AT10" i="1"/>
  <c r="AT11" i="1"/>
  <c r="AU10" i="1" l="1"/>
  <c r="AV7" i="1"/>
  <c r="AU9" i="1"/>
  <c r="AU11" i="1"/>
  <c r="AU12" i="1"/>
  <c r="AV11" i="1" l="1"/>
  <c r="AW7" i="1"/>
  <c r="AX7" i="1" s="1"/>
  <c r="AY7" i="1" s="1"/>
  <c r="AV10" i="1"/>
  <c r="AV12" i="1"/>
  <c r="AV9" i="1"/>
  <c r="AZ7" i="1" l="1"/>
  <c r="BA7" i="1" l="1"/>
  <c r="BB7" i="1" l="1"/>
  <c r="BC7" i="1" l="1"/>
  <c r="BD7" i="1" l="1"/>
  <c r="BE7" i="1" l="1"/>
  <c r="BF7" i="1" l="1"/>
  <c r="BG7" i="1" l="1"/>
  <c r="BH7" i="1" l="1"/>
  <c r="BI7" i="1" l="1"/>
  <c r="BJ7" i="1" l="1"/>
  <c r="BK7" i="1" l="1"/>
  <c r="BL7" i="1" l="1"/>
  <c r="BM7" i="1" l="1"/>
  <c r="BN7" i="1" l="1"/>
  <c r="BO7" i="1" l="1"/>
  <c r="BP7" i="1" l="1"/>
  <c r="BQ7" i="1" l="1"/>
  <c r="BR7" i="1" l="1"/>
  <c r="BS7" i="1" l="1"/>
  <c r="BT7" i="1" l="1"/>
  <c r="BU7" i="1" l="1"/>
  <c r="BV7" i="1" l="1"/>
  <c r="BW7" i="1" l="1"/>
  <c r="BX7" i="1" l="1"/>
  <c r="BY7" i="1" l="1"/>
  <c r="BZ7" i="1" l="1"/>
  <c r="CA7" i="1" l="1"/>
  <c r="CB7" i="1" l="1"/>
  <c r="CC7" i="1" l="1"/>
  <c r="CD7" i="1" l="1"/>
  <c r="CE7" i="1" l="1"/>
  <c r="CF7" i="1" l="1"/>
  <c r="CG7" i="1" l="1"/>
  <c r="CH7" i="1" l="1"/>
  <c r="CI7" i="1" l="1"/>
  <c r="CJ7" i="1" l="1"/>
  <c r="CK7" i="1" l="1"/>
  <c r="CL7" i="1" l="1"/>
  <c r="CM7" i="1" l="1"/>
  <c r="CN7" i="1" l="1"/>
  <c r="CO7" i="1" l="1"/>
  <c r="CP7" i="1" l="1"/>
  <c r="CQ7" i="1" l="1"/>
  <c r="CR7" i="1" l="1"/>
  <c r="CS7" i="1" l="1"/>
  <c r="CT7" i="1" l="1"/>
  <c r="CU7" i="1" l="1"/>
  <c r="CV7" i="1" l="1"/>
  <c r="CW7" i="1" l="1"/>
  <c r="CX7" i="1" l="1"/>
  <c r="CY7" i="1" l="1"/>
  <c r="CZ7" i="1" l="1"/>
  <c r="DA7" i="1" l="1"/>
  <c r="DB7" i="1" l="1"/>
  <c r="DC7" i="1" l="1"/>
  <c r="DD7" i="1" l="1"/>
  <c r="DE7" i="1" l="1"/>
  <c r="DF7" i="1" l="1"/>
  <c r="DG7" i="1" l="1"/>
  <c r="DH7" i="1" l="1"/>
  <c r="DI7" i="1" l="1"/>
  <c r="DJ7" i="1" l="1"/>
  <c r="DK7" i="1" l="1"/>
  <c r="DL7" i="1" l="1"/>
  <c r="DM7" i="1" l="1"/>
  <c r="DN7" i="1" l="1"/>
  <c r="DO7" i="1" l="1"/>
  <c r="DP7" i="1" l="1"/>
  <c r="DQ7" i="1" l="1"/>
  <c r="DR7" i="1" l="1"/>
  <c r="DS7" i="1" l="1"/>
  <c r="DT7" i="1" l="1"/>
  <c r="DU7" i="1" l="1"/>
  <c r="DV7" i="1" l="1"/>
  <c r="DW7" i="1" l="1"/>
  <c r="DX7" i="1" l="1"/>
  <c r="DY7" i="1" l="1"/>
  <c r="DZ7" i="1" l="1"/>
  <c r="EA7" i="1" l="1"/>
  <c r="EB7" i="1" l="1"/>
  <c r="EC7" i="1" l="1"/>
  <c r="ED7" i="1" l="1"/>
  <c r="EE7" i="1" l="1"/>
  <c r="EF7" i="1" l="1"/>
  <c r="EG7" i="1" l="1"/>
  <c r="EH7" i="1" l="1"/>
  <c r="EI7" i="1" l="1"/>
  <c r="EJ7" i="1" l="1"/>
  <c r="EK7" i="1" l="1"/>
  <c r="EL7" i="1" l="1"/>
  <c r="EM7" i="1" l="1"/>
  <c r="EN7" i="1" l="1"/>
  <c r="EO7" i="1" l="1"/>
  <c r="EP7" i="1" l="1"/>
  <c r="EQ7" i="1" l="1"/>
  <c r="ER7" i="1" l="1"/>
  <c r="ES7" i="1" l="1"/>
  <c r="ET7" i="1" l="1"/>
  <c r="EU7" i="1" l="1"/>
  <c r="EV7" i="1" l="1"/>
  <c r="EW7" i="1" l="1"/>
  <c r="EX7" i="1" l="1"/>
  <c r="EY7" i="1" l="1"/>
  <c r="EZ7" i="1" l="1"/>
  <c r="FA7" i="1" l="1"/>
  <c r="FB7" i="1" l="1"/>
  <c r="FC7" i="1" l="1"/>
  <c r="FD7" i="1" l="1"/>
  <c r="FE7" i="1" l="1"/>
  <c r="FF7" i="1" l="1"/>
  <c r="FG7" i="1" l="1"/>
  <c r="FH7" i="1" l="1"/>
  <c r="FI7" i="1" l="1"/>
  <c r="FJ7" i="1" l="1"/>
  <c r="FK7" i="1" l="1"/>
  <c r="FL7" i="1" l="1"/>
  <c r="FM7" i="1" l="1"/>
  <c r="FN7" i="1" l="1"/>
  <c r="FO7" i="1" l="1"/>
  <c r="FP7" i="1" l="1"/>
  <c r="FQ7" i="1" l="1"/>
  <c r="FR7" i="1" l="1"/>
  <c r="FS7" i="1" l="1"/>
  <c r="FT7" i="1" l="1"/>
  <c r="FU7" i="1" l="1"/>
  <c r="FV7" i="1" l="1"/>
  <c r="FW7" i="1" l="1"/>
  <c r="FX7" i="1" l="1"/>
  <c r="FY7" i="1" l="1"/>
  <c r="FZ7" i="1" l="1"/>
  <c r="GA7" i="1" l="1"/>
  <c r="GB7" i="1" l="1"/>
  <c r="GC7" i="1" l="1"/>
  <c r="GD7" i="1" l="1"/>
  <c r="GE7" i="1" l="1"/>
  <c r="GF7" i="1" l="1"/>
  <c r="GG7" i="1" l="1"/>
  <c r="GH7" i="1" l="1"/>
</calcChain>
</file>

<file path=xl/sharedStrings.xml><?xml version="1.0" encoding="utf-8"?>
<sst xmlns="http://schemas.openxmlformats.org/spreadsheetml/2006/main" count="23" uniqueCount="22">
  <si>
    <t>Done</t>
  </si>
  <si>
    <t>Сб</t>
  </si>
  <si>
    <t>Вс</t>
  </si>
  <si>
    <t>Задач на сегодня:</t>
  </si>
  <si>
    <t>Всего задач:</t>
  </si>
  <si>
    <t>НЕ ТРОГАТЬ БЛОК ТАЙМИНГА</t>
  </si>
  <si>
    <t>ДОКУМЕНТООБОРОТ</t>
  </si>
  <si>
    <t>УКАЗАТЬ СРОКИ</t>
  </si>
  <si>
    <t>не удалять столбцы!</t>
  </si>
  <si>
    <t>Задача</t>
  </si>
  <si>
    <t>Комментарий</t>
  </si>
  <si>
    <t>Начало</t>
  </si>
  <si>
    <t>DL</t>
  </si>
  <si>
    <t>Ответственный</t>
  </si>
  <si>
    <t>Статус</t>
  </si>
  <si>
    <t>Р1</t>
  </si>
  <si>
    <t>Р2</t>
  </si>
  <si>
    <t>Р3</t>
  </si>
  <si>
    <t>Р4</t>
  </si>
  <si>
    <t>Согласовать договор</t>
  </si>
  <si>
    <t>Отправить заявку на приложение</t>
  </si>
  <si>
    <t>Согласовать 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</si>
</sst>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Century Gothic"/>
      <family val="2"/>
      <charset val="204"/>
    </font>
    <font>
      <sz val="9"/>
      <color theme="0" tint="-0.499984740745262"/>
      <name val="Century Gothic"/>
      <family val="2"/>
      <charset val="204"/>
    </font>
    <font>
      <b/>
      <sz val="8"/>
      <name val="Century Gothic"/>
      <family val="2"/>
      <charset val="204"/>
    </font>
    <font>
      <b/>
      <sz val="9"/>
      <color theme="3" tint="-0.249977111117893"/>
      <name val="Century Gothic"/>
      <family val="2"/>
      <charset val="204"/>
    </font>
    <font>
      <sz val="10"/>
      <color theme="1"/>
      <name val="Century Gothic"/>
      <family val="2"/>
      <charset val="204"/>
    </font>
    <font>
      <sz val="10"/>
      <color rgb="FF002060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8"/>
      <color theme="0" tint="-4.9989318521683403E-2"/>
      <name val="Century Gothic"/>
      <family val="2"/>
      <charset val="204"/>
    </font>
    <font>
      <b/>
      <sz val="8"/>
      <color rgb="FFFFC000"/>
      <name val="Century Gothic"/>
      <family val="2"/>
      <charset val="204"/>
    </font>
    <font>
      <sz val="10"/>
      <name val="Century Gothic"/>
      <family val="2"/>
      <charset val="204"/>
    </font>
    <font>
      <b/>
      <sz val="9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0BEB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7" fillId="0" borderId="0" xfId="1" applyFont="1" applyBorder="1" applyAlignment="1" applyProtection="1">
      <alignment horizontal="right" vertical="center"/>
    </xf>
    <xf numFmtId="0" fontId="6" fillId="2" borderId="0" xfId="1" applyFont="1" applyFill="1" applyBorder="1" applyAlignment="1" applyProtection="1">
      <alignment horizontal="left" vertical="center"/>
    </xf>
    <xf numFmtId="0" fontId="8" fillId="2" borderId="0" xfId="1" applyFont="1" applyFill="1" applyAlignment="1" applyProtection="1">
      <alignment horizontal="center" vertical="center"/>
    </xf>
    <xf numFmtId="0" fontId="2" fillId="2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 vertical="center"/>
    </xf>
    <xf numFmtId="16" fontId="11" fillId="5" borderId="2" xfId="0" applyNumberFormat="1" applyFont="1" applyFill="1" applyBorder="1" applyAlignment="1">
      <alignment horizontal="center" vertical="center" textRotation="90"/>
    </xf>
    <xf numFmtId="16" fontId="2" fillId="5" borderId="3" xfId="0" applyNumberFormat="1" applyFont="1" applyFill="1" applyBorder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16" fontId="2" fillId="0" borderId="1" xfId="2" applyNumberFormat="1" applyFont="1" applyFill="1" applyBorder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16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</cellXfs>
  <cellStyles count="3">
    <cellStyle name="Обычный" xfId="0" builtinId="0"/>
    <cellStyle name="Обычный 6" xfId="1"/>
    <cellStyle name="Обычный_0605" xfId="2"/>
  </cellStyles>
  <dxfs count="58"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color rgb="FF5C6BAF"/>
      </font>
    </dxf>
    <dxf>
      <font>
        <color rgb="FF5C6BAF"/>
      </font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b/>
        <i val="0"/>
      </font>
    </dxf>
    <dxf>
      <font>
        <color theme="0" tint="-0.499984740745262"/>
      </font>
    </dxf>
    <dxf>
      <font>
        <color rgb="FFFF0000"/>
      </font>
    </dxf>
    <dxf>
      <font>
        <color theme="0"/>
        <name val="Cambria"/>
        <scheme val="none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256762</xdr:colOff>
      <xdr:row>1</xdr:row>
      <xdr:rowOff>49696</xdr:rowOff>
    </xdr:from>
    <xdr:to>
      <xdr:col>5</xdr:col>
      <xdr:colOff>819005</xdr:colOff>
      <xdr:row>3</xdr:row>
      <xdr:rowOff>87699</xdr:rowOff>
    </xdr:to>
    <xdr:sp macro="[1]!Макрос4" textlink="">
      <xdr:nvSpPr>
        <xdr:cNvPr id="2" name="Скругленный прямоугольник 1"/>
        <xdr:cNvSpPr/>
      </xdr:nvSpPr>
      <xdr:spPr>
        <a:xfrm>
          <a:off x="6581362" y="230671"/>
          <a:ext cx="1390918" cy="399953"/>
        </a:xfrm>
        <a:prstGeom prst="roundRect">
          <a:avLst/>
        </a:prstGeom>
        <a:gradFill rotWithShape="1">
          <a:gsLst>
            <a:gs pos="0">
              <a:srgbClr val="4F81BD">
                <a:tint val="100000"/>
                <a:shade val="100000"/>
                <a:satMod val="130000"/>
              </a:srgbClr>
            </a:gs>
            <a:gs pos="100000">
              <a:srgbClr val="4F81BD">
                <a:tint val="50000"/>
                <a:shade val="100000"/>
                <a:satMod val="350000"/>
              </a:srgbClr>
            </a:gs>
          </a:gsLst>
          <a:lin ang="16200000" scaled="0"/>
        </a:gradFill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Добавить задачу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91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ус 2016"/>
      <sheetName val="NEW"/>
      <sheetName val="9"/>
      <sheetName val="BOOST"/>
    </sheetNames>
    <definedNames>
      <definedName name="Макрос4"/>
    </definedNames>
    <sheetDataSet>
      <sheetData sheetId="0">
        <row r="15">
          <cell r="I15">
            <v>9</v>
          </cell>
          <cell r="J15" t="str">
            <v>ТЕСТ СТАТУСА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249977111117893"/>
  </sheetPr>
  <dimension ref="A1:GH12"/>
  <sheetViews>
    <sheetView showGridLines="0" tabSelected="1" zoomScale="115" zoomScaleNormal="115" workbookViewId="0">
      <selection activeCell="B10" sqref="B10"/>
    </sheetView>
  </sheetViews>
  <sheetFormatPr defaultColWidth="3.7109375" defaultRowHeight="14.25" x14ac:dyDescent="0.2"/>
  <cols>
    <col min="1" max="1" width="2.5703125" style="1" customWidth="1"/>
    <col min="2" max="2" width="37.85546875" style="1" customWidth="1"/>
    <col min="3" max="3" width="42" style="1" customWidth="1"/>
    <col min="4" max="5" width="12.42578125" style="2" customWidth="1"/>
    <col min="6" max="6" width="17.140625" style="1" customWidth="1"/>
    <col min="7" max="7" width="19.85546875" style="1" bestFit="1" customWidth="1"/>
    <col min="8" max="9" width="7.28515625" style="1" customWidth="1"/>
    <col min="10" max="11" width="7.28515625" style="2" customWidth="1"/>
    <col min="12" max="12" width="3.85546875" style="1" bestFit="1" customWidth="1"/>
    <col min="13" max="13" width="3.140625" style="1" customWidth="1"/>
    <col min="14" max="15" width="3.140625" style="2" customWidth="1"/>
    <col min="16" max="19" width="3.140625" style="4" customWidth="1"/>
    <col min="20" max="26" width="3.140625" style="2" customWidth="1"/>
    <col min="27" max="190" width="3.140625" style="1" customWidth="1"/>
    <col min="191" max="16384" width="3.7109375" style="1"/>
  </cols>
  <sheetData>
    <row r="1" spans="1:190" x14ac:dyDescent="0.2">
      <c r="G1" s="3" t="s">
        <v>0</v>
      </c>
      <c r="H1" s="1">
        <f ca="1">HOUR(NOW())</f>
        <v>18</v>
      </c>
      <c r="I1" s="1">
        <f ca="1">MINUTE(NOW())</f>
        <v>59</v>
      </c>
      <c r="J1" s="2" t="s">
        <v>1</v>
      </c>
      <c r="K1" s="2" t="s">
        <v>2</v>
      </c>
    </row>
    <row r="2" spans="1:190" x14ac:dyDescent="0.2">
      <c r="B2" s="5" t="str">
        <f ca="1">CONCATENATE(H1,":",I1)</f>
        <v>18:59</v>
      </c>
      <c r="C2" s="6" t="str">
        <f>'[1]Статус 2016'!J15</f>
        <v>ТЕСТ СТАТУСА</v>
      </c>
    </row>
    <row r="3" spans="1:190" x14ac:dyDescent="0.2">
      <c r="B3" s="5">
        <f ca="1">TODAY()</f>
        <v>42919</v>
      </c>
      <c r="C3" s="6">
        <f>'[1]Статус 2016'!I15</f>
        <v>9</v>
      </c>
    </row>
    <row r="4" spans="1:190" x14ac:dyDescent="0.2">
      <c r="C4" s="7"/>
    </row>
    <row r="5" spans="1:190" x14ac:dyDescent="0.2">
      <c r="C5" s="8" t="str">
        <f ca="1">IF(SUM('9'!$H$8:$H9937)=0,"По данному проекту на сегодня нет задач.","Есть задачи на сегодня!")</f>
        <v>По данному проекту на сегодня нет задач.</v>
      </c>
      <c r="E5" s="9" t="s">
        <v>3</v>
      </c>
      <c r="F5" s="10">
        <f ca="1">SUMIF('9'!$J$8:$J$9962,1)</f>
        <v>0</v>
      </c>
      <c r="J5" s="1"/>
      <c r="K5" s="1"/>
    </row>
    <row r="6" spans="1:190" ht="18" x14ac:dyDescent="0.2">
      <c r="C6" s="11" t="str">
        <f ca="1">IF(SUM('9'!$K$8:$K$9937)&gt;0,CONCATENATE("Просроченных задач: ",SUMIF(K8:K9937,1)),"нет")</f>
        <v>нет</v>
      </c>
      <c r="E6" s="9" t="s">
        <v>4</v>
      </c>
      <c r="F6" s="10">
        <f>SUMIF('9'!$I$8:$I$9958,1)</f>
        <v>4</v>
      </c>
      <c r="J6" s="1"/>
      <c r="K6" s="1"/>
      <c r="M6" s="1" t="s">
        <v>5</v>
      </c>
    </row>
    <row r="7" spans="1:190" ht="36" x14ac:dyDescent="0.25">
      <c r="A7" s="12"/>
      <c r="B7" s="13" t="s">
        <v>6</v>
      </c>
      <c r="C7" s="12"/>
      <c r="D7" s="14" t="s">
        <v>7</v>
      </c>
      <c r="E7" s="14"/>
      <c r="F7" s="12"/>
      <c r="G7" s="12"/>
      <c r="H7" s="15" t="s">
        <v>8</v>
      </c>
      <c r="I7" s="15"/>
      <c r="J7" s="15"/>
      <c r="K7" s="30"/>
      <c r="L7" s="16">
        <v>42744</v>
      </c>
      <c r="M7" s="17">
        <v>42913</v>
      </c>
      <c r="N7" s="17">
        <f t="shared" ref="N7:BY7" si="0">M7+1</f>
        <v>42914</v>
      </c>
      <c r="O7" s="17">
        <f t="shared" si="0"/>
        <v>42915</v>
      </c>
      <c r="P7" s="17">
        <f t="shared" si="0"/>
        <v>42916</v>
      </c>
      <c r="Q7" s="17">
        <f t="shared" si="0"/>
        <v>42917</v>
      </c>
      <c r="R7" s="17">
        <f t="shared" si="0"/>
        <v>42918</v>
      </c>
      <c r="S7" s="17">
        <f t="shared" si="0"/>
        <v>42919</v>
      </c>
      <c r="T7" s="17">
        <f t="shared" si="0"/>
        <v>42920</v>
      </c>
      <c r="U7" s="17">
        <f t="shared" si="0"/>
        <v>42921</v>
      </c>
      <c r="V7" s="17">
        <f t="shared" si="0"/>
        <v>42922</v>
      </c>
      <c r="W7" s="17">
        <f t="shared" si="0"/>
        <v>42923</v>
      </c>
      <c r="X7" s="17">
        <f t="shared" si="0"/>
        <v>42924</v>
      </c>
      <c r="Y7" s="17">
        <f t="shared" si="0"/>
        <v>42925</v>
      </c>
      <c r="Z7" s="17">
        <f t="shared" si="0"/>
        <v>42926</v>
      </c>
      <c r="AA7" s="17">
        <f t="shared" si="0"/>
        <v>42927</v>
      </c>
      <c r="AB7" s="17">
        <f t="shared" si="0"/>
        <v>42928</v>
      </c>
      <c r="AC7" s="17">
        <f t="shared" si="0"/>
        <v>42929</v>
      </c>
      <c r="AD7" s="17">
        <f t="shared" si="0"/>
        <v>42930</v>
      </c>
      <c r="AE7" s="17">
        <f t="shared" si="0"/>
        <v>42931</v>
      </c>
      <c r="AF7" s="17">
        <f t="shared" si="0"/>
        <v>42932</v>
      </c>
      <c r="AG7" s="17">
        <f t="shared" si="0"/>
        <v>42933</v>
      </c>
      <c r="AH7" s="17">
        <f t="shared" si="0"/>
        <v>42934</v>
      </c>
      <c r="AI7" s="17">
        <f t="shared" si="0"/>
        <v>42935</v>
      </c>
      <c r="AJ7" s="17">
        <f t="shared" si="0"/>
        <v>42936</v>
      </c>
      <c r="AK7" s="17">
        <f t="shared" si="0"/>
        <v>42937</v>
      </c>
      <c r="AL7" s="17">
        <f t="shared" si="0"/>
        <v>42938</v>
      </c>
      <c r="AM7" s="17">
        <f t="shared" si="0"/>
        <v>42939</v>
      </c>
      <c r="AN7" s="17">
        <f t="shared" si="0"/>
        <v>42940</v>
      </c>
      <c r="AO7" s="17">
        <f t="shared" si="0"/>
        <v>42941</v>
      </c>
      <c r="AP7" s="17">
        <f t="shared" si="0"/>
        <v>42942</v>
      </c>
      <c r="AQ7" s="17">
        <f t="shared" si="0"/>
        <v>42943</v>
      </c>
      <c r="AR7" s="17">
        <f t="shared" si="0"/>
        <v>42944</v>
      </c>
      <c r="AS7" s="17">
        <f t="shared" si="0"/>
        <v>42945</v>
      </c>
      <c r="AT7" s="17">
        <f t="shared" si="0"/>
        <v>42946</v>
      </c>
      <c r="AU7" s="17">
        <f t="shared" si="0"/>
        <v>42947</v>
      </c>
      <c r="AV7" s="17">
        <f t="shared" si="0"/>
        <v>42948</v>
      </c>
      <c r="AW7" s="17">
        <f t="shared" si="0"/>
        <v>42949</v>
      </c>
      <c r="AX7" s="17">
        <f t="shared" si="0"/>
        <v>42950</v>
      </c>
      <c r="AY7" s="17">
        <f t="shared" si="0"/>
        <v>42951</v>
      </c>
      <c r="AZ7" s="17">
        <f t="shared" si="0"/>
        <v>42952</v>
      </c>
      <c r="BA7" s="17">
        <f t="shared" si="0"/>
        <v>42953</v>
      </c>
      <c r="BB7" s="17">
        <f t="shared" si="0"/>
        <v>42954</v>
      </c>
      <c r="BC7" s="17">
        <f t="shared" si="0"/>
        <v>42955</v>
      </c>
      <c r="BD7" s="17">
        <f t="shared" si="0"/>
        <v>42956</v>
      </c>
      <c r="BE7" s="17">
        <f t="shared" si="0"/>
        <v>42957</v>
      </c>
      <c r="BF7" s="17">
        <f t="shared" si="0"/>
        <v>42958</v>
      </c>
      <c r="BG7" s="17">
        <f t="shared" si="0"/>
        <v>42959</v>
      </c>
      <c r="BH7" s="17">
        <f t="shared" si="0"/>
        <v>42960</v>
      </c>
      <c r="BI7" s="17">
        <f t="shared" si="0"/>
        <v>42961</v>
      </c>
      <c r="BJ7" s="17">
        <f t="shared" si="0"/>
        <v>42962</v>
      </c>
      <c r="BK7" s="17">
        <f t="shared" si="0"/>
        <v>42963</v>
      </c>
      <c r="BL7" s="17">
        <f t="shared" si="0"/>
        <v>42964</v>
      </c>
      <c r="BM7" s="17">
        <f t="shared" si="0"/>
        <v>42965</v>
      </c>
      <c r="BN7" s="17">
        <f t="shared" si="0"/>
        <v>42966</v>
      </c>
      <c r="BO7" s="17">
        <f t="shared" si="0"/>
        <v>42967</v>
      </c>
      <c r="BP7" s="17">
        <f t="shared" si="0"/>
        <v>42968</v>
      </c>
      <c r="BQ7" s="17">
        <f t="shared" si="0"/>
        <v>42969</v>
      </c>
      <c r="BR7" s="17">
        <f t="shared" si="0"/>
        <v>42970</v>
      </c>
      <c r="BS7" s="17">
        <f t="shared" si="0"/>
        <v>42971</v>
      </c>
      <c r="BT7" s="17">
        <f t="shared" si="0"/>
        <v>42972</v>
      </c>
      <c r="BU7" s="17">
        <f t="shared" si="0"/>
        <v>42973</v>
      </c>
      <c r="BV7" s="17">
        <f t="shared" si="0"/>
        <v>42974</v>
      </c>
      <c r="BW7" s="17">
        <f t="shared" si="0"/>
        <v>42975</v>
      </c>
      <c r="BX7" s="17">
        <f t="shared" si="0"/>
        <v>42976</v>
      </c>
      <c r="BY7" s="17">
        <f t="shared" si="0"/>
        <v>42977</v>
      </c>
      <c r="BZ7" s="17">
        <f t="shared" ref="BZ7:EK7" si="1">BY7+1</f>
        <v>42978</v>
      </c>
      <c r="CA7" s="17">
        <f t="shared" si="1"/>
        <v>42979</v>
      </c>
      <c r="CB7" s="17">
        <f t="shared" si="1"/>
        <v>42980</v>
      </c>
      <c r="CC7" s="17">
        <f t="shared" si="1"/>
        <v>42981</v>
      </c>
      <c r="CD7" s="17">
        <f t="shared" si="1"/>
        <v>42982</v>
      </c>
      <c r="CE7" s="17">
        <f t="shared" si="1"/>
        <v>42983</v>
      </c>
      <c r="CF7" s="17">
        <f t="shared" si="1"/>
        <v>42984</v>
      </c>
      <c r="CG7" s="17">
        <f t="shared" si="1"/>
        <v>42985</v>
      </c>
      <c r="CH7" s="17">
        <f t="shared" si="1"/>
        <v>42986</v>
      </c>
      <c r="CI7" s="17">
        <f t="shared" si="1"/>
        <v>42987</v>
      </c>
      <c r="CJ7" s="17">
        <f t="shared" si="1"/>
        <v>42988</v>
      </c>
      <c r="CK7" s="17">
        <f t="shared" si="1"/>
        <v>42989</v>
      </c>
      <c r="CL7" s="17">
        <f t="shared" si="1"/>
        <v>42990</v>
      </c>
      <c r="CM7" s="17">
        <f t="shared" si="1"/>
        <v>42991</v>
      </c>
      <c r="CN7" s="17">
        <f t="shared" si="1"/>
        <v>42992</v>
      </c>
      <c r="CO7" s="17">
        <f t="shared" si="1"/>
        <v>42993</v>
      </c>
      <c r="CP7" s="17">
        <f t="shared" si="1"/>
        <v>42994</v>
      </c>
      <c r="CQ7" s="17">
        <f t="shared" si="1"/>
        <v>42995</v>
      </c>
      <c r="CR7" s="17">
        <f t="shared" si="1"/>
        <v>42996</v>
      </c>
      <c r="CS7" s="17">
        <f t="shared" si="1"/>
        <v>42997</v>
      </c>
      <c r="CT7" s="17">
        <f t="shared" si="1"/>
        <v>42998</v>
      </c>
      <c r="CU7" s="17">
        <f t="shared" si="1"/>
        <v>42999</v>
      </c>
      <c r="CV7" s="17">
        <f t="shared" si="1"/>
        <v>43000</v>
      </c>
      <c r="CW7" s="17">
        <f t="shared" si="1"/>
        <v>43001</v>
      </c>
      <c r="CX7" s="17">
        <f t="shared" si="1"/>
        <v>43002</v>
      </c>
      <c r="CY7" s="17">
        <f t="shared" si="1"/>
        <v>43003</v>
      </c>
      <c r="CZ7" s="17">
        <f t="shared" si="1"/>
        <v>43004</v>
      </c>
      <c r="DA7" s="17">
        <f t="shared" si="1"/>
        <v>43005</v>
      </c>
      <c r="DB7" s="17">
        <f t="shared" si="1"/>
        <v>43006</v>
      </c>
      <c r="DC7" s="17">
        <f t="shared" si="1"/>
        <v>43007</v>
      </c>
      <c r="DD7" s="17">
        <f t="shared" si="1"/>
        <v>43008</v>
      </c>
      <c r="DE7" s="17">
        <f t="shared" si="1"/>
        <v>43009</v>
      </c>
      <c r="DF7" s="17">
        <f t="shared" si="1"/>
        <v>43010</v>
      </c>
      <c r="DG7" s="17">
        <f t="shared" si="1"/>
        <v>43011</v>
      </c>
      <c r="DH7" s="17">
        <f t="shared" si="1"/>
        <v>43012</v>
      </c>
      <c r="DI7" s="17">
        <f t="shared" si="1"/>
        <v>43013</v>
      </c>
      <c r="DJ7" s="17">
        <f t="shared" si="1"/>
        <v>43014</v>
      </c>
      <c r="DK7" s="17">
        <f t="shared" si="1"/>
        <v>43015</v>
      </c>
      <c r="DL7" s="17">
        <f t="shared" si="1"/>
        <v>43016</v>
      </c>
      <c r="DM7" s="17">
        <f t="shared" si="1"/>
        <v>43017</v>
      </c>
      <c r="DN7" s="17">
        <f t="shared" si="1"/>
        <v>43018</v>
      </c>
      <c r="DO7" s="17">
        <f t="shared" si="1"/>
        <v>43019</v>
      </c>
      <c r="DP7" s="17">
        <f t="shared" si="1"/>
        <v>43020</v>
      </c>
      <c r="DQ7" s="17">
        <f t="shared" si="1"/>
        <v>43021</v>
      </c>
      <c r="DR7" s="17">
        <f t="shared" si="1"/>
        <v>43022</v>
      </c>
      <c r="DS7" s="17">
        <f t="shared" si="1"/>
        <v>43023</v>
      </c>
      <c r="DT7" s="17">
        <f t="shared" si="1"/>
        <v>43024</v>
      </c>
      <c r="DU7" s="17">
        <f t="shared" si="1"/>
        <v>43025</v>
      </c>
      <c r="DV7" s="17">
        <f t="shared" si="1"/>
        <v>43026</v>
      </c>
      <c r="DW7" s="17">
        <f t="shared" si="1"/>
        <v>43027</v>
      </c>
      <c r="DX7" s="17">
        <f t="shared" si="1"/>
        <v>43028</v>
      </c>
      <c r="DY7" s="17">
        <f t="shared" si="1"/>
        <v>43029</v>
      </c>
      <c r="DZ7" s="17">
        <f t="shared" si="1"/>
        <v>43030</v>
      </c>
      <c r="EA7" s="17">
        <f t="shared" si="1"/>
        <v>43031</v>
      </c>
      <c r="EB7" s="17">
        <f t="shared" si="1"/>
        <v>43032</v>
      </c>
      <c r="EC7" s="17">
        <f t="shared" si="1"/>
        <v>43033</v>
      </c>
      <c r="ED7" s="17">
        <f t="shared" si="1"/>
        <v>43034</v>
      </c>
      <c r="EE7" s="17">
        <f t="shared" si="1"/>
        <v>43035</v>
      </c>
      <c r="EF7" s="17">
        <f t="shared" si="1"/>
        <v>43036</v>
      </c>
      <c r="EG7" s="17">
        <f t="shared" si="1"/>
        <v>43037</v>
      </c>
      <c r="EH7" s="17">
        <f t="shared" si="1"/>
        <v>43038</v>
      </c>
      <c r="EI7" s="17">
        <f t="shared" si="1"/>
        <v>43039</v>
      </c>
      <c r="EJ7" s="17">
        <f t="shared" si="1"/>
        <v>43040</v>
      </c>
      <c r="EK7" s="17">
        <f t="shared" si="1"/>
        <v>43041</v>
      </c>
      <c r="EL7" s="17">
        <f t="shared" ref="EL7:GH7" si="2">EK7+1</f>
        <v>43042</v>
      </c>
      <c r="EM7" s="17">
        <f t="shared" si="2"/>
        <v>43043</v>
      </c>
      <c r="EN7" s="17">
        <f t="shared" si="2"/>
        <v>43044</v>
      </c>
      <c r="EO7" s="17">
        <f t="shared" si="2"/>
        <v>43045</v>
      </c>
      <c r="EP7" s="17">
        <f t="shared" si="2"/>
        <v>43046</v>
      </c>
      <c r="EQ7" s="17">
        <f t="shared" si="2"/>
        <v>43047</v>
      </c>
      <c r="ER7" s="17">
        <f t="shared" si="2"/>
        <v>43048</v>
      </c>
      <c r="ES7" s="17">
        <f t="shared" si="2"/>
        <v>43049</v>
      </c>
      <c r="ET7" s="17">
        <f t="shared" si="2"/>
        <v>43050</v>
      </c>
      <c r="EU7" s="17">
        <f t="shared" si="2"/>
        <v>43051</v>
      </c>
      <c r="EV7" s="17">
        <f t="shared" si="2"/>
        <v>43052</v>
      </c>
      <c r="EW7" s="17">
        <f t="shared" si="2"/>
        <v>43053</v>
      </c>
      <c r="EX7" s="17">
        <f t="shared" si="2"/>
        <v>43054</v>
      </c>
      <c r="EY7" s="17">
        <f t="shared" si="2"/>
        <v>43055</v>
      </c>
      <c r="EZ7" s="17">
        <f t="shared" si="2"/>
        <v>43056</v>
      </c>
      <c r="FA7" s="17">
        <f t="shared" si="2"/>
        <v>43057</v>
      </c>
      <c r="FB7" s="17">
        <f t="shared" si="2"/>
        <v>43058</v>
      </c>
      <c r="FC7" s="17">
        <f t="shared" si="2"/>
        <v>43059</v>
      </c>
      <c r="FD7" s="17">
        <f t="shared" si="2"/>
        <v>43060</v>
      </c>
      <c r="FE7" s="17">
        <f t="shared" si="2"/>
        <v>43061</v>
      </c>
      <c r="FF7" s="17">
        <f t="shared" si="2"/>
        <v>43062</v>
      </c>
      <c r="FG7" s="17">
        <f t="shared" si="2"/>
        <v>43063</v>
      </c>
      <c r="FH7" s="17">
        <f t="shared" si="2"/>
        <v>43064</v>
      </c>
      <c r="FI7" s="17">
        <f t="shared" si="2"/>
        <v>43065</v>
      </c>
      <c r="FJ7" s="17">
        <f t="shared" si="2"/>
        <v>43066</v>
      </c>
      <c r="FK7" s="17">
        <f t="shared" si="2"/>
        <v>43067</v>
      </c>
      <c r="FL7" s="17">
        <f t="shared" si="2"/>
        <v>43068</v>
      </c>
      <c r="FM7" s="17">
        <f t="shared" si="2"/>
        <v>43069</v>
      </c>
      <c r="FN7" s="17">
        <f t="shared" si="2"/>
        <v>43070</v>
      </c>
      <c r="FO7" s="17">
        <f t="shared" si="2"/>
        <v>43071</v>
      </c>
      <c r="FP7" s="17">
        <f t="shared" si="2"/>
        <v>43072</v>
      </c>
      <c r="FQ7" s="17">
        <f t="shared" si="2"/>
        <v>43073</v>
      </c>
      <c r="FR7" s="17">
        <f t="shared" si="2"/>
        <v>43074</v>
      </c>
      <c r="FS7" s="17">
        <f t="shared" si="2"/>
        <v>43075</v>
      </c>
      <c r="FT7" s="17">
        <f t="shared" si="2"/>
        <v>43076</v>
      </c>
      <c r="FU7" s="17">
        <f t="shared" si="2"/>
        <v>43077</v>
      </c>
      <c r="FV7" s="17">
        <f t="shared" si="2"/>
        <v>43078</v>
      </c>
      <c r="FW7" s="17">
        <f t="shared" si="2"/>
        <v>43079</v>
      </c>
      <c r="FX7" s="17">
        <f t="shared" si="2"/>
        <v>43080</v>
      </c>
      <c r="FY7" s="17">
        <f t="shared" si="2"/>
        <v>43081</v>
      </c>
      <c r="FZ7" s="17">
        <f t="shared" si="2"/>
        <v>43082</v>
      </c>
      <c r="GA7" s="17">
        <f t="shared" si="2"/>
        <v>43083</v>
      </c>
      <c r="GB7" s="17">
        <f t="shared" si="2"/>
        <v>43084</v>
      </c>
      <c r="GC7" s="17">
        <f t="shared" si="2"/>
        <v>43085</v>
      </c>
      <c r="GD7" s="17">
        <f t="shared" si="2"/>
        <v>43086</v>
      </c>
      <c r="GE7" s="17">
        <f t="shared" si="2"/>
        <v>43087</v>
      </c>
      <c r="GF7" s="17">
        <f t="shared" si="2"/>
        <v>43088</v>
      </c>
      <c r="GG7" s="17">
        <f t="shared" si="2"/>
        <v>43089</v>
      </c>
      <c r="GH7" s="17">
        <f t="shared" si="2"/>
        <v>43090</v>
      </c>
    </row>
    <row r="8" spans="1:190" x14ac:dyDescent="0.2"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20" t="s">
        <v>15</v>
      </c>
      <c r="I8" s="20" t="s">
        <v>16</v>
      </c>
      <c r="J8" s="20" t="s">
        <v>17</v>
      </c>
      <c r="K8" s="20" t="s">
        <v>18</v>
      </c>
      <c r="L8" s="21" t="e">
        <f>TEXT(WEEKDAY(#REF!,1),"ДДД")</f>
        <v>#REF!</v>
      </c>
      <c r="M8" s="29" t="e">
        <f>TEXT(WEEKDAY(#REF!,1),"ДДД")</f>
        <v>#REF!</v>
      </c>
      <c r="N8" s="29" t="e">
        <f>TEXT(WEEKDAY(#REF!,1),"ДДД")</f>
        <v>#REF!</v>
      </c>
      <c r="O8" s="29" t="e">
        <f>TEXT(WEEKDAY(#REF!,1),"ДДД")</f>
        <v>#REF!</v>
      </c>
      <c r="P8" s="29" t="e">
        <f>TEXT(WEEKDAY(#REF!,1),"ДДД")</f>
        <v>#REF!</v>
      </c>
      <c r="Q8" s="29" t="e">
        <f>TEXT(WEEKDAY(#REF!,1),"ДДД")</f>
        <v>#REF!</v>
      </c>
      <c r="R8" s="29" t="e">
        <f>TEXT(WEEKDAY(#REF!,1),"ДДД")</f>
        <v>#REF!</v>
      </c>
      <c r="S8" s="29" t="e">
        <f>TEXT(WEEKDAY(#REF!,1),"ДДД")</f>
        <v>#REF!</v>
      </c>
      <c r="T8" s="29" t="e">
        <f>TEXT(WEEKDAY(#REF!,1),"ДДД")</f>
        <v>#REF!</v>
      </c>
      <c r="U8" s="29" t="e">
        <f>TEXT(WEEKDAY(#REF!,1),"ДДД")</f>
        <v>#REF!</v>
      </c>
      <c r="V8" s="29" t="e">
        <f>TEXT(WEEKDAY(#REF!,1),"ДДД")</f>
        <v>#REF!</v>
      </c>
      <c r="W8" s="29" t="e">
        <f>TEXT(WEEKDAY(#REF!,1),"ДДД")</f>
        <v>#REF!</v>
      </c>
      <c r="X8" s="29" t="e">
        <f>TEXT(WEEKDAY(#REF!,1),"ДДД")</f>
        <v>#REF!</v>
      </c>
      <c r="Y8" s="29" t="e">
        <f>TEXT(WEEKDAY(#REF!,1),"ДДД")</f>
        <v>#REF!</v>
      </c>
      <c r="Z8" s="29" t="e">
        <f>TEXT(WEEKDAY(#REF!,1),"ДДД")</f>
        <v>#REF!</v>
      </c>
      <c r="AA8" s="29" t="e">
        <f>TEXT(WEEKDAY(#REF!,1),"ДДД")</f>
        <v>#REF!</v>
      </c>
      <c r="AB8" s="29" t="e">
        <f>TEXT(WEEKDAY(#REF!,1),"ДДД")</f>
        <v>#REF!</v>
      </c>
      <c r="AC8" s="29" t="e">
        <f>TEXT(WEEKDAY(#REF!,1),"ДДД")</f>
        <v>#REF!</v>
      </c>
      <c r="AD8" s="29" t="e">
        <f>TEXT(WEEKDAY(#REF!,1),"ДДД")</f>
        <v>#REF!</v>
      </c>
      <c r="AE8" s="29" t="e">
        <f>TEXT(WEEKDAY(#REF!,1),"ДДД")</f>
        <v>#REF!</v>
      </c>
      <c r="AF8" s="29" t="e">
        <f>TEXT(WEEKDAY(#REF!,1),"ДДД")</f>
        <v>#REF!</v>
      </c>
      <c r="AG8" s="29" t="e">
        <f>TEXT(WEEKDAY(#REF!,1),"ДДД")</f>
        <v>#REF!</v>
      </c>
      <c r="AH8" s="29" t="e">
        <f>TEXT(WEEKDAY(#REF!,1),"ДДД")</f>
        <v>#REF!</v>
      </c>
      <c r="AI8" s="29" t="e">
        <f>TEXT(WEEKDAY(#REF!,1),"ДДД")</f>
        <v>#REF!</v>
      </c>
      <c r="AJ8" s="29" t="e">
        <f>TEXT(WEEKDAY(#REF!,1),"ДДД")</f>
        <v>#REF!</v>
      </c>
      <c r="AK8" s="29" t="e">
        <f>TEXT(WEEKDAY(#REF!,1),"ДДД")</f>
        <v>#REF!</v>
      </c>
      <c r="AL8" s="29" t="e">
        <f>TEXT(WEEKDAY(#REF!,1),"ДДД")</f>
        <v>#REF!</v>
      </c>
      <c r="AM8" s="29" t="e">
        <f>TEXT(WEEKDAY(#REF!,1),"ДДД")</f>
        <v>#REF!</v>
      </c>
      <c r="AN8" s="29" t="e">
        <f>TEXT(WEEKDAY(#REF!,1),"ДДД")</f>
        <v>#REF!</v>
      </c>
      <c r="AO8" s="29" t="e">
        <f>TEXT(WEEKDAY(#REF!,1),"ДДД")</f>
        <v>#REF!</v>
      </c>
      <c r="AP8" s="29" t="e">
        <f>TEXT(WEEKDAY(#REF!,1),"ДДД")</f>
        <v>#REF!</v>
      </c>
      <c r="AQ8" s="29" t="e">
        <f>TEXT(WEEKDAY(#REF!,1),"ДДД")</f>
        <v>#REF!</v>
      </c>
      <c r="AR8" s="29" t="e">
        <f>TEXT(WEEKDAY(#REF!,1),"ДДД")</f>
        <v>#REF!</v>
      </c>
      <c r="AS8" s="29" t="e">
        <f>TEXT(WEEKDAY(#REF!,1),"ДДД")</f>
        <v>#REF!</v>
      </c>
      <c r="AT8" s="29" t="e">
        <f>TEXT(WEEKDAY(#REF!,1),"ДДД")</f>
        <v>#REF!</v>
      </c>
      <c r="AU8" s="29" t="e">
        <f>TEXT(WEEKDAY(#REF!,1),"ДДД")</f>
        <v>#REF!</v>
      </c>
      <c r="AV8" s="29" t="e">
        <f>TEXT(WEEKDAY(#REF!,1),"ДДД")</f>
        <v>#REF!</v>
      </c>
    </row>
    <row r="9" spans="1:190" x14ac:dyDescent="0.2">
      <c r="B9" s="22" t="s">
        <v>19</v>
      </c>
      <c r="C9" s="22"/>
      <c r="D9" s="23">
        <v>42916</v>
      </c>
      <c r="E9" s="24">
        <v>42922</v>
      </c>
      <c r="F9" s="24"/>
      <c r="G9" s="25"/>
      <c r="H9" s="18">
        <f ca="1">IF(AND(E9&lt;=$B$3,G9=0,B9&lt;&gt;"Новая задача",E9&lt;&gt;""),1,0)</f>
        <v>0</v>
      </c>
      <c r="I9" s="18">
        <f>IF('9'!$G9=$G$1,0,1)</f>
        <v>1</v>
      </c>
      <c r="J9" s="18">
        <f ca="1">IF(AND('9'!$E9=$B$3,'9'!$G9&lt;&gt;$G$1),1,0)</f>
        <v>0</v>
      </c>
      <c r="K9" s="18">
        <f ca="1">IF(AND('9'!$E9&lt;$B$3,'9'!$G9&lt;&gt;$G$1,B9&lt;&gt;"Новая задача",E9&lt;&gt;""),1,0)</f>
        <v>0</v>
      </c>
      <c r="L9" s="18">
        <f>IF($D9&lt;=L$7,IF($E9&gt;=L$7,IF($E9=L$7,2,1),0),0)</f>
        <v>0</v>
      </c>
      <c r="M9" s="18">
        <f>IF($D9&lt;=M$7,IF($E9&gt;=M$7,IF($E9=M$7,2,1),0),0)</f>
        <v>0</v>
      </c>
      <c r="N9" s="18">
        <f>IF($D9&lt;=N$7,IF($E9&gt;=N$7,IF($E9=N$7,2,1),0),0)</f>
        <v>0</v>
      </c>
      <c r="O9" s="18">
        <f>IF($D9&lt;=O$7,IF($E9&gt;=O$7,IF($E9=O$7,2,1),0),0)</f>
        <v>0</v>
      </c>
      <c r="P9" s="18">
        <f>IF($D9&lt;=P$7,IF($E9&gt;=P$7,IF($E9=P$7,2,1),0),0)</f>
        <v>1</v>
      </c>
      <c r="Q9" s="18">
        <f>IF($D9&lt;=Q$7,IF($E9&gt;=Q$7,IF($E9=Q$7,2,1),0),0)</f>
        <v>1</v>
      </c>
      <c r="R9" s="18">
        <f>IF($D9&lt;=R$7,IF($E9&gt;=R$7,IF($E9=R$7,2,1),0),0)</f>
        <v>1</v>
      </c>
      <c r="S9" s="18">
        <f>IF($D9&lt;=S$7,IF($E9&gt;=S$7,IF($E9=S$7,2,1),0),0)</f>
        <v>1</v>
      </c>
      <c r="T9" s="18">
        <f>IF($D9&lt;=T$7,IF($E9&gt;=T$7,IF($E9=T$7,2,1),0),0)</f>
        <v>1</v>
      </c>
      <c r="U9" s="18">
        <f>IF($D9&lt;=U$7,IF($E9&gt;=U$7,IF($E9=U$7,2,1),0),0)</f>
        <v>1</v>
      </c>
      <c r="V9" s="18">
        <f>IF($D9&lt;=V$7,IF($E9&gt;=V$7,IF($E9=V$7,2,1),0),0)</f>
        <v>2</v>
      </c>
      <c r="W9" s="18">
        <f>IF($D9&lt;=W$7,IF($E9&gt;=W$7,IF($E9=W$7,2,1),0),0)</f>
        <v>0</v>
      </c>
      <c r="X9" s="18">
        <f>IF($D9&lt;=X$7,IF($E9&gt;=X$7,IF($E9=X$7,2,1),0),0)</f>
        <v>0</v>
      </c>
      <c r="Y9" s="18">
        <f>IF($D9&lt;=Y$7,IF($E9&gt;=Y$7,IF($E9=Y$7,2,1),0),0)</f>
        <v>0</v>
      </c>
      <c r="Z9" s="18">
        <f>IF($D9&lt;=Z$7,IF($E9&gt;=Z$7,IF($E9=Z$7,2,1),0),0)</f>
        <v>0</v>
      </c>
      <c r="AA9" s="18">
        <f>IF($D9&lt;=AA$7,IF($E9&gt;=AA$7,IF($E9=AA$7,2,1),0),0)</f>
        <v>0</v>
      </c>
      <c r="AB9" s="18">
        <f>IF($D9&lt;=AB$7,IF($E9&gt;=AB$7,IF($E9=AB$7,2,1),0),0)</f>
        <v>0</v>
      </c>
      <c r="AC9" s="18">
        <f>IF($D9&lt;=AC$7,IF($E9&gt;=AC$7,IF($E9=AC$7,2,1),0),0)</f>
        <v>0</v>
      </c>
      <c r="AD9" s="18">
        <f>IF($D9&lt;=AD$7,IF($E9&gt;=AD$7,IF($E9=AD$7,2,1),0),0)</f>
        <v>0</v>
      </c>
      <c r="AE9" s="18">
        <f>IF($D9&lt;=AE$7,IF($E9&gt;=AE$7,IF($E9=AE$7,2,1),0),0)</f>
        <v>0</v>
      </c>
      <c r="AF9" s="18">
        <f>IF($D9&lt;=AF$7,IF($E9&gt;=AF$7,IF($E9=AF$7,2,1),0),0)</f>
        <v>0</v>
      </c>
      <c r="AG9" s="18">
        <f>IF($D9&lt;=AG$7,IF($E9&gt;=AG$7,IF($E9=AG$7,2,1),0),0)</f>
        <v>0</v>
      </c>
      <c r="AH9" s="18">
        <f>IF($D9&lt;=AH$7,IF($E9&gt;=AH$7,IF($E9=AH$7,2,1),0),0)</f>
        <v>0</v>
      </c>
      <c r="AI9" s="18">
        <f>IF($D9&lt;=AI$7,IF($E9&gt;=AI$7,IF($E9=AI$7,2,1),0),0)</f>
        <v>0</v>
      </c>
      <c r="AJ9" s="18">
        <f>IF($D9&lt;=AJ$7,IF($E9&gt;=AJ$7,IF($E9=AJ$7,2,1),0),0)</f>
        <v>0</v>
      </c>
      <c r="AK9" s="18">
        <f>IF($D9&lt;=AK$7,IF($E9&gt;=AK$7,IF($E9=AK$7,2,1),0),0)</f>
        <v>0</v>
      </c>
      <c r="AL9" s="18">
        <f>IF($D9&lt;=AL$7,IF($E9&gt;=AL$7,IF($E9=AL$7,2,1),0),0)</f>
        <v>0</v>
      </c>
      <c r="AM9" s="18">
        <f>IF($D9&lt;=AM$7,IF($E9&gt;=AM$7,IF($E9=AM$7,2,1),0),0)</f>
        <v>0</v>
      </c>
      <c r="AN9" s="18">
        <f>IF($D9&lt;=AN$7,IF($E9&gt;=AN$7,IF($E9=AN$7,2,1),0),0)</f>
        <v>0</v>
      </c>
      <c r="AO9" s="18">
        <f>IF($D9&lt;=AO$7,IF($E9&gt;=AO$7,IF($E9=AO$7,2,1),0),0)</f>
        <v>0</v>
      </c>
      <c r="AP9" s="18">
        <f>IF($D9&lt;=AP$7,IF($E9&gt;=AP$7,IF($E9=AP$7,2,1),0),0)</f>
        <v>0</v>
      </c>
      <c r="AQ9" s="18">
        <f>IF($D9&lt;=AQ$7,IF($E9&gt;=AQ$7,IF($E9=AQ$7,2,1),0),0)</f>
        <v>0</v>
      </c>
      <c r="AR9" s="18">
        <f>IF($D9&lt;=AR$7,IF($E9&gt;=AR$7,IF($E9=AR$7,2,1),0),0)</f>
        <v>0</v>
      </c>
      <c r="AS9" s="18">
        <f>IF($D9&lt;=AS$7,IF($E9&gt;=AS$7,IF($E9=AS$7,2,1),0),0)</f>
        <v>0</v>
      </c>
      <c r="AT9" s="18">
        <f>IF($D9&lt;=AT$7,IF($E9&gt;=AT$7,IF($E9=AT$7,2,1),0),0)</f>
        <v>0</v>
      </c>
      <c r="AU9" s="18">
        <f>IF($D9&lt;=AU$7,IF($E9&gt;=AU$7,IF($E9=AU$7,2,1),0),0)</f>
        <v>0</v>
      </c>
      <c r="AV9" s="18">
        <f>IF($D9&lt;=AV$7,IF($E9&gt;=AV$7,IF($E9=AV$7,2,1),0),0)</f>
        <v>0</v>
      </c>
    </row>
    <row r="10" spans="1:190" x14ac:dyDescent="0.2">
      <c r="B10" s="26" t="s">
        <v>20</v>
      </c>
      <c r="C10" s="26"/>
      <c r="D10" s="25"/>
      <c r="E10" s="27"/>
      <c r="F10" s="27"/>
      <c r="G10" s="25"/>
      <c r="H10" s="28">
        <f ca="1">IF(AND(E10&lt;=$B$3,G10=0,B10&lt;&gt;"Новая задача",E10&lt;&gt;""),1,0)</f>
        <v>0</v>
      </c>
      <c r="I10" s="18">
        <f>IF('9'!$G10=$G$1,0,1)</f>
        <v>1</v>
      </c>
      <c r="J10" s="18">
        <f ca="1">IF(AND('9'!$E10=$B$3,'9'!$G10&lt;&gt;$G$1),1,0)</f>
        <v>0</v>
      </c>
      <c r="K10" s="28">
        <f ca="1">IF(AND('9'!$E10&lt;$B$3,'9'!$G10&lt;&gt;$G$1,B10&lt;&gt;"Новая задача",E10&lt;&gt;""),1,0)</f>
        <v>0</v>
      </c>
      <c r="L10" s="18">
        <f t="shared" ref="L10:L12" si="3">IF($D10&lt;=L$7,IF($E10&gt;=L$7,IF($E10=L$7,2,1),0),0)</f>
        <v>0</v>
      </c>
      <c r="M10" s="18">
        <f>IF($D10&lt;=M$7,IF($E10&gt;=M$7,IF($E10=M$7,2,1),0),0)</f>
        <v>0</v>
      </c>
      <c r="N10" s="18">
        <f>IF($D10&lt;=N$7,IF($E10&gt;=N$7,IF($E10=N$7,2,1),0),0)</f>
        <v>0</v>
      </c>
      <c r="O10" s="18">
        <f>IF($D10&lt;=O$7,IF($E10&gt;=O$7,IF($E10=O$7,2,1),0),0)</f>
        <v>0</v>
      </c>
      <c r="P10" s="18">
        <f>IF($D10&lt;=P$7,IF($E10&gt;=P$7,IF($E10=P$7,2,1),0),0)</f>
        <v>0</v>
      </c>
      <c r="Q10" s="18">
        <f>IF($D10&lt;=Q$7,IF($E10&gt;=Q$7,IF($E10=Q$7,2,1),0),0)</f>
        <v>0</v>
      </c>
      <c r="R10" s="18">
        <f>IF($D10&lt;=R$7,IF($E10&gt;=R$7,IF($E10=R$7,2,1),0),0)</f>
        <v>0</v>
      </c>
      <c r="S10" s="18">
        <f>IF($D10&lt;=S$7,IF($E10&gt;=S$7,IF($E10=S$7,2,1),0),0)</f>
        <v>0</v>
      </c>
      <c r="T10" s="18">
        <f>IF($D10&lt;=T$7,IF($E10&gt;=T$7,IF($E10=T$7,2,1),0),0)</f>
        <v>0</v>
      </c>
      <c r="U10" s="18">
        <f>IF($D10&lt;=U$7,IF($E10&gt;=U$7,IF($E10=U$7,2,1),0),0)</f>
        <v>0</v>
      </c>
      <c r="V10" s="18">
        <f>IF($D10&lt;=V$7,IF($E10&gt;=V$7,IF($E10=V$7,2,1),0),0)</f>
        <v>0</v>
      </c>
      <c r="W10" s="18">
        <f>IF($D10&lt;=W$7,IF($E10&gt;=W$7,IF($E10=W$7,2,1),0),0)</f>
        <v>0</v>
      </c>
      <c r="X10" s="18">
        <f>IF($D10&lt;=X$7,IF($E10&gt;=X$7,IF($E10=X$7,2,1),0),0)</f>
        <v>0</v>
      </c>
      <c r="Y10" s="18">
        <f>IF($D10&lt;=Y$7,IF($E10&gt;=Y$7,IF($E10=Y$7,2,1),0),0)</f>
        <v>0</v>
      </c>
      <c r="Z10" s="18">
        <f>IF($D10&lt;=Z$7,IF($E10&gt;=Z$7,IF($E10=Z$7,2,1),0),0)</f>
        <v>0</v>
      </c>
      <c r="AA10" s="18">
        <f>IF($D10&lt;=AA$7,IF($E10&gt;=AA$7,IF($E10=AA$7,2,1),0),0)</f>
        <v>0</v>
      </c>
      <c r="AB10" s="18">
        <f>IF($D10&lt;=AB$7,IF($E10&gt;=AB$7,IF($E10=AB$7,2,1),0),0)</f>
        <v>0</v>
      </c>
      <c r="AC10" s="18">
        <f>IF($D10&lt;=AC$7,IF($E10&gt;=AC$7,IF($E10=AC$7,2,1),0),0)</f>
        <v>0</v>
      </c>
      <c r="AD10" s="18">
        <f>IF($D10&lt;=AD$7,IF($E10&gt;=AD$7,IF($E10=AD$7,2,1),0),0)</f>
        <v>0</v>
      </c>
      <c r="AE10" s="18">
        <f>IF($D10&lt;=AE$7,IF($E10&gt;=AE$7,IF($E10=AE$7,2,1),0),0)</f>
        <v>0</v>
      </c>
      <c r="AF10" s="18">
        <f>IF($D10&lt;=AF$7,IF($E10&gt;=AF$7,IF($E10=AF$7,2,1),0),0)</f>
        <v>0</v>
      </c>
      <c r="AG10" s="18">
        <f>IF($D10&lt;=AG$7,IF($E10&gt;=AG$7,IF($E10=AG$7,2,1),0),0)</f>
        <v>0</v>
      </c>
      <c r="AH10" s="18">
        <f>IF($D10&lt;=AH$7,IF($E10&gt;=AH$7,IF($E10=AH$7,2,1),0),0)</f>
        <v>0</v>
      </c>
      <c r="AI10" s="18">
        <f>IF($D10&lt;=AI$7,IF($E10&gt;=AI$7,IF($E10=AI$7,2,1),0),0)</f>
        <v>0</v>
      </c>
      <c r="AJ10" s="18">
        <f>IF($D10&lt;=AJ$7,IF($E10&gt;=AJ$7,IF($E10=AJ$7,2,1),0),0)</f>
        <v>0</v>
      </c>
      <c r="AK10" s="18">
        <f>IF($D10&lt;=AK$7,IF($E10&gt;=AK$7,IF($E10=AK$7,2,1),0),0)</f>
        <v>0</v>
      </c>
      <c r="AL10" s="18">
        <f>IF($D10&lt;=AL$7,IF($E10&gt;=AL$7,IF($E10=AL$7,2,1),0),0)</f>
        <v>0</v>
      </c>
      <c r="AM10" s="18">
        <f>IF($D10&lt;=AM$7,IF($E10&gt;=AM$7,IF($E10=AM$7,2,1),0),0)</f>
        <v>0</v>
      </c>
      <c r="AN10" s="18">
        <f>IF($D10&lt;=AN$7,IF($E10&gt;=AN$7,IF($E10=AN$7,2,1),0),0)</f>
        <v>0</v>
      </c>
      <c r="AO10" s="18">
        <f>IF($D10&lt;=AO$7,IF($E10&gt;=AO$7,IF($E10=AO$7,2,1),0),0)</f>
        <v>0</v>
      </c>
      <c r="AP10" s="18">
        <f>IF($D10&lt;=AP$7,IF($E10&gt;=AP$7,IF($E10=AP$7,2,1),0),0)</f>
        <v>0</v>
      </c>
      <c r="AQ10" s="18">
        <f>IF($D10&lt;=AQ$7,IF($E10&gt;=AQ$7,IF($E10=AQ$7,2,1),0),0)</f>
        <v>0</v>
      </c>
      <c r="AR10" s="18">
        <f>IF($D10&lt;=AR$7,IF($E10&gt;=AR$7,IF($E10=AR$7,2,1),0),0)</f>
        <v>0</v>
      </c>
      <c r="AS10" s="18">
        <f>IF($D10&lt;=AS$7,IF($E10&gt;=AS$7,IF($E10=AS$7,2,1),0),0)</f>
        <v>0</v>
      </c>
      <c r="AT10" s="18">
        <f>IF($D10&lt;=AT$7,IF($E10&gt;=AT$7,IF($E10=AT$7,2,1),0),0)</f>
        <v>0</v>
      </c>
      <c r="AU10" s="18">
        <f>IF($D10&lt;=AU$7,IF($E10&gt;=AU$7,IF($E10=AU$7,2,1),0),0)</f>
        <v>0</v>
      </c>
      <c r="AV10" s="18">
        <f>IF($D10&lt;=AV$7,IF($E10&gt;=AV$7,IF($E10=AV$7,2,1),0),0)</f>
        <v>0</v>
      </c>
    </row>
    <row r="11" spans="1:190" x14ac:dyDescent="0.2">
      <c r="B11" s="26" t="s">
        <v>21</v>
      </c>
      <c r="C11" s="26"/>
      <c r="D11" s="23"/>
      <c r="E11" s="27"/>
      <c r="F11" s="27"/>
      <c r="G11" s="25"/>
      <c r="H11" s="28">
        <f ca="1">IF(AND(E11&lt;=$B$3,G11=0,B11&lt;&gt;"Новая задача",E11&lt;&gt;""),1,0)</f>
        <v>0</v>
      </c>
      <c r="I11" s="18">
        <f>IF('9'!$G11=$G$1,0,1)</f>
        <v>1</v>
      </c>
      <c r="J11" s="18">
        <f ca="1">IF(AND('9'!$E11=$B$3,'9'!$G11&lt;&gt;$G$1),1,0)</f>
        <v>0</v>
      </c>
      <c r="K11" s="28">
        <f ca="1">IF(AND('9'!$E11&lt;$B$3,'9'!$G11&lt;&gt;$G$1,B11&lt;&gt;"Новая задача",E11&lt;&gt;""),1,0)</f>
        <v>0</v>
      </c>
      <c r="L11" s="18">
        <f t="shared" si="3"/>
        <v>0</v>
      </c>
      <c r="M11" s="18">
        <f>IF($D11&lt;=M$7,IF($E11&gt;=M$7,IF($E11=M$7,2,1),0),0)</f>
        <v>0</v>
      </c>
      <c r="N11" s="18">
        <f>IF($D11&lt;=N$7,IF($E11&gt;=N$7,IF($E11=N$7,2,1),0),0)</f>
        <v>0</v>
      </c>
      <c r="O11" s="18">
        <f>IF($D11&lt;=O$7,IF($E11&gt;=O$7,IF($E11=O$7,2,1),0),0)</f>
        <v>0</v>
      </c>
      <c r="P11" s="18">
        <f>IF($D11&lt;=P$7,IF($E11&gt;=P$7,IF($E11=P$7,2,1),0),0)</f>
        <v>0</v>
      </c>
      <c r="Q11" s="18">
        <f>IF($D11&lt;=Q$7,IF($E11&gt;=Q$7,IF($E11=Q$7,2,1),0),0)</f>
        <v>0</v>
      </c>
      <c r="R11" s="18">
        <f>IF($D11&lt;=R$7,IF($E11&gt;=R$7,IF($E11=R$7,2,1),0),0)</f>
        <v>0</v>
      </c>
      <c r="S11" s="18">
        <f>IF($D11&lt;=S$7,IF($E11&gt;=S$7,IF($E11=S$7,2,1),0),0)</f>
        <v>0</v>
      </c>
      <c r="T11" s="18">
        <f>IF($D11&lt;=T$7,IF($E11&gt;=T$7,IF($E11=T$7,2,1),0),0)</f>
        <v>0</v>
      </c>
      <c r="U11" s="18">
        <f>IF($D11&lt;=U$7,IF($E11&gt;=U$7,IF($E11=U$7,2,1),0),0)</f>
        <v>0</v>
      </c>
      <c r="V11" s="18">
        <f>IF($D11&lt;=V$7,IF($E11&gt;=V$7,IF($E11=V$7,2,1),0),0)</f>
        <v>0</v>
      </c>
      <c r="W11" s="18">
        <f>IF($D11&lt;=W$7,IF($E11&gt;=W$7,IF($E11=W$7,2,1),0),0)</f>
        <v>0</v>
      </c>
      <c r="X11" s="18">
        <f>IF($D11&lt;=X$7,IF($E11&gt;=X$7,IF($E11=X$7,2,1),0),0)</f>
        <v>0</v>
      </c>
      <c r="Y11" s="18">
        <f>IF($D11&lt;=Y$7,IF($E11&gt;=Y$7,IF($E11=Y$7,2,1),0),0)</f>
        <v>0</v>
      </c>
      <c r="Z11" s="18">
        <f>IF($D11&lt;=Z$7,IF($E11&gt;=Z$7,IF($E11=Z$7,2,1),0),0)</f>
        <v>0</v>
      </c>
      <c r="AA11" s="18">
        <f>IF($D11&lt;=AA$7,IF($E11&gt;=AA$7,IF($E11=AA$7,2,1),0),0)</f>
        <v>0</v>
      </c>
      <c r="AB11" s="18">
        <f>IF($D11&lt;=AB$7,IF($E11&gt;=AB$7,IF($E11=AB$7,2,1),0),0)</f>
        <v>0</v>
      </c>
      <c r="AC11" s="18">
        <f>IF($D11&lt;=AC$7,IF($E11&gt;=AC$7,IF($E11=AC$7,2,1),0),0)</f>
        <v>0</v>
      </c>
      <c r="AD11" s="18">
        <f>IF($D11&lt;=AD$7,IF($E11&gt;=AD$7,IF($E11=AD$7,2,1),0),0)</f>
        <v>0</v>
      </c>
      <c r="AE11" s="18">
        <f>IF($D11&lt;=AE$7,IF($E11&gt;=AE$7,IF($E11=AE$7,2,1),0),0)</f>
        <v>0</v>
      </c>
      <c r="AF11" s="18">
        <f>IF($D11&lt;=AF$7,IF($E11&gt;=AF$7,IF($E11=AF$7,2,1),0),0)</f>
        <v>0</v>
      </c>
      <c r="AG11" s="18">
        <f>IF($D11&lt;=AG$7,IF($E11&gt;=AG$7,IF($E11=AG$7,2,1),0),0)</f>
        <v>0</v>
      </c>
      <c r="AH11" s="18">
        <f>IF($D11&lt;=AH$7,IF($E11&gt;=AH$7,IF($E11=AH$7,2,1),0),0)</f>
        <v>0</v>
      </c>
      <c r="AI11" s="18">
        <f>IF($D11&lt;=AI$7,IF($E11&gt;=AI$7,IF($E11=AI$7,2,1),0),0)</f>
        <v>0</v>
      </c>
      <c r="AJ11" s="18">
        <f>IF($D11&lt;=AJ$7,IF($E11&gt;=AJ$7,IF($E11=AJ$7,2,1),0),0)</f>
        <v>0</v>
      </c>
      <c r="AK11" s="18">
        <f>IF($D11&lt;=AK$7,IF($E11&gt;=AK$7,IF($E11=AK$7,2,1),0),0)</f>
        <v>0</v>
      </c>
      <c r="AL11" s="18">
        <f>IF($D11&lt;=AL$7,IF($E11&gt;=AL$7,IF($E11=AL$7,2,1),0),0)</f>
        <v>0</v>
      </c>
      <c r="AM11" s="18">
        <f>IF($D11&lt;=AM$7,IF($E11&gt;=AM$7,IF($E11=AM$7,2,1),0),0)</f>
        <v>0</v>
      </c>
      <c r="AN11" s="18">
        <f>IF($D11&lt;=AN$7,IF($E11&gt;=AN$7,IF($E11=AN$7,2,1),0),0)</f>
        <v>0</v>
      </c>
      <c r="AO11" s="18">
        <f>IF($D11&lt;=AO$7,IF($E11&gt;=AO$7,IF($E11=AO$7,2,1),0),0)</f>
        <v>0</v>
      </c>
      <c r="AP11" s="18">
        <f>IF($D11&lt;=AP$7,IF($E11&gt;=AP$7,IF($E11=AP$7,2,1),0),0)</f>
        <v>0</v>
      </c>
      <c r="AQ11" s="18">
        <f>IF($D11&lt;=AQ$7,IF($E11&gt;=AQ$7,IF($E11=AQ$7,2,1),0),0)</f>
        <v>0</v>
      </c>
      <c r="AR11" s="18">
        <f>IF($D11&lt;=AR$7,IF($E11&gt;=AR$7,IF($E11=AR$7,2,1),0),0)</f>
        <v>0</v>
      </c>
      <c r="AS11" s="18">
        <f>IF($D11&lt;=AS$7,IF($E11&gt;=AS$7,IF($E11=AS$7,2,1),0),0)</f>
        <v>0</v>
      </c>
      <c r="AT11" s="18">
        <f>IF($D11&lt;=AT$7,IF($E11&gt;=AT$7,IF($E11=AT$7,2,1),0),0)</f>
        <v>0</v>
      </c>
      <c r="AU11" s="18">
        <f>IF($D11&lt;=AU$7,IF($E11&gt;=AU$7,IF($E11=AU$7,2,1),0),0)</f>
        <v>0</v>
      </c>
      <c r="AV11" s="18">
        <f>IF($D11&lt;=AV$7,IF($E11&gt;=AV$7,IF($E11=AV$7,2,1),0),0)</f>
        <v>0</v>
      </c>
    </row>
    <row r="12" spans="1:190" x14ac:dyDescent="0.2">
      <c r="B12" s="26" t="s">
        <v>21</v>
      </c>
      <c r="C12" s="26"/>
      <c r="D12" s="23"/>
      <c r="E12" s="24"/>
      <c r="F12" s="27"/>
      <c r="G12" s="25"/>
      <c r="H12" s="28">
        <f ca="1">IF(AND(E12&lt;=$B$3,G12=0,B12&lt;&gt;"Новая задача",E12&lt;&gt;""),1,0)</f>
        <v>0</v>
      </c>
      <c r="I12" s="18">
        <f>IF('9'!$G12=$G$1,0,1)</f>
        <v>1</v>
      </c>
      <c r="J12" s="18">
        <f ca="1">IF(AND('9'!$E12=$B$3,'9'!$G12&lt;&gt;$G$1),1,0)</f>
        <v>0</v>
      </c>
      <c r="K12" s="28">
        <f ca="1">IF(AND('9'!$E12&lt;$B$3,'9'!$G12&lt;&gt;$G$1,B12&lt;&gt;"Новая задача",E12&lt;&gt;""),1,0)</f>
        <v>0</v>
      </c>
      <c r="L12" s="18">
        <f t="shared" si="3"/>
        <v>0</v>
      </c>
      <c r="M12" s="18">
        <f>IF($D12&lt;=M$7,IF($E12&gt;=M$7,IF($E12=M$7,2,1),0),0)</f>
        <v>0</v>
      </c>
      <c r="N12" s="18">
        <f>IF($D12&lt;=N$7,IF($E12&gt;=N$7,IF($E12=N$7,2,1),0),0)</f>
        <v>0</v>
      </c>
      <c r="O12" s="18">
        <f>IF($D12&lt;=O$7,IF($E12&gt;=O$7,IF($E12=O$7,2,1),0),0)</f>
        <v>0</v>
      </c>
      <c r="P12" s="18">
        <f>IF($D12&lt;=P$7,IF($E12&gt;=P$7,IF($E12=P$7,2,1),0),0)</f>
        <v>0</v>
      </c>
      <c r="Q12" s="18">
        <f>IF($D12&lt;=Q$7,IF($E12&gt;=Q$7,IF($E12=Q$7,2,1),0),0)</f>
        <v>0</v>
      </c>
      <c r="R12" s="18">
        <f>IF($D12&lt;=R$7,IF($E12&gt;=R$7,IF($E12=R$7,2,1),0),0)</f>
        <v>0</v>
      </c>
      <c r="S12" s="18">
        <f>IF($D12&lt;=S$7,IF($E12&gt;=S$7,IF($E12=S$7,2,1),0),0)</f>
        <v>0</v>
      </c>
      <c r="T12" s="18">
        <f>IF($D12&lt;=T$7,IF($E12&gt;=T$7,IF($E12=T$7,2,1),0),0)</f>
        <v>0</v>
      </c>
      <c r="U12" s="18">
        <f>IF($D12&lt;=U$7,IF($E12&gt;=U$7,IF($E12=U$7,2,1),0),0)</f>
        <v>0</v>
      </c>
      <c r="V12" s="18">
        <f>IF($D12&lt;=V$7,IF($E12&gt;=V$7,IF($E12=V$7,2,1),0),0)</f>
        <v>0</v>
      </c>
      <c r="W12" s="18">
        <f>IF($D12&lt;=W$7,IF($E12&gt;=W$7,IF($E12=W$7,2,1),0),0)</f>
        <v>0</v>
      </c>
      <c r="X12" s="18">
        <f>IF($D12&lt;=X$7,IF($E12&gt;=X$7,IF($E12=X$7,2,1),0),0)</f>
        <v>0</v>
      </c>
      <c r="Y12" s="18">
        <f>IF($D12&lt;=Y$7,IF($E12&gt;=Y$7,IF($E12=Y$7,2,1),0),0)</f>
        <v>0</v>
      </c>
      <c r="Z12" s="18">
        <f>IF($D12&lt;=Z$7,IF($E12&gt;=Z$7,IF($E12=Z$7,2,1),0),0)</f>
        <v>0</v>
      </c>
      <c r="AA12" s="18">
        <f>IF($D12&lt;=AA$7,IF($E12&gt;=AA$7,IF($E12=AA$7,2,1),0),0)</f>
        <v>0</v>
      </c>
      <c r="AB12" s="18">
        <f>IF($D12&lt;=AB$7,IF($E12&gt;=AB$7,IF($E12=AB$7,2,1),0),0)</f>
        <v>0</v>
      </c>
      <c r="AC12" s="18">
        <f>IF($D12&lt;=AC$7,IF($E12&gt;=AC$7,IF($E12=AC$7,2,1),0),0)</f>
        <v>0</v>
      </c>
      <c r="AD12" s="18">
        <f>IF($D12&lt;=AD$7,IF($E12&gt;=AD$7,IF($E12=AD$7,2,1),0),0)</f>
        <v>0</v>
      </c>
      <c r="AE12" s="18">
        <f>IF($D12&lt;=AE$7,IF($E12&gt;=AE$7,IF($E12=AE$7,2,1),0),0)</f>
        <v>0</v>
      </c>
      <c r="AF12" s="18">
        <f>IF($D12&lt;=AF$7,IF($E12&gt;=AF$7,IF($E12=AF$7,2,1),0),0)</f>
        <v>0</v>
      </c>
      <c r="AG12" s="18">
        <f>IF($D12&lt;=AG$7,IF($E12&gt;=AG$7,IF($E12=AG$7,2,1),0),0)</f>
        <v>0</v>
      </c>
      <c r="AH12" s="18">
        <f>IF($D12&lt;=AH$7,IF($E12&gt;=AH$7,IF($E12=AH$7,2,1),0),0)</f>
        <v>0</v>
      </c>
      <c r="AI12" s="18">
        <f>IF($D12&lt;=AI$7,IF($E12&gt;=AI$7,IF($E12=AI$7,2,1),0),0)</f>
        <v>0</v>
      </c>
      <c r="AJ12" s="18">
        <f>IF($D12&lt;=AJ$7,IF($E12&gt;=AJ$7,IF($E12=AJ$7,2,1),0),0)</f>
        <v>0</v>
      </c>
      <c r="AK12" s="18">
        <f>IF($D12&lt;=AK$7,IF($E12&gt;=AK$7,IF($E12=AK$7,2,1),0),0)</f>
        <v>0</v>
      </c>
      <c r="AL12" s="18">
        <f>IF($D12&lt;=AL$7,IF($E12&gt;=AL$7,IF($E12=AL$7,2,1),0),0)</f>
        <v>0</v>
      </c>
      <c r="AM12" s="18">
        <f>IF($D12&lt;=AM$7,IF($E12&gt;=AM$7,IF($E12=AM$7,2,1),0),0)</f>
        <v>0</v>
      </c>
      <c r="AN12" s="18">
        <f>IF($D12&lt;=AN$7,IF($E12&gt;=AN$7,IF($E12=AN$7,2,1),0),0)</f>
        <v>0</v>
      </c>
      <c r="AO12" s="18">
        <f>IF($D12&lt;=AO$7,IF($E12&gt;=AO$7,IF($E12=AO$7,2,1),0),0)</f>
        <v>0</v>
      </c>
      <c r="AP12" s="18">
        <f>IF($D12&lt;=AP$7,IF($E12&gt;=AP$7,IF($E12=AP$7,2,1),0),0)</f>
        <v>0</v>
      </c>
      <c r="AQ12" s="18">
        <f>IF($D12&lt;=AQ$7,IF($E12&gt;=AQ$7,IF($E12=AQ$7,2,1),0),0)</f>
        <v>0</v>
      </c>
      <c r="AR12" s="18">
        <f>IF($D12&lt;=AR$7,IF($E12&gt;=AR$7,IF($E12=AR$7,2,1),0),0)</f>
        <v>0</v>
      </c>
      <c r="AS12" s="18">
        <f>IF($D12&lt;=AS$7,IF($E12&gt;=AS$7,IF($E12=AS$7,2,1),0),0)</f>
        <v>0</v>
      </c>
      <c r="AT12" s="18">
        <f>IF($D12&lt;=AT$7,IF($E12&gt;=AT$7,IF($E12=AT$7,2,1),0),0)</f>
        <v>0</v>
      </c>
      <c r="AU12" s="18">
        <f>IF($D12&lt;=AU$7,IF($E12&gt;=AU$7,IF($E12=AU$7,2,1),0),0)</f>
        <v>0</v>
      </c>
      <c r="AV12" s="18">
        <f>IF($D12&lt;=AV$7,IF($E12&gt;=AV$7,IF($E12=AV$7,2,1),0),0)</f>
        <v>0</v>
      </c>
    </row>
  </sheetData>
  <protectedRanges>
    <protectedRange sqref="AW8:IV12 B13:K9934 C9:K12 L13:IV9932" name="Диапазон1"/>
    <protectedRange sqref="B9:B12" name="Диапазон1_2"/>
  </protectedRanges>
  <mergeCells count="2">
    <mergeCell ref="D7:E7"/>
    <mergeCell ref="H7:K7"/>
  </mergeCells>
  <conditionalFormatting sqref="C5">
    <cfRule type="containsText" dxfId="57" priority="174" operator="containsText" text="есть">
      <formula>NOT(ISERROR(SEARCH("есть",C5)))</formula>
    </cfRule>
    <cfRule type="containsText" dxfId="56" priority="175" operator="containsText" text="нет">
      <formula>NOT(ISERROR(SEARCH("нет",C5)))</formula>
    </cfRule>
  </conditionalFormatting>
  <conditionalFormatting sqref="C6">
    <cfRule type="containsText" dxfId="55" priority="172" operator="containsText" text="просроч">
      <formula>NOT(ISERROR(SEARCH("просроч",C6)))</formula>
    </cfRule>
    <cfRule type="containsText" dxfId="54" priority="173" operator="containsText" text="нет">
      <formula>NOT(ISERROR(SEARCH("нет",C6)))</formula>
    </cfRule>
  </conditionalFormatting>
  <conditionalFormatting sqref="B13:B937">
    <cfRule type="expression" dxfId="53" priority="176" stopIfTrue="1">
      <formula>K13=1</formula>
    </cfRule>
    <cfRule type="expression" dxfId="52" priority="177">
      <formula>G13=$G$1</formula>
    </cfRule>
    <cfRule type="expression" dxfId="51" priority="185" stopIfTrue="1">
      <formula>E13=$B$3</formula>
    </cfRule>
  </conditionalFormatting>
  <conditionalFormatting sqref="C13:C937">
    <cfRule type="expression" dxfId="50" priority="178">
      <formula>K13=1</formula>
    </cfRule>
    <cfRule type="expression" dxfId="49" priority="179">
      <formula>G13=$G$1</formula>
    </cfRule>
    <cfRule type="expression" dxfId="48" priority="186" stopIfTrue="1">
      <formula>E13=$B$3</formula>
    </cfRule>
  </conditionalFormatting>
  <conditionalFormatting sqref="D13:D937">
    <cfRule type="expression" dxfId="47" priority="180">
      <formula>K13=1</formula>
    </cfRule>
    <cfRule type="expression" dxfId="46" priority="181">
      <formula>G13=$G$1</formula>
    </cfRule>
    <cfRule type="expression" dxfId="45" priority="187" stopIfTrue="1">
      <formula>E13=$B$3</formula>
    </cfRule>
  </conditionalFormatting>
  <conditionalFormatting sqref="E13:F937">
    <cfRule type="expression" dxfId="44" priority="182">
      <formula>G13=$G$1</formula>
    </cfRule>
    <cfRule type="cellIs" dxfId="43" priority="183" operator="equal">
      <formula>$B$3</formula>
    </cfRule>
    <cfRule type="cellIs" dxfId="42" priority="184" operator="equal">
      <formula>$B$3+1</formula>
    </cfRule>
  </conditionalFormatting>
  <conditionalFormatting sqref="F7">
    <cfRule type="expression" dxfId="41" priority="188">
      <formula>#REF!="Done"</formula>
    </cfRule>
    <cfRule type="cellIs" dxfId="40" priority="189" operator="equal">
      <formula>$B$3</formula>
    </cfRule>
    <cfRule type="cellIs" dxfId="39" priority="190" operator="equal">
      <formula>$B$3+1</formula>
    </cfRule>
  </conditionalFormatting>
  <conditionalFormatting sqref="M7:GH7">
    <cfRule type="timePeriod" dxfId="38" priority="171" timePeriod="today">
      <formula>FLOOR(M7,1)=TODAY()</formula>
    </cfRule>
  </conditionalFormatting>
  <conditionalFormatting sqref="L7">
    <cfRule type="timePeriod" dxfId="37" priority="170" timePeriod="today">
      <formula>FLOOR(L7,1)=TODAY()</formula>
    </cfRule>
  </conditionalFormatting>
  <conditionalFormatting sqref="B9:B12">
    <cfRule type="expression" dxfId="36" priority="26" stopIfTrue="1">
      <formula>K9=1</formula>
    </cfRule>
    <cfRule type="expression" dxfId="35" priority="27">
      <formula>G9=$G$1</formula>
    </cfRule>
    <cfRule type="expression" dxfId="34" priority="35" stopIfTrue="1">
      <formula>E9=$B$3</formula>
    </cfRule>
  </conditionalFormatting>
  <conditionalFormatting sqref="C9:C12">
    <cfRule type="expression" dxfId="33" priority="28">
      <formula>K9=1</formula>
    </cfRule>
    <cfRule type="expression" dxfId="32" priority="29">
      <formula>G9=$G$1</formula>
    </cfRule>
    <cfRule type="expression" dxfId="31" priority="36" stopIfTrue="1">
      <formula>E9=$B$3</formula>
    </cfRule>
  </conditionalFormatting>
  <conditionalFormatting sqref="D9:D11">
    <cfRule type="expression" dxfId="30" priority="30">
      <formula>K9=1</formula>
    </cfRule>
    <cfRule type="expression" dxfId="29" priority="31">
      <formula>G9=$G$1</formula>
    </cfRule>
    <cfRule type="expression" dxfId="28" priority="37" stopIfTrue="1">
      <formula>E9=$B$3</formula>
    </cfRule>
  </conditionalFormatting>
  <conditionalFormatting sqref="E9:F11 F12">
    <cfRule type="expression" dxfId="27" priority="32">
      <formula>G9=$G$1</formula>
    </cfRule>
    <cfRule type="cellIs" dxfId="26" priority="33" operator="equal">
      <formula>$B$3</formula>
    </cfRule>
    <cfRule type="cellIs" dxfId="25" priority="34" operator="equal">
      <formula>$B$3+1</formula>
    </cfRule>
  </conditionalFormatting>
  <conditionalFormatting sqref="L9:AV9 M10:AV11 L10:L12">
    <cfRule type="cellIs" dxfId="24" priority="25" stopIfTrue="1" operator="equal">
      <formula>0</formula>
    </cfRule>
  </conditionalFormatting>
  <conditionalFormatting sqref="L9:AV9 M10:AV11 L10:L12">
    <cfRule type="cellIs" dxfId="23" priority="21" stopIfTrue="1" operator="equal">
      <formula>2</formula>
    </cfRule>
    <cfRule type="cellIs" dxfId="22" priority="22" stopIfTrue="1" operator="equal">
      <formula>1</formula>
    </cfRule>
    <cfRule type="expression" dxfId="21" priority="23" stopIfTrue="1">
      <formula>#REF!=$K$1</formula>
    </cfRule>
    <cfRule type="expression" dxfId="20" priority="24" stopIfTrue="1">
      <formula>#REF!=$J$1</formula>
    </cfRule>
  </conditionalFormatting>
  <conditionalFormatting sqref="B12">
    <cfRule type="expression" dxfId="19" priority="12" stopIfTrue="1">
      <formula>K12=1</formula>
    </cfRule>
    <cfRule type="expression" dxfId="18" priority="13">
      <formula>G12=$G$1</formula>
    </cfRule>
    <cfRule type="expression" dxfId="17" priority="19" stopIfTrue="1">
      <formula>E12=$B$3</formula>
    </cfRule>
  </conditionalFormatting>
  <conditionalFormatting sqref="C12">
    <cfRule type="expression" dxfId="16" priority="14">
      <formula>K12=1</formula>
    </cfRule>
    <cfRule type="expression" dxfId="15" priority="15">
      <formula>G12=$G$1</formula>
    </cfRule>
    <cfRule type="expression" dxfId="14" priority="20" stopIfTrue="1">
      <formula>E12=$B$3</formula>
    </cfRule>
  </conditionalFormatting>
  <conditionalFormatting sqref="F12">
    <cfRule type="expression" dxfId="13" priority="16">
      <formula>H12=$G$1</formula>
    </cfRule>
    <cfRule type="cellIs" dxfId="12" priority="17" operator="equal">
      <formula>$B$3</formula>
    </cfRule>
    <cfRule type="cellIs" dxfId="11" priority="18" operator="equal">
      <formula>$B$3+1</formula>
    </cfRule>
  </conditionalFormatting>
  <conditionalFormatting sqref="M12:AV12">
    <cfRule type="cellIs" dxfId="10" priority="11" stopIfTrue="1" operator="equal">
      <formula>0</formula>
    </cfRule>
  </conditionalFormatting>
  <conditionalFormatting sqref="M12:AV12">
    <cfRule type="cellIs" dxfId="9" priority="7" stopIfTrue="1" operator="equal">
      <formula>2</formula>
    </cfRule>
    <cfRule type="cellIs" dxfId="8" priority="8" stopIfTrue="1" operator="equal">
      <formula>1</formula>
    </cfRule>
    <cfRule type="expression" dxfId="7" priority="9" stopIfTrue="1">
      <formula>#REF!=$K$1</formula>
    </cfRule>
    <cfRule type="expression" dxfId="6" priority="10" stopIfTrue="1">
      <formula>#REF!=$J$1</formula>
    </cfRule>
  </conditionalFormatting>
  <conditionalFormatting sqref="D12">
    <cfRule type="expression" dxfId="5" priority="1">
      <formula>K12=1</formula>
    </cfRule>
    <cfRule type="expression" dxfId="4" priority="2">
      <formula>G12=$G$1</formula>
    </cfRule>
    <cfRule type="expression" dxfId="3" priority="6" stopIfTrue="1">
      <formula>E12=$B$3</formula>
    </cfRule>
  </conditionalFormatting>
  <conditionalFormatting sqref="E12">
    <cfRule type="expression" dxfId="2" priority="3">
      <formula>G12=$G$1</formula>
    </cfRule>
    <cfRule type="cellIs" dxfId="1" priority="4" operator="equal">
      <formula>$B$3</formula>
    </cfRule>
    <cfRule type="cellIs" dxfId="0" priority="5" operator="equal">
      <formula>$B$3+1</formula>
    </cfRule>
  </conditionalFormatting>
  <dataValidations count="2">
    <dataValidation errorStyle="warning" showInputMessage="1" errorTitle="Номер проекта" error="Введите номер проекта (0000-если номер не присвоен)" promptTitle="Номер проекта" prompt="Введите номер проекта (0000-если номер не присвоен)" sqref="C2"/>
    <dataValidation errorStyle="warning" showInputMessage="1" errorTitle="Номер проекта" error="Введите номер проекта (0000-если номер не присвоен)" promptTitle="Название проекта" prompt="Введите название проекта" sqref="C3:C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Yudin</dc:creator>
  <cp:lastModifiedBy>Maxim Yudin</cp:lastModifiedBy>
  <dcterms:created xsi:type="dcterms:W3CDTF">2017-07-03T15:55:21Z</dcterms:created>
  <dcterms:modified xsi:type="dcterms:W3CDTF">2017-07-03T15:59:27Z</dcterms:modified>
</cp:coreProperties>
</file>