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Контрагенты со спецусловиями" sheetId="1" r:id="rId1"/>
  </sheets>
  <externalReferences>
    <externalReference r:id="rId2"/>
  </externalReferences>
  <definedNames>
    <definedName name="_xlnm._FilterDatabase" localSheetId="0" hidden="1">'Контрагенты со спецусловиями'!$A$1:$K$1</definedName>
    <definedName name="Z_922DABAE_5EB2_4D43_9F1F_5187AE776039_.wvu.Cols" localSheetId="0" hidden="1">'Контрагенты со спецусловиями'!#REF!</definedName>
    <definedName name="Z_922DABAE_5EB2_4D43_9F1F_5187AE776039_.wvu.FilterData" localSheetId="0" hidden="1">'Контрагенты со спецусловиями'!$A$1:$K$1</definedName>
    <definedName name="Z_922DABAE_5EB2_4D43_9F1F_5187AE776039_.wvu.PrintArea" localSheetId="0" hidden="1">'Контрагенты со спецусловиями'!$A$1:$K$18</definedName>
    <definedName name="Z_EFFAD626_4170_47F5_8236_D3FB0E955862_.wvu.FilterData" localSheetId="0" hidden="1">'Контрагенты со спецусловиями'!$A$1:$K$1</definedName>
    <definedName name="Z_EFFAD626_4170_47F5_8236_D3FB0E955862_.wvu.PrintArea" localSheetId="0" hidden="1">'Контрагенты со спецусловиями'!$A$1:$K$18</definedName>
    <definedName name="_xlnm.Print_Area" localSheetId="0">'Контрагенты со спецусловиями'!$A$1:$K$18</definedName>
    <definedName name="Праздники">'[1]Прогноз продаж'!$I$2:$I$12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E18" i="1" s="1"/>
  <c r="D16" i="1"/>
  <c r="D18" i="1" s="1"/>
  <c r="C16" i="1"/>
  <c r="C18" i="1" s="1"/>
</calcChain>
</file>

<file path=xl/sharedStrings.xml><?xml version="1.0" encoding="utf-8"?>
<sst xmlns="http://schemas.openxmlformats.org/spreadsheetml/2006/main" count="28" uniqueCount="28">
  <si>
    <t>№</t>
  </si>
  <si>
    <t>Контрагент</t>
  </si>
  <si>
    <t>2014 г.</t>
  </si>
  <si>
    <t>2015 г.</t>
  </si>
  <si>
    <t>2016 г.</t>
  </si>
  <si>
    <t>1 кв 2016 г.</t>
  </si>
  <si>
    <t>1 кв 2017 г.</t>
  </si>
  <si>
    <t>1 Полугод. 2016</t>
  </si>
  <si>
    <t>1 Полугод. 2017</t>
  </si>
  <si>
    <t>Скидка</t>
  </si>
  <si>
    <t>Отсрочка</t>
  </si>
  <si>
    <t>ИП Аваков Н.П. (Катрин)</t>
  </si>
  <si>
    <t>ТОО "Домофонная служба Атырау"</t>
  </si>
  <si>
    <t>ИП Брусов А.П.</t>
  </si>
  <si>
    <t>Дорохин Андрей Викторович</t>
  </si>
  <si>
    <t>Контур СБ, ООО г. Махачкала</t>
  </si>
  <si>
    <t>Актив (Синоби, Бенитекс)</t>
  </si>
  <si>
    <t>КомфортСервис (ИП Блинков, Комфортсервис73) Ульяновск</t>
  </si>
  <si>
    <t>ИП Фисенко (Интеллект-дом) Пятигорск</t>
  </si>
  <si>
    <t>СуперДом, Астрахань</t>
  </si>
  <si>
    <t>Связь-электроникс (Гритис) Чебоксары</t>
  </si>
  <si>
    <t>Романов А.В.</t>
  </si>
  <si>
    <t>Севдомофон / Ваш домофон, Симферополь / ИП Лойленко Н.В.</t>
  </si>
  <si>
    <t>Оникс (Эликон, Контур-Сб, Секьюрити Эксперт)Пермь</t>
  </si>
  <si>
    <t>УК Фобос (Деймос, ИП Титаев С.В.) Воронеж</t>
  </si>
  <si>
    <t xml:space="preserve">Итого </t>
  </si>
  <si>
    <t>Всего продаж</t>
  </si>
  <si>
    <t>Процент к общим продажам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</si>
</sst>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BB3B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Alignment="1">
      <alignment vertical="center"/>
    </xf>
    <xf numFmtId="0" fontId="1" fillId="0" borderId="1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right" vertical="center" wrapText="1"/>
    </xf>
    <xf numFmtId="0" fontId="1" fillId="0" borderId="0" xfId="1"/>
    <xf numFmtId="0" fontId="1" fillId="2" borderId="0" xfId="1" applyFill="1"/>
    <xf numFmtId="3" fontId="2" fillId="3" borderId="1" xfId="1" applyNumberFormat="1" applyFont="1" applyFill="1" applyBorder="1" applyAlignment="1">
      <alignment horizontal="right" vertical="center" wrapText="1"/>
    </xf>
    <xf numFmtId="0" fontId="1" fillId="4" borderId="0" xfId="1" applyFill="1"/>
    <xf numFmtId="0" fontId="1" fillId="0" borderId="2" xfId="1" applyFont="1" applyFill="1" applyBorder="1" applyAlignment="1">
      <alignment horizontal="left" vertical="center" wrapText="1"/>
    </xf>
    <xf numFmtId="0" fontId="3" fillId="0" borderId="2" xfId="1" applyNumberFormat="1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1" xfId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right" vertical="center" wrapText="1"/>
    </xf>
    <xf numFmtId="0" fontId="3" fillId="0" borderId="5" xfId="1" applyNumberFormat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left" vertical="center"/>
    </xf>
    <xf numFmtId="3" fontId="2" fillId="0" borderId="7" xfId="1" applyNumberFormat="1" applyFont="1" applyFill="1" applyBorder="1" applyAlignment="1">
      <alignment horizontal="right" vertical="center" wrapText="1"/>
    </xf>
    <xf numFmtId="0" fontId="1" fillId="0" borderId="7" xfId="1" applyFill="1" applyBorder="1" applyAlignment="1">
      <alignment horizontal="right" vertical="center"/>
    </xf>
  </cellXfs>
  <cellStyles count="2">
    <cellStyle name="Обычный" xfId="0" builtinId="0"/>
    <cellStyle name="Обычный 2 2" xfId="1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shkevich\&#1086;&#1073;&#1084;&#1077;&#1085;\&#1055;&#1083;&#1072;&#1085;%20&#1084;&#1072;&#1088;&#1082;&#1077;&#1090;&#1080;&#1085;&#1075;&#1086;&#1074;&#1099;&#1093;%20&#1084;&#1077;&#1088;&#1086;&#1087;&#1088;&#1080;&#1103;&#1090;&#1080;&#1081;%20&#1085;&#1072;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агенты Беларусь"/>
      <sheetName val="Росстат - Ввод жилья 2015-2017"/>
      <sheetName val="Росстат - по вводу жилья 2017"/>
      <sheetName val="ИП Цыбульский"/>
      <sheetName val="ПИРРС"/>
      <sheetName val="Блоки питания к блокам вызова"/>
      <sheetName val="Продажи по контрагентам 2017"/>
      <sheetName val="Список"/>
      <sheetName val="Достижение цели"/>
      <sheetName val="Лист1"/>
      <sheetName val="Продажи общие"/>
      <sheetName val="Росстат - по вводу жилья 2015"/>
      <sheetName val="Росстат - по вводу жилья 2016"/>
      <sheetName val="Цены конкурентов"/>
      <sheetName val="Контрагенты со спецусловиями"/>
      <sheetName val="Блоки вызова аудио по контраген"/>
      <sheetName val="Блоки вызова видео по контраген"/>
      <sheetName val="Проектировщики"/>
      <sheetName val="Посещения - Yandex "/>
      <sheetName val="Посещаемость - годовой"/>
      <sheetName val="Запросы (домофон)"/>
      <sheetName val="Запросы (видеодомофон)"/>
      <sheetName val="Посещения - Google"/>
      <sheetName val="Yandex (по продв. регионам)"/>
      <sheetName val="Продажи по основным группам"/>
      <sheetName val="Продажи по регионам"/>
      <sheetName val="Ввод жилья в Беларуси 2017"/>
      <sheetName val="Россия vs. Беларусь"/>
      <sheetName val="Блок вызова Аудио 2016-2017"/>
      <sheetName val="Блок вызова Видео 2016-2017"/>
      <sheetName val="Блоки питания 2016-2017"/>
      <sheetName val="Видеомониторы 2016-2017"/>
      <sheetName val="Замки 2016-2017"/>
      <sheetName val="Ключи наши 2016-2017"/>
      <sheetName val="Ключи покупные 2016-2017"/>
      <sheetName val="Кнопки Выхода 2016-2017"/>
      <sheetName val="Коммутаторы 2016-2017"/>
      <sheetName val="Трубки 2016-2017"/>
      <sheetName val="Видеокамера 2016-2017"/>
      <sheetName val="Блоки вызова по считывателям"/>
      <sheetName val="Блоки вызова по годам"/>
      <sheetName val="Ключи по годам"/>
      <sheetName val="Доводчики"/>
      <sheetName val="Кабельная продукция"/>
      <sheetName val="Ключи Покупные Маржа"/>
      <sheetName val="Ключи МЕТАКОМ Маржа"/>
      <sheetName val="Доводчики Маржа"/>
      <sheetName val="Блоки питания сравнение цен"/>
      <sheetName val="Модуль сопряжения сравнение цен"/>
      <sheetName val="Видеомониторы Сравнение цен"/>
      <sheetName val="Видеомониторы Расчет наценки"/>
      <sheetName val="Динимика с отриц. продажами"/>
      <sheetName val="Тендеры на покупку домофонов"/>
      <sheetName val="Справка по тендерам"/>
      <sheetName val="Продажи по контрагентам 2016"/>
      <sheetName val="Новые клиенты в 2016"/>
      <sheetName val="Новые клиенты в 2017"/>
      <sheetName val="Убывшие клиенты в 2016"/>
      <sheetName val="Мероприятия по убывшим клиентам"/>
      <sheetName val="База возможных клиентов"/>
      <sheetName val="IP-домофон"/>
      <sheetName val="Трубка ТКП-09"/>
      <sheetName val="Рекламации"/>
      <sheetName val="Прогноз продаж"/>
      <sheetName val="Справка по гарантийным случая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2">
          <cell r="I2">
            <v>42737</v>
          </cell>
        </row>
        <row r="3">
          <cell r="I3">
            <v>42738</v>
          </cell>
        </row>
        <row r="4">
          <cell r="I4">
            <v>42741</v>
          </cell>
        </row>
        <row r="5">
          <cell r="I5">
            <v>42789</v>
          </cell>
        </row>
        <row r="6">
          <cell r="I6">
            <v>42790</v>
          </cell>
        </row>
        <row r="7">
          <cell r="I7">
            <v>42802</v>
          </cell>
        </row>
        <row r="8">
          <cell r="I8">
            <v>42856</v>
          </cell>
        </row>
        <row r="9">
          <cell r="I9">
            <v>42863</v>
          </cell>
        </row>
        <row r="10">
          <cell r="I10">
            <v>42864</v>
          </cell>
        </row>
        <row r="11">
          <cell r="I11">
            <v>42898</v>
          </cell>
        </row>
        <row r="12">
          <cell r="I12">
            <v>43045</v>
          </cell>
        </row>
      </sheetData>
      <sheetData sheetId="65"/>
    </sheetDataSet>
  </externalBook>
</externalLink>
</file>

<file path=xl/tables/table1.xml><?xml version="1.0" encoding="utf-8"?>
<table xmlns="http://schemas.openxmlformats.org/spreadsheetml/2006/main" id="1" name="Таблица1" displayName="Таблица1" ref="A1:K15" totalsRowShown="0" dataDxfId="0" headerRowBorderDxfId="13" tableBorderDxfId="14" totalsRowBorderDxfId="12" dataCellStyle="Обычный 2 2">
  <autoFilter ref="A1:K15">
    <filterColumn colId="1">
      <filters>
        <filter val="ИП Аваков Н.П. (Катрин)"/>
        <filter val="ИП Фисенко (Интеллект-дом) Пятигорск"/>
        <filter val="Оникс (Эликон, Контур-Сб, Секьюрити Эксперт)Пермь"/>
      </filters>
    </filterColumn>
  </autoFilter>
  <tableColumns count="11">
    <tableColumn id="1" name="№" dataDxfId="11" dataCellStyle="Обычный 2 2"/>
    <tableColumn id="2" name="Контрагент" dataDxfId="10" dataCellStyle="Обычный 2 2"/>
    <tableColumn id="3" name="2014 г." dataDxfId="9" dataCellStyle="Обычный 2 2"/>
    <tableColumn id="4" name="2015 г." dataDxfId="8" dataCellStyle="Обычный 2 2"/>
    <tableColumn id="5" name="2016 г." dataDxfId="7" dataCellStyle="Обычный 2 2"/>
    <tableColumn id="6" name="1 кв 2016 г." dataDxfId="6" dataCellStyle="Обычный 2 2"/>
    <tableColumn id="7" name="1 кв 2017 г." dataDxfId="5" dataCellStyle="Обычный 2 2"/>
    <tableColumn id="8" name="1 Полугод. 2016" dataDxfId="4" dataCellStyle="Обычный 2 2"/>
    <tableColumn id="9" name="1 Полугод. 2017" dataDxfId="3" dataCellStyle="Обычный 2 2"/>
    <tableColumn id="10" name="Скидка" dataDxfId="2" dataCellStyle="Обычный 2 2"/>
    <tableColumn id="11" name="Отсрочка" dataDxfId="1" dataCellStyle="Обычный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outlinePr summaryRight="0"/>
    <pageSetUpPr autoPageBreaks="0" fitToPage="1"/>
  </sheetPr>
  <dimension ref="A1:AU18"/>
  <sheetViews>
    <sheetView tabSelected="1" zoomScaleNormal="100" zoomScaleSheetLayoutView="100" workbookViewId="0">
      <pane ySplit="1" topLeftCell="A2" activePane="bottomLeft" state="frozen"/>
      <selection pane="bottomLeft" activeCell="D22" sqref="D22"/>
    </sheetView>
  </sheetViews>
  <sheetFormatPr defaultColWidth="9" defaultRowHeight="15" x14ac:dyDescent="0.25"/>
  <cols>
    <col min="1" max="1" width="5.28515625" style="15" customWidth="1"/>
    <col min="2" max="2" width="53.5703125" style="15" customWidth="1"/>
    <col min="3" max="4" width="12.7109375" style="15" customWidth="1"/>
    <col min="5" max="5" width="12.7109375" style="16" customWidth="1"/>
    <col min="6" max="7" width="13.85546875" style="16" customWidth="1"/>
    <col min="8" max="9" width="15.42578125" style="17" customWidth="1"/>
    <col min="10" max="10" width="8.85546875" style="18" customWidth="1"/>
    <col min="11" max="11" width="10.42578125" style="18" customWidth="1"/>
    <col min="48" max="16384" width="9" style="6"/>
  </cols>
  <sheetData>
    <row r="1" spans="1:47" s="1" customFormat="1" ht="15" customHeight="1" x14ac:dyDescent="0.25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4" t="s">
        <v>5</v>
      </c>
      <c r="G1" s="24" t="s">
        <v>6</v>
      </c>
      <c r="H1" s="25" t="s">
        <v>7</v>
      </c>
      <c r="I1" s="25" t="s">
        <v>8</v>
      </c>
      <c r="J1" s="23" t="s">
        <v>9</v>
      </c>
      <c r="K1" s="26" t="s">
        <v>10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s="9" customFormat="1" ht="15" customHeight="1" x14ac:dyDescent="0.25">
      <c r="A2" s="19">
        <v>37</v>
      </c>
      <c r="B2" s="2" t="s">
        <v>11</v>
      </c>
      <c r="C2" s="3">
        <v>1207266.45</v>
      </c>
      <c r="D2" s="3">
        <v>767013.3</v>
      </c>
      <c r="E2" s="3">
        <v>421730.6</v>
      </c>
      <c r="F2" s="3">
        <v>168401.75</v>
      </c>
      <c r="G2" s="3">
        <v>146551.04999999999</v>
      </c>
      <c r="H2" s="3">
        <v>254544.35</v>
      </c>
      <c r="I2" s="3">
        <v>275474.8</v>
      </c>
      <c r="J2" s="5">
        <v>5</v>
      </c>
      <c r="K2" s="20">
        <v>14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s="9" customFormat="1" ht="15" hidden="1" customHeight="1" x14ac:dyDescent="0.25">
      <c r="A3" s="19">
        <v>38</v>
      </c>
      <c r="B3" s="2" t="s">
        <v>12</v>
      </c>
      <c r="C3" s="3"/>
      <c r="D3" s="3">
        <v>1086471.04</v>
      </c>
      <c r="E3" s="3">
        <v>733855.41</v>
      </c>
      <c r="F3" s="3">
        <v>222536.28</v>
      </c>
      <c r="G3" s="3">
        <v>0</v>
      </c>
      <c r="H3" s="3">
        <v>222536.28</v>
      </c>
      <c r="I3" s="3">
        <v>0</v>
      </c>
      <c r="J3" s="5">
        <v>5</v>
      </c>
      <c r="K3" s="20">
        <v>0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9" customFormat="1" ht="15" hidden="1" customHeight="1" x14ac:dyDescent="0.25">
      <c r="A4" s="19">
        <v>39</v>
      </c>
      <c r="B4" s="2" t="s">
        <v>13</v>
      </c>
      <c r="C4" s="3">
        <v>91032.9</v>
      </c>
      <c r="D4" s="3">
        <v>215562.2</v>
      </c>
      <c r="E4" s="3">
        <v>597790.81999999995</v>
      </c>
      <c r="F4" s="3">
        <v>87394.65</v>
      </c>
      <c r="G4" s="3">
        <v>118059.05</v>
      </c>
      <c r="H4" s="3">
        <v>83999.02</v>
      </c>
      <c r="I4" s="3">
        <v>189235.9</v>
      </c>
      <c r="J4" s="5">
        <v>5</v>
      </c>
      <c r="K4" s="20">
        <v>0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</row>
    <row r="5" spans="1:47" s="9" customFormat="1" ht="15" hidden="1" customHeight="1" x14ac:dyDescent="0.25">
      <c r="A5" s="19">
        <v>40</v>
      </c>
      <c r="B5" s="10" t="s">
        <v>14</v>
      </c>
      <c r="C5" s="3">
        <v>726167.94</v>
      </c>
      <c r="D5" s="3">
        <v>668449.04</v>
      </c>
      <c r="E5" s="3">
        <v>703730.2</v>
      </c>
      <c r="F5" s="3">
        <v>86565</v>
      </c>
      <c r="G5" s="3">
        <v>209856.35</v>
      </c>
      <c r="H5" s="3">
        <v>388022.15</v>
      </c>
      <c r="I5" s="3">
        <v>235521.55</v>
      </c>
      <c r="J5" s="11">
        <v>5</v>
      </c>
      <c r="K5" s="21">
        <v>0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</row>
    <row r="6" spans="1:47" s="9" customFormat="1" ht="15" hidden="1" customHeight="1" x14ac:dyDescent="0.25">
      <c r="A6" s="19">
        <v>41</v>
      </c>
      <c r="B6" s="10" t="s">
        <v>15</v>
      </c>
      <c r="C6" s="3"/>
      <c r="D6" s="3">
        <v>158804.85</v>
      </c>
      <c r="E6" s="3">
        <v>278125.8</v>
      </c>
      <c r="F6" s="3">
        <v>278125.8</v>
      </c>
      <c r="G6" s="3">
        <v>0</v>
      </c>
      <c r="H6" s="3">
        <v>278125.8</v>
      </c>
      <c r="I6" s="3">
        <v>0</v>
      </c>
      <c r="J6" s="11">
        <v>5</v>
      </c>
      <c r="K6" s="21">
        <v>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 s="7" customFormat="1" hidden="1" x14ac:dyDescent="0.25">
      <c r="A7" s="19">
        <v>42</v>
      </c>
      <c r="B7" s="2" t="s">
        <v>16</v>
      </c>
      <c r="C7" s="3">
        <v>2592018</v>
      </c>
      <c r="D7" s="3">
        <v>305406.95</v>
      </c>
      <c r="E7" s="3">
        <v>350</v>
      </c>
      <c r="F7" s="8">
        <v>0</v>
      </c>
      <c r="G7" s="8">
        <v>0</v>
      </c>
      <c r="H7" s="8">
        <v>0</v>
      </c>
      <c r="I7" s="8">
        <v>0</v>
      </c>
      <c r="J7" s="5">
        <v>5</v>
      </c>
      <c r="K7" s="20"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</row>
    <row r="8" spans="1:47" s="9" customFormat="1" ht="15" hidden="1" customHeight="1" x14ac:dyDescent="0.25">
      <c r="A8" s="19">
        <v>43</v>
      </c>
      <c r="B8" s="2" t="s">
        <v>17</v>
      </c>
      <c r="C8" s="3">
        <v>446407.7</v>
      </c>
      <c r="D8" s="3">
        <v>434647.1</v>
      </c>
      <c r="E8" s="3">
        <v>689861.91999999993</v>
      </c>
      <c r="F8" s="3">
        <v>190949.76000000001</v>
      </c>
      <c r="G8" s="3">
        <v>223259.88</v>
      </c>
      <c r="H8" s="3">
        <v>284669.76</v>
      </c>
      <c r="I8" s="3">
        <v>276257.76</v>
      </c>
      <c r="J8" s="5">
        <v>4</v>
      </c>
      <c r="K8" s="20">
        <v>14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</row>
    <row r="9" spans="1:47" s="9" customFormat="1" ht="15" customHeight="1" x14ac:dyDescent="0.25">
      <c r="A9" s="19">
        <v>44</v>
      </c>
      <c r="B9" s="2" t="s">
        <v>18</v>
      </c>
      <c r="C9" s="3">
        <v>916582.16</v>
      </c>
      <c r="D9" s="3">
        <v>802245.27</v>
      </c>
      <c r="E9" s="3">
        <v>723522.15</v>
      </c>
      <c r="F9" s="3">
        <v>172986.45</v>
      </c>
      <c r="G9" s="3">
        <v>178769.65</v>
      </c>
      <c r="H9" s="3">
        <v>272180.08</v>
      </c>
      <c r="I9" s="3">
        <v>262464.63</v>
      </c>
      <c r="J9" s="5">
        <v>3</v>
      </c>
      <c r="K9" s="20">
        <v>14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</row>
    <row r="10" spans="1:47" s="9" customFormat="1" ht="15" hidden="1" customHeight="1" x14ac:dyDescent="0.25">
      <c r="A10" s="19">
        <v>45</v>
      </c>
      <c r="B10" s="2" t="s">
        <v>19</v>
      </c>
      <c r="C10" s="3">
        <v>1013177.97</v>
      </c>
      <c r="D10" s="3">
        <v>389438.3</v>
      </c>
      <c r="E10" s="3">
        <v>135304.15</v>
      </c>
      <c r="F10" s="3">
        <v>0</v>
      </c>
      <c r="G10" s="3">
        <v>184628.4</v>
      </c>
      <c r="H10" s="3">
        <v>185543.75</v>
      </c>
      <c r="I10" s="3">
        <v>256704.07</v>
      </c>
      <c r="J10" s="5">
        <v>3</v>
      </c>
      <c r="K10" s="20">
        <v>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</row>
    <row r="11" spans="1:47" s="9" customFormat="1" ht="15" hidden="1" customHeight="1" x14ac:dyDescent="0.25">
      <c r="A11" s="19">
        <v>46</v>
      </c>
      <c r="B11" s="2" t="s">
        <v>20</v>
      </c>
      <c r="C11" s="3">
        <v>1091327.21</v>
      </c>
      <c r="D11" s="3">
        <v>633686.44999999995</v>
      </c>
      <c r="E11" s="3">
        <v>782592.51</v>
      </c>
      <c r="F11" s="3">
        <v>0</v>
      </c>
      <c r="G11" s="3">
        <v>70410.36</v>
      </c>
      <c r="H11" s="3">
        <v>158444.65</v>
      </c>
      <c r="I11" s="3">
        <v>70410.36</v>
      </c>
      <c r="J11" s="5">
        <v>3</v>
      </c>
      <c r="K11" s="20"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</row>
    <row r="12" spans="1:47" s="9" customFormat="1" ht="15" hidden="1" customHeight="1" x14ac:dyDescent="0.25">
      <c r="A12" s="19">
        <v>47</v>
      </c>
      <c r="B12" s="2" t="s">
        <v>21</v>
      </c>
      <c r="C12" s="3"/>
      <c r="D12" s="3"/>
      <c r="E12" s="3"/>
      <c r="F12" s="3">
        <v>0</v>
      </c>
      <c r="G12" s="3">
        <v>719961.68</v>
      </c>
      <c r="H12" s="3">
        <v>0</v>
      </c>
      <c r="I12" s="3">
        <v>1000148.12</v>
      </c>
      <c r="J12" s="5">
        <v>3</v>
      </c>
      <c r="K12" s="20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</row>
    <row r="13" spans="1:47" s="9" customFormat="1" ht="15" hidden="1" customHeight="1" x14ac:dyDescent="0.25">
      <c r="A13" s="19">
        <v>48</v>
      </c>
      <c r="B13" s="2" t="s">
        <v>22</v>
      </c>
      <c r="C13" s="3"/>
      <c r="D13" s="3"/>
      <c r="E13" s="3">
        <v>335358.96000000002</v>
      </c>
      <c r="F13" s="3">
        <v>0</v>
      </c>
      <c r="G13" s="3">
        <v>166411.29999999999</v>
      </c>
      <c r="H13" s="3">
        <v>0</v>
      </c>
      <c r="I13" s="3">
        <v>245565.3</v>
      </c>
      <c r="J13" s="5">
        <v>3</v>
      </c>
      <c r="K13" s="20"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7" s="9" customFormat="1" ht="15" customHeight="1" x14ac:dyDescent="0.25">
      <c r="A14" s="19">
        <v>49</v>
      </c>
      <c r="B14" s="2" t="s">
        <v>23</v>
      </c>
      <c r="C14" s="3">
        <v>532781.11</v>
      </c>
      <c r="D14" s="3">
        <v>508788.23</v>
      </c>
      <c r="E14" s="3">
        <v>67602.42</v>
      </c>
      <c r="F14" s="8">
        <v>0</v>
      </c>
      <c r="G14" s="8">
        <v>0</v>
      </c>
      <c r="H14" s="3">
        <v>68824.42</v>
      </c>
      <c r="I14" s="3">
        <v>0</v>
      </c>
      <c r="J14" s="5">
        <v>2</v>
      </c>
      <c r="K14" s="20">
        <v>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7" s="9" customFormat="1" ht="15" hidden="1" customHeight="1" x14ac:dyDescent="0.25">
      <c r="A15" s="19">
        <v>50</v>
      </c>
      <c r="B15" s="2" t="s">
        <v>24</v>
      </c>
      <c r="C15" s="3">
        <v>2671670.2999999998</v>
      </c>
      <c r="D15" s="3">
        <v>1151783</v>
      </c>
      <c r="E15" s="3">
        <v>781630.3</v>
      </c>
      <c r="F15" s="3">
        <v>251501</v>
      </c>
      <c r="G15" s="3">
        <v>52345</v>
      </c>
      <c r="H15" s="3">
        <v>391859</v>
      </c>
      <c r="I15" s="3">
        <v>176767</v>
      </c>
      <c r="J15" s="11">
        <v>0</v>
      </c>
      <c r="K15" s="21">
        <v>14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ht="15" customHeight="1" x14ac:dyDescent="0.25">
      <c r="A16" s="27"/>
      <c r="B16" s="27" t="s">
        <v>25</v>
      </c>
      <c r="C16" s="28">
        <f t="shared" ref="C16:I16" si="0">SUM(C2:C15)</f>
        <v>11288431.739999998</v>
      </c>
      <c r="D16" s="28">
        <f t="shared" si="0"/>
        <v>7122295.7300000004</v>
      </c>
      <c r="E16" s="28">
        <f t="shared" si="0"/>
        <v>6251455.2399999993</v>
      </c>
      <c r="F16" s="28">
        <f t="shared" si="0"/>
        <v>1458460.69</v>
      </c>
      <c r="G16" s="28">
        <f t="shared" si="0"/>
        <v>2070252.72</v>
      </c>
      <c r="H16" s="28">
        <f t="shared" si="0"/>
        <v>2588749.2600000002</v>
      </c>
      <c r="I16" s="28">
        <f t="shared" si="0"/>
        <v>2988549.49</v>
      </c>
      <c r="J16" s="29"/>
      <c r="K16" s="29"/>
    </row>
    <row r="17" spans="1:11" ht="15" customHeight="1" x14ac:dyDescent="0.25">
      <c r="A17" s="12"/>
      <c r="B17" s="12" t="s">
        <v>26</v>
      </c>
      <c r="C17" s="3">
        <v>192935453.31999999</v>
      </c>
      <c r="D17" s="3">
        <v>199717179.81999999</v>
      </c>
      <c r="E17" s="3">
        <v>201198375.41999999</v>
      </c>
      <c r="F17" s="4"/>
      <c r="G17" s="4"/>
      <c r="H17" s="4"/>
      <c r="I17" s="4"/>
      <c r="J17" s="13"/>
      <c r="K17" s="13"/>
    </row>
    <row r="18" spans="1:11" ht="15" customHeight="1" x14ac:dyDescent="0.25">
      <c r="A18" s="12"/>
      <c r="B18" s="12" t="s">
        <v>27</v>
      </c>
      <c r="C18" s="3">
        <f>C16/C17*100</f>
        <v>5.8508851254399401</v>
      </c>
      <c r="D18" s="3">
        <f>D16/D17*100</f>
        <v>3.5661908186462199</v>
      </c>
      <c r="E18" s="3">
        <f>E16/E17*100</f>
        <v>3.107110197560063</v>
      </c>
      <c r="F18" s="14"/>
      <c r="G18" s="14"/>
      <c r="H18" s="14"/>
      <c r="I18" s="14"/>
      <c r="J18" s="13"/>
      <c r="K18" s="13"/>
    </row>
  </sheetData>
  <conditionalFormatting sqref="C2:E2">
    <cfRule type="colorScale" priority="116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3:E3">
    <cfRule type="colorScale" priority="115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4:E4">
    <cfRule type="colorScale" priority="114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5:E5">
    <cfRule type="colorScale" priority="113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6:E6">
    <cfRule type="colorScale" priority="112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7:E7">
    <cfRule type="colorScale" priority="111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8:E8">
    <cfRule type="colorScale" priority="110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9:E9">
    <cfRule type="colorScale" priority="109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0:E10">
    <cfRule type="colorScale" priority="108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1:E11">
    <cfRule type="colorScale" priority="107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3:E13">
    <cfRule type="colorScale" priority="106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4:E14">
    <cfRule type="colorScale" priority="105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5:E15">
    <cfRule type="colorScale" priority="104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F2:G2">
    <cfRule type="colorScale" priority="69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3:G3">
    <cfRule type="colorScale" priority="68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4:G4">
    <cfRule type="colorScale" priority="67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5:G5">
    <cfRule type="colorScale" priority="66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6:G6">
    <cfRule type="colorScale" priority="65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8:G8">
    <cfRule type="colorScale" priority="64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9:G9">
    <cfRule type="colorScale" priority="63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0:G10">
    <cfRule type="colorScale" priority="62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1:G11">
    <cfRule type="colorScale" priority="61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7:I5012 F14:G16">
    <cfRule type="colorScale" priority="60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5:G15">
    <cfRule type="colorScale" priority="59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6:G16">
    <cfRule type="colorScale" priority="58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C16:E16">
    <cfRule type="colorScale" priority="57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7:E17">
    <cfRule type="colorScale" priority="56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C18:E18">
    <cfRule type="colorScale" priority="55">
      <colorScale>
        <cfvo type="min"/>
        <cfvo type="percentile" val="50"/>
        <cfvo type="max"/>
        <color rgb="FFFBB3B5"/>
        <color rgb="FFC4E6C4"/>
        <color rgb="FF92D2A3"/>
      </colorScale>
    </cfRule>
  </conditionalFormatting>
  <conditionalFormatting sqref="F12:G12">
    <cfRule type="colorScale" priority="54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3:G13">
    <cfRule type="colorScale" priority="53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2:I2">
    <cfRule type="colorScale" priority="17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3:I3">
    <cfRule type="colorScale" priority="16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4:I4">
    <cfRule type="colorScale" priority="15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5:I5">
    <cfRule type="colorScale" priority="14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6:I6">
    <cfRule type="colorScale" priority="13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8:I8">
    <cfRule type="colorScale" priority="12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9:I9">
    <cfRule type="colorScale" priority="11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0:I10">
    <cfRule type="colorScale" priority="10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1:I11">
    <cfRule type="colorScale" priority="9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2:I12">
    <cfRule type="colorScale" priority="8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3:I13">
    <cfRule type="colorScale" priority="7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4:I14">
    <cfRule type="colorScale" priority="6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5:I15">
    <cfRule type="colorScale" priority="5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F16:G16">
    <cfRule type="colorScale" priority="2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conditionalFormatting sqref="H16:I16">
    <cfRule type="colorScale" priority="1">
      <colorScale>
        <cfvo type="min"/>
        <cfvo type="percentile" val="50"/>
        <cfvo type="max"/>
        <color rgb="FFFBB3B5"/>
        <color theme="4" tint="0.79998168889431442"/>
        <color theme="8"/>
      </colorScale>
    </cfRule>
  </conditionalFormatting>
  <pageMargins left="0.23622047244094491" right="3.937007874015748E-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Контрагенты со спецусловиями</vt:lpstr>
      <vt:lpstr>'Контрагенты со спецусловиями'!Область_печати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Табанов Дмитрий</dc:creator>
  <cp:lastModifiedBy>ГАВ</cp:lastModifiedBy>
  <dcterms:created xsi:type="dcterms:W3CDTF">2017-07-06T09:46:57Z</dcterms:created>
  <dcterms:modified xsi:type="dcterms:W3CDTF">2017-07-06T11:03:35Z</dcterms:modified>
</cp:coreProperties>
</file>