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1"/>
  </bookViews>
  <sheets>
    <sheet name="1" sheetId="4" r:id="rId1"/>
    <sheet name="2" sheetId="6" r:id="rId2"/>
  </sheets>
  <calcPr calcId="145621"/>
</workbook>
</file>

<file path=xl/calcChain.xml><?xml version="1.0" encoding="utf-8"?>
<calcChain xmlns="http://schemas.openxmlformats.org/spreadsheetml/2006/main">
  <c r="B13" i="6" l="1"/>
  <c r="B16" i="6"/>
  <c r="C16" i="6"/>
  <c r="B33" i="6" s="1"/>
  <c r="B20" i="6"/>
  <c r="C20" i="6"/>
  <c r="B24" i="6"/>
  <c r="C24" i="6" s="1"/>
  <c r="B28" i="6"/>
  <c r="C28" i="6"/>
  <c r="D33" i="6"/>
  <c r="C33" i="6" l="1"/>
  <c r="B11" i="6"/>
  <c r="B10" i="6"/>
  <c r="E5" i="6" l="1"/>
  <c r="B9" i="6"/>
  <c r="B19" i="6" l="1"/>
  <c r="B27" i="6"/>
  <c r="B23" i="6"/>
  <c r="B15" i="6"/>
  <c r="F9" i="6"/>
  <c r="D10" i="6"/>
  <c r="F11" i="6"/>
  <c r="D11" i="6"/>
  <c r="D9" i="6"/>
  <c r="E10" i="6"/>
  <c r="E9" i="6"/>
  <c r="E11" i="6"/>
  <c r="C9" i="6" l="1"/>
  <c r="C11" i="6"/>
  <c r="C10" i="6"/>
  <c r="G10" i="6"/>
  <c r="G11" i="6"/>
  <c r="G9" i="6"/>
  <c r="F10" i="6"/>
</calcChain>
</file>

<file path=xl/sharedStrings.xml><?xml version="1.0" encoding="utf-8"?>
<sst xmlns="http://schemas.openxmlformats.org/spreadsheetml/2006/main" count="26" uniqueCount="23">
  <si>
    <t>НД:</t>
  </si>
  <si>
    <t>Показатель:</t>
  </si>
  <si>
    <t>Образец</t>
  </si>
  <si>
    <t>крайние точки:</t>
  </si>
  <si>
    <t>ед.изм.</t>
  </si>
  <si>
    <t>х</t>
  </si>
  <si>
    <t>y1</t>
  </si>
  <si>
    <t>y2</t>
  </si>
  <si>
    <t>y3</t>
  </si>
  <si>
    <t>С</t>
  </si>
  <si>
    <t>% отн.</t>
  </si>
  <si>
    <t>в % отн.</t>
  </si>
  <si>
    <t>CR (4)</t>
  </si>
  <si>
    <t>Rл</t>
  </si>
  <si>
    <t>σRл</t>
  </si>
  <si>
    <t>σrл</t>
  </si>
  <si>
    <t>∆с л</t>
  </si>
  <si>
    <t>∆л</t>
  </si>
  <si>
    <t>rл</t>
  </si>
  <si>
    <t>мг/кг</t>
  </si>
  <si>
    <t>элемент</t>
  </si>
  <si>
    <r>
      <t xml:space="preserve">Установленный поддиапазон </t>
    </r>
    <r>
      <rPr>
        <b/>
        <sz val="10"/>
        <rFont val="Arial Cyr"/>
        <charset val="204"/>
      </rPr>
      <t>ЭЛЕМЕНТ</t>
    </r>
    <r>
      <rPr>
        <sz val="10"/>
        <rFont val="Arial Cyr"/>
        <charset val="204"/>
      </rPr>
      <t xml:space="preserve"> в пробах воды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и соответствующие иму приписанные характеристики погрешности результатов анализа</t>
    </r>
  </si>
  <si>
    <t xml:space="preserve">Диапазон ЭЛЕМЕНТ 0,5 - 25 мг/кг: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</si>
</sst>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"/>
    <numFmt numFmtId="167" formatCode="0.00000"/>
    <numFmt numFmtId="168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</font>
    <font>
      <b/>
      <sz val="10"/>
      <color indexed="10"/>
      <name val="Arial Cyr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3" fillId="0" borderId="0"/>
  </cellStyleXfs>
  <cellXfs count="90">
    <xf numFmtId="0" fontId="0" fillId="0" borderId="0" xfId="0"/>
    <xf numFmtId="0" fontId="3" fillId="0" borderId="0" xfId="1"/>
    <xf numFmtId="0" fontId="4" fillId="0" borderId="0" xfId="1" applyFont="1"/>
    <xf numFmtId="0" fontId="3" fillId="0" borderId="0" xfId="1" applyFill="1"/>
    <xf numFmtId="0" fontId="3" fillId="0" borderId="0" xfId="1" applyAlignment="1">
      <alignment horizontal="right"/>
    </xf>
    <xf numFmtId="0" fontId="5" fillId="0" borderId="0" xfId="1" applyFont="1" applyFill="1" applyAlignment="1">
      <alignment horizontal="left" vertical="center"/>
    </xf>
    <xf numFmtId="0" fontId="3" fillId="0" borderId="0" xfId="1" applyAlignment="1">
      <alignment horizontal="left" vertical="center"/>
    </xf>
    <xf numFmtId="0" fontId="6" fillId="0" borderId="0" xfId="1" applyFont="1" applyAlignment="1">
      <alignment horizontal="right"/>
    </xf>
    <xf numFmtId="0" fontId="3" fillId="0" borderId="0" xfId="1" applyAlignment="1">
      <alignment horizontal="left"/>
    </xf>
    <xf numFmtId="0" fontId="3" fillId="0" borderId="0" xfId="1" applyAlignment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2" fillId="0" borderId="0" xfId="2"/>
    <xf numFmtId="0" fontId="3" fillId="0" borderId="0" xfId="3"/>
    <xf numFmtId="0" fontId="11" fillId="0" borderId="0" xfId="2" applyFont="1"/>
    <xf numFmtId="0" fontId="10" fillId="0" borderId="0" xfId="2" applyFont="1" applyFill="1" applyBorder="1"/>
    <xf numFmtId="1" fontId="5" fillId="0" borderId="0" xfId="2" applyNumberFormat="1" applyFont="1" applyFill="1" applyBorder="1"/>
    <xf numFmtId="1" fontId="5" fillId="0" borderId="0" xfId="2" applyNumberFormat="1" applyFont="1" applyFill="1" applyBorder="1" applyAlignment="1">
      <alignment horizontal="center"/>
    </xf>
    <xf numFmtId="0" fontId="2" fillId="0" borderId="0" xfId="2" applyFill="1" applyBorder="1"/>
    <xf numFmtId="0" fontId="12" fillId="0" borderId="0" xfId="2" applyFont="1" applyAlignment="1">
      <alignment horizontal="center"/>
    </xf>
    <xf numFmtId="0" fontId="3" fillId="0" borderId="1" xfId="3" applyBorder="1" applyAlignment="1">
      <alignment horizontal="center"/>
    </xf>
    <xf numFmtId="167" fontId="3" fillId="0" borderId="1" xfId="3" applyNumberFormat="1" applyBorder="1" applyAlignment="1">
      <alignment horizontal="center"/>
    </xf>
    <xf numFmtId="0" fontId="13" fillId="0" borderId="0" xfId="2" applyFont="1" applyAlignment="1">
      <alignment horizontal="left"/>
    </xf>
    <xf numFmtId="0" fontId="13" fillId="0" borderId="0" xfId="2" applyFont="1"/>
    <xf numFmtId="165" fontId="14" fillId="0" borderId="0" xfId="2" applyNumberFormat="1" applyFont="1" applyAlignment="1">
      <alignment horizontal="center"/>
    </xf>
    <xf numFmtId="168" fontId="14" fillId="0" borderId="0" xfId="2" applyNumberFormat="1" applyFont="1" applyAlignment="1">
      <alignment horizontal="center"/>
    </xf>
    <xf numFmtId="0" fontId="15" fillId="0" borderId="6" xfId="3" applyFont="1" applyBorder="1"/>
    <xf numFmtId="0" fontId="3" fillId="0" borderId="7" xfId="3" applyBorder="1"/>
    <xf numFmtId="0" fontId="2" fillId="0" borderId="8" xfId="2" applyBorder="1"/>
    <xf numFmtId="0" fontId="5" fillId="0" borderId="9" xfId="3" applyFont="1" applyBorder="1"/>
    <xf numFmtId="0" fontId="3" fillId="0" borderId="0" xfId="3" applyBorder="1"/>
    <xf numFmtId="0" fontId="2" fillId="0" borderId="10" xfId="2" applyBorder="1"/>
    <xf numFmtId="0" fontId="16" fillId="0" borderId="9" xfId="2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2" fillId="0" borderId="0" xfId="2" applyBorder="1"/>
    <xf numFmtId="0" fontId="5" fillId="0" borderId="0" xfId="3" applyFont="1" applyBorder="1" applyAlignment="1">
      <alignment horizontal="center"/>
    </xf>
    <xf numFmtId="166" fontId="5" fillId="0" borderId="0" xfId="3" applyNumberFormat="1" applyFont="1" applyBorder="1" applyAlignment="1">
      <alignment horizontal="center"/>
    </xf>
    <xf numFmtId="0" fontId="3" fillId="0" borderId="9" xfId="3" applyBorder="1"/>
    <xf numFmtId="0" fontId="3" fillId="0" borderId="0" xfId="3" applyFont="1" applyBorder="1"/>
    <xf numFmtId="0" fontId="5" fillId="0" borderId="9" xfId="2" applyFont="1" applyBorder="1"/>
    <xf numFmtId="0" fontId="2" fillId="0" borderId="0" xfId="2" applyBorder="1" applyAlignment="1">
      <alignment horizontal="center"/>
    </xf>
    <xf numFmtId="0" fontId="2" fillId="0" borderId="10" xfId="2" applyBorder="1" applyAlignment="1">
      <alignment horizontal="center"/>
    </xf>
    <xf numFmtId="0" fontId="3" fillId="0" borderId="11" xfId="3" applyBorder="1"/>
    <xf numFmtId="0" fontId="3" fillId="0" borderId="12" xfId="3" applyBorder="1"/>
    <xf numFmtId="0" fontId="2" fillId="0" borderId="13" xfId="2" applyBorder="1"/>
    <xf numFmtId="0" fontId="16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16" fillId="0" borderId="0" xfId="2" applyFont="1"/>
    <xf numFmtId="0" fontId="16" fillId="0" borderId="1" xfId="2" applyFont="1" applyBorder="1" applyAlignment="1">
      <alignment horizontal="center"/>
    </xf>
    <xf numFmtId="0" fontId="2" fillId="0" borderId="0" xfId="2" applyAlignment="1">
      <alignment horizontal="center"/>
    </xf>
    <xf numFmtId="1" fontId="16" fillId="0" borderId="0" xfId="2" applyNumberFormat="1" applyFont="1" applyBorder="1" applyAlignment="1">
      <alignment horizontal="center"/>
    </xf>
    <xf numFmtId="2" fontId="3" fillId="0" borderId="0" xfId="3" applyNumberFormat="1" applyFont="1" applyBorder="1" applyAlignment="1">
      <alignment horizontal="center"/>
    </xf>
    <xf numFmtId="2" fontId="16" fillId="0" borderId="1" xfId="2" applyNumberFormat="1" applyFont="1" applyBorder="1" applyAlignment="1">
      <alignment horizontal="center"/>
    </xf>
    <xf numFmtId="0" fontId="17" fillId="2" borderId="2" xfId="2" applyFont="1" applyFill="1" applyBorder="1" applyAlignment="1">
      <alignment horizontal="left"/>
    </xf>
    <xf numFmtId="0" fontId="18" fillId="2" borderId="4" xfId="2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1" fontId="3" fillId="0" borderId="1" xfId="1" applyNumberFormat="1" applyBorder="1"/>
    <xf numFmtId="1" fontId="3" fillId="0" borderId="1" xfId="1" applyNumberFormat="1" applyBorder="1" applyAlignment="1">
      <alignment horizontal="right"/>
    </xf>
    <xf numFmtId="1" fontId="7" fillId="0" borderId="1" xfId="0" applyNumberFormat="1" applyFont="1" applyBorder="1"/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3" fillId="0" borderId="0" xfId="1" applyNumberFormat="1" applyBorder="1"/>
    <xf numFmtId="1" fontId="3" fillId="0" borderId="0" xfId="1" applyNumberFormat="1" applyBorder="1" applyAlignment="1">
      <alignment horizontal="right"/>
    </xf>
    <xf numFmtId="2" fontId="7" fillId="0" borderId="0" xfId="0" applyNumberFormat="1" applyFont="1" applyBorder="1"/>
    <xf numFmtId="2" fontId="7" fillId="0" borderId="0" xfId="0" applyNumberFormat="1" applyFont="1" applyBorder="1" applyAlignment="1">
      <alignment horizontal="center"/>
    </xf>
    <xf numFmtId="1" fontId="5" fillId="2" borderId="3" xfId="2" applyNumberFormat="1" applyFont="1" applyFill="1" applyBorder="1"/>
    <xf numFmtId="1" fontId="5" fillId="2" borderId="3" xfId="2" applyNumberFormat="1" applyFont="1" applyFill="1" applyBorder="1" applyAlignment="1">
      <alignment horizontal="center"/>
    </xf>
    <xf numFmtId="2" fontId="2" fillId="0" borderId="0" xfId="2" applyNumberFormat="1" applyAlignment="1">
      <alignment horizontal="center"/>
    </xf>
    <xf numFmtId="1" fontId="5" fillId="0" borderId="9" xfId="3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1" fillId="0" borderId="0" xfId="2" applyFont="1"/>
    <xf numFmtId="2" fontId="2" fillId="0" borderId="0" xfId="2" applyNumberFormat="1"/>
    <xf numFmtId="0" fontId="3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5" fillId="2" borderId="0" xfId="1" applyFont="1" applyFill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1" fillId="0" borderId="5" xfId="2" applyFont="1" applyBorder="1" applyAlignment="1">
      <alignment horizontal="center"/>
    </xf>
    <xf numFmtId="0" fontId="3" fillId="0" borderId="0" xfId="3" applyFont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_Отчет_Приложения А, Б" xfId="3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'2'!$B$13</c:f>
          <c:strCache>
            <c:ptCount val="1"/>
            <c:pt idx="0">
              <c:v>Диапазон ЭЛЕМЕНТ 0,5 - 25 мг/кг: </c:v>
            </c:pt>
          </c:strCache>
        </c:strRef>
      </c:tx>
      <c:layout/>
      <c:overlay val="0"/>
      <c:txPr>
        <a:bodyPr/>
        <a:lstStyle/>
        <a:p>
          <a:pPr>
            <a:defRPr lang="ru-RU"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7938770786860044E-2"/>
          <c:y val="0.14490376202974628"/>
          <c:w val="0.86780749288298864"/>
          <c:h val="0.60442305822883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'2'!$B$14</c:f>
              <c:strCache>
                <c:ptCount val="1"/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7.213750720184367E-2"/>
                  <c:y val="-4.8182525913074425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ru-RU"/>
                  </a:pPr>
                  <a:endParaRPr lang="ru-RU"/>
                </a:p>
              </c:txPr>
            </c:trendlineLbl>
          </c:trendline>
          <c:xVal>
            <c:numRef>
              <c:f>'2'!$C$9:$C$11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'2'!$D$9:$D$11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'2'!$B$18</c:f>
              <c:strCache>
                <c:ptCount val="1"/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4.6396574729834751E-2"/>
                  <c:y val="8.962199457304721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ru-RU"/>
                  </a:pPr>
                  <a:endParaRPr lang="ru-RU"/>
                </a:p>
              </c:txPr>
            </c:trendlineLbl>
          </c:trendline>
          <c:xVal>
            <c:numRef>
              <c:f>'2'!$C$9:$C$11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'2'!$E$9:$E$11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'2'!$B$26</c:f>
              <c:strCache>
                <c:ptCount val="1"/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0.17602988650808893"/>
                  <c:y val="8.5118296383164871E-2"/>
                </c:manualLayout>
              </c:layout>
              <c:numFmt formatCode="General" sourceLinked="0"/>
            </c:trendlineLbl>
          </c:trendline>
          <c:xVal>
            <c:numRef>
              <c:f>'2'!$C$9:$C$11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'2'!$G$9:$G$11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'2'!$B$22</c:f>
              <c:strCache>
                <c:ptCount val="1"/>
              </c:strCache>
            </c:strRef>
          </c:tx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'2'!$C$9:$C$11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'2'!$F$9:$F$11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поправка</c:v>
          </c:tx>
          <c:xVal>
            <c:numRef>
              <c:f>'2'!$C$9:$C$11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'2'!$H$9:$H$11</c:f>
              <c:numCache>
                <c:formatCode>0.00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2560"/>
        <c:axId val="94644096"/>
      </c:scatterChart>
      <c:valAx>
        <c:axId val="94642560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4644096"/>
        <c:crosses val="autoZero"/>
        <c:crossBetween val="midCat"/>
      </c:valAx>
      <c:valAx>
        <c:axId val="9464409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lang="ru-RU"/>
            </a:pPr>
            <a:endParaRPr lang="ru-RU"/>
          </a:p>
        </c:txPr>
        <c:crossAx val="946425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1.9580150246582308E-2"/>
          <c:y val="0.85093175366149387"/>
          <c:w val="0.73082578895180617"/>
          <c:h val="0.14906814425974532"/>
        </c:manualLayout>
      </c:layout>
      <c:overlay val="0"/>
      <c:txPr>
        <a:bodyPr/>
        <a:lstStyle/>
        <a:p>
          <a:pPr>
            <a:defRPr lang="ru-RU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480314960629959" l="0.70866141732283894" r="0.70866141732283894" t="0.7480314960629959" header="0.31496062992126339" footer="0.31496062992126339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4</xdr:row>
      <xdr:rowOff>123825</xdr:rowOff>
    </xdr:from>
    <xdr:to>
      <xdr:col>14</xdr:col>
      <xdr:colOff>561976</xdr:colOff>
      <xdr:row>24</xdr:row>
      <xdr:rowOff>152400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Normal="100" zoomScaleSheetLayoutView="100" workbookViewId="0">
      <pane xSplit="1" ySplit="10" topLeftCell="B11" activePane="bottomRight" state="frozen"/>
      <selection activeCell="B6" sqref="B6"/>
      <selection pane="topRight" activeCell="B6" sqref="B6"/>
      <selection pane="bottomLeft" activeCell="B6" sqref="B6"/>
      <selection pane="bottomRight" activeCell="A38" sqref="A38"/>
    </sheetView>
  </sheetViews>
  <sheetFormatPr defaultRowHeight="12.75" x14ac:dyDescent="0.2"/>
  <cols>
    <col min="1" max="1" width="11" style="3" customWidth="1"/>
    <col min="2" max="2" width="11.140625" style="3" customWidth="1"/>
    <col min="3" max="3" width="4.140625" style="3" customWidth="1"/>
    <col min="4" max="4" width="10.5703125" style="3" bestFit="1" customWidth="1"/>
    <col min="5" max="5" width="9.7109375" style="3" bestFit="1" customWidth="1"/>
    <col min="6" max="6" width="8.7109375" style="3" customWidth="1"/>
    <col min="7" max="7" width="9.7109375" style="3" customWidth="1"/>
    <col min="8" max="8" width="7.85546875" style="3" customWidth="1"/>
    <col min="9" max="9" width="7.7109375" style="3" customWidth="1"/>
    <col min="10" max="10" width="9.28515625" style="3" customWidth="1"/>
    <col min="11" max="11" width="11.5703125" style="3" bestFit="1" customWidth="1"/>
    <col min="12" max="12" width="12.42578125" style="3" bestFit="1" customWidth="1"/>
    <col min="13" max="14" width="12.42578125" style="3" customWidth="1"/>
    <col min="15" max="15" width="8.85546875" style="3" customWidth="1"/>
    <col min="16" max="16" width="8" style="3" customWidth="1"/>
    <col min="17" max="17" width="8.28515625" style="3" customWidth="1"/>
    <col min="18" max="18" width="9.7109375" style="3" customWidth="1"/>
    <col min="19" max="19" width="10.7109375" style="3" bestFit="1" customWidth="1"/>
    <col min="20" max="20" width="9.140625" style="3" customWidth="1"/>
    <col min="21" max="21" width="6.85546875" style="3" customWidth="1"/>
    <col min="22" max="22" width="7.7109375" style="3" customWidth="1"/>
    <col min="23" max="23" width="8.42578125" style="3" customWidth="1"/>
    <col min="24" max="24" width="8.7109375" style="3" customWidth="1"/>
    <col min="25" max="25" width="10.5703125" style="3" bestFit="1" customWidth="1"/>
    <col min="26" max="26" width="15.140625" style="3" customWidth="1"/>
    <col min="27" max="27" width="14.85546875" style="3" customWidth="1"/>
    <col min="28" max="28" width="14.7109375" style="3" customWidth="1"/>
    <col min="29" max="16384" width="9.140625" style="3"/>
  </cols>
  <sheetData>
    <row r="1" spans="1:18" s="1" customFormat="1" ht="18" x14ac:dyDescent="0.25">
      <c r="B1" s="2"/>
      <c r="C1" s="3"/>
    </row>
    <row r="2" spans="1:18" s="1" customFormat="1" x14ac:dyDescent="0.2">
      <c r="C2" s="3"/>
    </row>
    <row r="3" spans="1:18" s="1" customFormat="1" ht="8.25" customHeight="1" x14ac:dyDescent="0.2">
      <c r="C3" s="3"/>
    </row>
    <row r="4" spans="1:18" s="1" customFormat="1" ht="15" x14ac:dyDescent="0.25">
      <c r="A4" s="4" t="s">
        <v>0</v>
      </c>
      <c r="B4" s="84"/>
      <c r="C4" s="85"/>
      <c r="D4" s="85"/>
      <c r="E4" s="86"/>
      <c r="K4" s="12"/>
      <c r="L4" s="12" t="s">
        <v>19</v>
      </c>
      <c r="M4" s="62"/>
      <c r="N4" s="62"/>
      <c r="O4" s="11"/>
      <c r="P4" s="10"/>
      <c r="Q4" s="10"/>
      <c r="R4" s="63"/>
    </row>
    <row r="5" spans="1:18" s="1" customFormat="1" ht="14.25" customHeight="1" x14ac:dyDescent="0.2">
      <c r="A5" s="4"/>
      <c r="B5" s="5"/>
      <c r="C5" s="6"/>
      <c r="D5" s="6"/>
      <c r="K5" s="67"/>
      <c r="L5" s="64"/>
      <c r="M5" s="64"/>
      <c r="N5" s="64"/>
      <c r="O5" s="64"/>
      <c r="P5" s="64"/>
      <c r="Q5" s="65"/>
      <c r="R5" s="66"/>
    </row>
    <row r="6" spans="1:18" s="1" customFormat="1" ht="15" x14ac:dyDescent="0.2">
      <c r="A6" s="7" t="s">
        <v>1</v>
      </c>
      <c r="B6" s="84" t="s">
        <v>20</v>
      </c>
      <c r="C6" s="87"/>
      <c r="D6" s="87"/>
      <c r="K6" s="68"/>
      <c r="L6" s="69"/>
      <c r="M6" s="70"/>
      <c r="N6" s="70"/>
      <c r="O6" s="70"/>
      <c r="P6" s="70"/>
      <c r="Q6" s="71"/>
      <c r="R6" s="72"/>
    </row>
    <row r="7" spans="1:18" s="1" customFormat="1" x14ac:dyDescent="0.2">
      <c r="A7" s="7"/>
      <c r="B7" s="5"/>
      <c r="C7" s="61"/>
      <c r="D7" s="61"/>
      <c r="K7" s="73"/>
      <c r="L7" s="74"/>
      <c r="M7" s="70"/>
      <c r="N7" s="70"/>
      <c r="O7" s="70"/>
      <c r="P7" s="70"/>
      <c r="Q7" s="71"/>
      <c r="R7" s="72"/>
    </row>
    <row r="8" spans="1:18" s="1" customFormat="1" ht="6.75" customHeight="1" x14ac:dyDescent="0.2">
      <c r="C8" s="3"/>
    </row>
    <row r="9" spans="1:18" s="1" customFormat="1" ht="15" x14ac:dyDescent="0.25">
      <c r="B9" s="8"/>
      <c r="C9" s="8"/>
      <c r="D9" s="8"/>
      <c r="E9" s="8"/>
      <c r="F9" s="9"/>
      <c r="H9" s="82"/>
      <c r="I9" s="83"/>
    </row>
    <row r="10" spans="1:18" s="1" customFormat="1" ht="7.5" customHeight="1" x14ac:dyDescent="0.2"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B4:E4"/>
    <mergeCell ref="B6:D6"/>
    <mergeCell ref="H9:I9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view="pageLayout" zoomScaleNormal="100" workbookViewId="0">
      <selection activeCell="D22" sqref="D22"/>
    </sheetView>
  </sheetViews>
  <sheetFormatPr defaultRowHeight="15" x14ac:dyDescent="0.25"/>
  <cols>
    <col min="1" max="1" width="2" style="13" customWidth="1"/>
    <col min="2" max="2" width="15.42578125" style="13" customWidth="1"/>
    <col min="3" max="3" width="8.140625" style="13" customWidth="1"/>
    <col min="4" max="4" width="9.140625" style="13" customWidth="1"/>
    <col min="5" max="5" width="11" style="13" customWidth="1"/>
    <col min="6" max="6" width="10.28515625" style="13" customWidth="1"/>
    <col min="7" max="9" width="9.140625" style="13"/>
    <col min="10" max="10" width="9.140625" style="13" customWidth="1"/>
    <col min="11" max="14" width="9.140625" style="13"/>
    <col min="15" max="15" width="10.5703125" style="13" customWidth="1"/>
    <col min="16" max="16384" width="9.140625" style="13"/>
  </cols>
  <sheetData>
    <row r="1" spans="2:15" x14ac:dyDescent="0.25">
      <c r="C1" s="14"/>
      <c r="D1" s="14"/>
      <c r="E1" s="14"/>
      <c r="F1" s="14"/>
      <c r="G1" s="14"/>
      <c r="H1" s="14"/>
      <c r="I1" s="14"/>
      <c r="J1" s="14"/>
      <c r="K1" s="14"/>
    </row>
    <row r="2" spans="2:15" ht="12" customHeight="1" x14ac:dyDescent="0.25">
      <c r="B2" s="89" t="s">
        <v>21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4" spans="2:15" x14ac:dyDescent="0.25">
      <c r="C4" s="88" t="s">
        <v>3</v>
      </c>
      <c r="D4" s="88"/>
      <c r="E4" s="15" t="s">
        <v>4</v>
      </c>
    </row>
    <row r="5" spans="2:15" x14ac:dyDescent="0.25">
      <c r="B5" s="56" t="s">
        <v>22</v>
      </c>
      <c r="C5" s="75">
        <v>1000</v>
      </c>
      <c r="D5" s="76">
        <v>3500</v>
      </c>
      <c r="E5" s="57" t="str">
        <f>'1'!L4</f>
        <v>мг/кг</v>
      </c>
    </row>
    <row r="6" spans="2:15" x14ac:dyDescent="0.25">
      <c r="B6" s="16"/>
      <c r="C6" s="17"/>
      <c r="D6" s="18"/>
      <c r="E6" s="19"/>
    </row>
    <row r="7" spans="2:15" x14ac:dyDescent="0.25">
      <c r="B7" s="16"/>
      <c r="C7" s="20" t="s">
        <v>5</v>
      </c>
      <c r="D7" s="20" t="s">
        <v>6</v>
      </c>
      <c r="E7" s="20" t="s">
        <v>7</v>
      </c>
      <c r="F7" s="20" t="s">
        <v>8</v>
      </c>
    </row>
    <row r="8" spans="2:15" x14ac:dyDescent="0.25">
      <c r="B8" s="21" t="s">
        <v>2</v>
      </c>
      <c r="C8" s="21" t="s">
        <v>9</v>
      </c>
      <c r="D8" s="22" t="s">
        <v>15</v>
      </c>
      <c r="E8" s="22" t="s">
        <v>14</v>
      </c>
      <c r="F8" s="21" t="s">
        <v>16</v>
      </c>
      <c r="G8" s="21" t="s">
        <v>17</v>
      </c>
      <c r="H8" s="80"/>
    </row>
    <row r="9" spans="2:15" x14ac:dyDescent="0.25">
      <c r="B9" s="23" t="e">
        <f>'1'!#REF!</f>
        <v>#REF!</v>
      </c>
      <c r="C9" s="77" t="e">
        <f>'1'!#REF!</f>
        <v>#REF!</v>
      </c>
      <c r="D9" s="77" t="e">
        <f>'1'!#REF!</f>
        <v>#REF!</v>
      </c>
      <c r="E9" s="77" t="e">
        <f>'1'!#REF!</f>
        <v>#REF!</v>
      </c>
      <c r="F9" s="77" t="e">
        <f>'1'!#REF!</f>
        <v>#REF!</v>
      </c>
      <c r="G9" s="77" t="e">
        <f>'1'!#REF!</f>
        <v>#REF!</v>
      </c>
      <c r="H9" s="81"/>
    </row>
    <row r="10" spans="2:15" x14ac:dyDescent="0.25">
      <c r="B10" s="23" t="e">
        <f>'1'!#REF!</f>
        <v>#REF!</v>
      </c>
      <c r="C10" s="77" t="e">
        <f>'1'!#REF!</f>
        <v>#REF!</v>
      </c>
      <c r="D10" s="77" t="e">
        <f>'1'!#REF!</f>
        <v>#REF!</v>
      </c>
      <c r="E10" s="77" t="e">
        <f>'1'!#REF!</f>
        <v>#REF!</v>
      </c>
      <c r="F10" s="77" t="e">
        <f>'1'!#REF!</f>
        <v>#REF!</v>
      </c>
      <c r="G10" s="77" t="e">
        <f>'1'!#REF!</f>
        <v>#REF!</v>
      </c>
      <c r="H10" s="81"/>
    </row>
    <row r="11" spans="2:15" x14ac:dyDescent="0.25">
      <c r="B11" s="23" t="e">
        <f>'1'!#REF!</f>
        <v>#REF!</v>
      </c>
      <c r="C11" s="77" t="e">
        <f>'1'!#REF!</f>
        <v>#REF!</v>
      </c>
      <c r="D11" s="77" t="e">
        <f>'1'!#REF!</f>
        <v>#REF!</v>
      </c>
      <c r="E11" s="77" t="e">
        <f>'1'!#REF!</f>
        <v>#REF!</v>
      </c>
      <c r="F11" s="77" t="e">
        <f>'1'!#REF!</f>
        <v>#REF!</v>
      </c>
      <c r="G11" s="77" t="e">
        <f>'1'!#REF!</f>
        <v>#REF!</v>
      </c>
      <c r="H11" s="81"/>
    </row>
    <row r="12" spans="2:15" ht="15.75" thickBot="1" x14ac:dyDescent="0.3">
      <c r="B12" s="24"/>
      <c r="C12" s="25"/>
      <c r="D12" s="26"/>
      <c r="E12" s="26"/>
      <c r="F12" s="26"/>
    </row>
    <row r="13" spans="2:15" ht="15.75" thickTop="1" x14ac:dyDescent="0.25">
      <c r="B13" s="27" t="str">
        <f>B5</f>
        <v xml:space="preserve">Диапазон ЭЛЕМЕНТ 0,5 - 25 мг/кг: </v>
      </c>
      <c r="C13" s="28"/>
      <c r="D13" s="28"/>
      <c r="E13" s="28"/>
      <c r="F13" s="29"/>
    </row>
    <row r="14" spans="2:15" x14ac:dyDescent="0.25">
      <c r="B14" s="30"/>
      <c r="C14" s="31"/>
      <c r="D14" s="31"/>
      <c r="E14" s="31"/>
      <c r="F14" s="32"/>
    </row>
    <row r="15" spans="2:15" x14ac:dyDescent="0.25">
      <c r="B15" s="33" t="str">
        <f>E5</f>
        <v>мг/кг</v>
      </c>
      <c r="C15" s="34" t="s">
        <v>10</v>
      </c>
      <c r="D15" s="35"/>
      <c r="E15" s="36"/>
      <c r="F15" s="32"/>
    </row>
    <row r="16" spans="2:15" x14ac:dyDescent="0.25">
      <c r="B16" s="78" t="e">
        <f>SLOPE(D9:D11,C9:C11)*AVERAGE(C5:D5)+INTERCEPT(D9:D11,C9:C11)</f>
        <v>#REF!</v>
      </c>
      <c r="C16" s="54" t="e">
        <f>B16/AVERAGE(C5:D5)*100</f>
        <v>#REF!</v>
      </c>
      <c r="D16" s="35"/>
      <c r="E16" s="37"/>
      <c r="F16" s="32"/>
    </row>
    <row r="17" spans="2:13" x14ac:dyDescent="0.25">
      <c r="B17" s="38"/>
      <c r="C17" s="31"/>
      <c r="D17" s="39"/>
      <c r="E17" s="31"/>
      <c r="F17" s="32"/>
    </row>
    <row r="18" spans="2:13" x14ac:dyDescent="0.25">
      <c r="B18" s="40"/>
      <c r="C18" s="31"/>
      <c r="D18" s="39"/>
      <c r="E18" s="31"/>
      <c r="F18" s="32"/>
    </row>
    <row r="19" spans="2:13" x14ac:dyDescent="0.25">
      <c r="B19" s="33" t="str">
        <f>E5</f>
        <v>мг/кг</v>
      </c>
      <c r="C19" s="34" t="s">
        <v>10</v>
      </c>
      <c r="D19" s="35"/>
      <c r="E19" s="36"/>
      <c r="F19" s="32"/>
    </row>
    <row r="20" spans="2:13" x14ac:dyDescent="0.25">
      <c r="B20" s="78" t="e">
        <f>SLOPE(E9:E11,C9:C11)*AVERAGE(C5:D5)+INTERCEPT(E9:E11,C9:C11)</f>
        <v>#REF!</v>
      </c>
      <c r="C20" s="54" t="e">
        <f>B20/AVERAGE(C5:D5)*100</f>
        <v>#REF!</v>
      </c>
      <c r="D20" s="35"/>
      <c r="E20" s="37"/>
      <c r="F20" s="32"/>
    </row>
    <row r="21" spans="2:13" x14ac:dyDescent="0.25">
      <c r="B21" s="38"/>
      <c r="C21" s="31"/>
      <c r="D21" s="39"/>
      <c r="E21" s="31"/>
      <c r="F21" s="32"/>
    </row>
    <row r="22" spans="2:13" x14ac:dyDescent="0.25">
      <c r="B22" s="40"/>
      <c r="C22" s="31"/>
      <c r="D22" s="39"/>
      <c r="E22" s="31"/>
      <c r="F22" s="32"/>
    </row>
    <row r="23" spans="2:13" x14ac:dyDescent="0.25">
      <c r="B23" s="58" t="str">
        <f>E5</f>
        <v>мг/кг</v>
      </c>
      <c r="C23" s="59" t="s">
        <v>10</v>
      </c>
      <c r="D23" s="39"/>
      <c r="E23" s="31"/>
      <c r="F23" s="32"/>
    </row>
    <row r="24" spans="2:13" x14ac:dyDescent="0.25">
      <c r="B24" s="79" t="e">
        <f>SLOPE(F9:F11,C9:C11)*AVERAGE(C5:D5)+INTERCEPT(F9:F11,C9:C11)</f>
        <v>#REF!</v>
      </c>
      <c r="C24" s="60" t="e">
        <f>B24/AVERAGE(C5:D5)*100</f>
        <v>#REF!</v>
      </c>
      <c r="D24" s="39"/>
      <c r="E24" s="31"/>
      <c r="F24" s="32"/>
    </row>
    <row r="25" spans="2:13" x14ac:dyDescent="0.25">
      <c r="B25" s="38"/>
      <c r="C25" s="31"/>
      <c r="D25" s="39"/>
      <c r="E25" s="31"/>
      <c r="F25" s="32"/>
    </row>
    <row r="26" spans="2:13" x14ac:dyDescent="0.25">
      <c r="B26" s="30"/>
      <c r="C26" s="31"/>
      <c r="D26" s="39"/>
      <c r="E26" s="31"/>
      <c r="F26" s="32"/>
      <c r="H26" s="80"/>
    </row>
    <row r="27" spans="2:13" x14ac:dyDescent="0.25">
      <c r="B27" s="33" t="str">
        <f>E5</f>
        <v>мг/кг</v>
      </c>
      <c r="C27" s="34" t="s">
        <v>10</v>
      </c>
      <c r="D27" s="41"/>
      <c r="E27" s="36"/>
      <c r="F27" s="42"/>
      <c r="I27" s="59"/>
    </row>
    <row r="28" spans="2:13" x14ac:dyDescent="0.25">
      <c r="B28" s="78" t="e">
        <f>SLOPE(G9:G11,C9:C11)*AVERAGE(C5:D5)+INTERCEPT(G9:G11,C9:C11)</f>
        <v>#REF!</v>
      </c>
      <c r="C28" s="54" t="e">
        <f>B28/AVERAGE(C5:D5)*100</f>
        <v>#REF!</v>
      </c>
      <c r="D28" s="41"/>
      <c r="E28" s="37"/>
      <c r="F28" s="42"/>
      <c r="I28" s="54"/>
    </row>
    <row r="29" spans="2:13" ht="15.75" thickBot="1" x14ac:dyDescent="0.3">
      <c r="B29" s="43"/>
      <c r="C29" s="44"/>
      <c r="D29" s="44"/>
      <c r="E29" s="44"/>
      <c r="F29" s="45"/>
    </row>
    <row r="30" spans="2:13" ht="15.75" thickTop="1" x14ac:dyDescent="0.25">
      <c r="I30" s="46"/>
      <c r="J30" s="47"/>
      <c r="L30" s="48"/>
      <c r="M30" s="49"/>
    </row>
    <row r="31" spans="2:13" x14ac:dyDescent="0.25">
      <c r="B31" s="50"/>
      <c r="C31" s="50" t="s">
        <v>11</v>
      </c>
      <c r="D31" s="50"/>
      <c r="J31" s="50"/>
      <c r="L31" s="50"/>
    </row>
    <row r="32" spans="2:13" x14ac:dyDescent="0.25">
      <c r="B32" s="51" t="s">
        <v>18</v>
      </c>
      <c r="C32" s="51" t="s">
        <v>12</v>
      </c>
      <c r="D32" s="51" t="s">
        <v>13</v>
      </c>
      <c r="H32" s="52"/>
      <c r="I32" s="50"/>
      <c r="K32" s="47"/>
      <c r="L32" s="52"/>
    </row>
    <row r="33" spans="2:12" x14ac:dyDescent="0.25">
      <c r="B33" s="55" t="e">
        <f>2.77*C16</f>
        <v>#REF!</v>
      </c>
      <c r="C33" s="55" t="e">
        <f>3.63*C16</f>
        <v>#REF!</v>
      </c>
      <c r="D33" s="55" t="e">
        <f>2.77*C20</f>
        <v>#REF!</v>
      </c>
      <c r="H33" s="52"/>
      <c r="I33" s="50"/>
      <c r="K33" s="47"/>
      <c r="L33" s="52"/>
    </row>
    <row r="34" spans="2:12" x14ac:dyDescent="0.25">
      <c r="B34" s="53"/>
      <c r="C34" s="53"/>
      <c r="D34" s="53"/>
      <c r="I34" s="52"/>
      <c r="J34" s="52"/>
      <c r="L34" s="52"/>
    </row>
    <row r="35" spans="2:12" x14ac:dyDescent="0.25">
      <c r="B35" s="53"/>
      <c r="C35" s="53"/>
      <c r="D35" s="53"/>
      <c r="I35" s="52"/>
      <c r="J35" s="52"/>
      <c r="L35" s="52"/>
    </row>
  </sheetData>
  <mergeCells count="2">
    <mergeCell ref="C4:D4"/>
    <mergeCell ref="B2:O2"/>
  </mergeCells>
  <pageMargins left="0.23622047244094491" right="0.23622047244094491" top="0.59055118110236227" bottom="0.31496062992125984" header="0.31496062992125984" footer="0.27559055118110237"/>
  <pageSetup paperSize="9" orientation="landscape" r:id="rId1"/>
  <headerFooter differentFirst="1">
    <oddHeader xml:space="preserve">&amp;L
&amp;RСтр. &amp;P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Оценка показателей качества</dc:title>
  <dc:creator/>
  <cp:lastModifiedBy/>
  <dcterms:created xsi:type="dcterms:W3CDTF">2006-09-16T00:00:00Z</dcterms:created>
  <dcterms:modified xsi:type="dcterms:W3CDTF">2017-07-13T08:16:02Z</dcterms:modified>
</cp:coreProperties>
</file>