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/>
  <mc:AlternateContent xmlns:mc="http://schemas.openxmlformats.org/markup-compatibility/2006">
    <mc:Choice Requires="x15">
      <x15ac:absPath xmlns:x15ac="http://schemas.microsoft.com/office/spreadsheetml/2010/11/ac" url="D:\СКЛАД\"/>
    </mc:Choice>
  </mc:AlternateContent>
  <bookViews>
    <workbookView xWindow="0" yWindow="0" windowWidth="15480" windowHeight="8475"/>
  </bookViews>
  <sheets>
    <sheet name="Склад" sheetId="1" r:id="rId1"/>
    <sheet name="отправка на печать ценников" sheetId="2" r:id="rId2"/>
    <sheet name="Ценники" sheetId="3" r:id="rId3"/>
  </sheets>
  <externalReferences>
    <externalReference r:id="rId4"/>
  </externalReferences>
  <calcPr calcId="152511"/>
  <customWorkbookViews>
    <customWorkbookView name="User - Личное представление" guid="{4AA435DD-8FAB-4722-BA4F-2ED95ECA9F42}" mergeInterval="0" personalView="1" maximized="1" xWindow="-4" yWindow="-4" windowWidth="1608" windowHeight="864" activeSheetId="4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3" l="1"/>
  <c r="B23" i="3"/>
  <c r="A23" i="3"/>
  <c r="C21" i="3"/>
  <c r="B21" i="3"/>
  <c r="A21" i="3"/>
  <c r="C19" i="3"/>
  <c r="B19" i="3"/>
  <c r="A19" i="3"/>
  <c r="B160" i="1" l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D228" i="1" l="1"/>
  <c r="C228" i="1"/>
  <c r="B159" i="1" l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E1" i="1" l="1"/>
  <c r="B4" i="1" l="1"/>
  <c r="C15" i="3" l="1"/>
  <c r="B15" i="3"/>
  <c r="A15" i="3"/>
  <c r="C13" i="3"/>
  <c r="B13" i="3"/>
  <c r="A13" i="3"/>
  <c r="C11" i="3"/>
  <c r="B11" i="3"/>
  <c r="A11" i="3"/>
  <c r="C9" i="3"/>
  <c r="B9" i="3"/>
  <c r="A9" i="3"/>
  <c r="C7" i="3"/>
  <c r="B7" i="3"/>
  <c r="A7" i="3"/>
  <c r="C5" i="3"/>
  <c r="B5" i="3"/>
  <c r="A5" i="3"/>
  <c r="C3" i="3"/>
  <c r="B3" i="3"/>
  <c r="A3" i="3"/>
  <c r="C1" i="3"/>
  <c r="B1" i="3"/>
  <c r="A1" i="3"/>
  <c r="C137" i="1" l="1"/>
  <c r="C89" i="1"/>
  <c r="C45" i="1"/>
  <c r="C20" i="1"/>
  <c r="C16" i="1"/>
  <c r="C15" i="1"/>
  <c r="C12" i="1"/>
  <c r="C11" i="1"/>
  <c r="C10" i="1"/>
  <c r="C9" i="1"/>
  <c r="C7" i="1"/>
  <c r="C6" i="1"/>
  <c r="C5" i="1"/>
  <c r="C19" i="1" l="1"/>
  <c r="C63" i="1"/>
  <c r="C65" i="1"/>
  <c r="C111" i="1"/>
  <c r="C127" i="1"/>
  <c r="C129" i="1"/>
  <c r="C14" i="1"/>
  <c r="C18" i="1"/>
  <c r="C22" i="1"/>
  <c r="C24" i="1"/>
  <c r="C26" i="1"/>
  <c r="C28" i="1"/>
  <c r="C30" i="1"/>
  <c r="C32" i="1"/>
  <c r="C34" i="1"/>
  <c r="C36" i="1"/>
  <c r="C44" i="1"/>
  <c r="C48" i="1"/>
  <c r="C84" i="1"/>
  <c r="C88" i="1"/>
  <c r="C90" i="1"/>
  <c r="C106" i="1"/>
  <c r="C110" i="1"/>
  <c r="C114" i="1"/>
  <c r="C126" i="1"/>
  <c r="C128" i="1"/>
  <c r="C138" i="1"/>
  <c r="C140" i="1"/>
  <c r="C154" i="1"/>
  <c r="C21" i="1"/>
  <c r="C61" i="1"/>
  <c r="C91" i="1"/>
  <c r="C113" i="1"/>
  <c r="C135" i="1"/>
  <c r="C139" i="1"/>
  <c r="C195" i="1"/>
  <c r="C38" i="1"/>
  <c r="C40" i="1"/>
  <c r="C42" i="1"/>
  <c r="C46" i="1"/>
  <c r="C50" i="1"/>
  <c r="C52" i="1"/>
  <c r="C54" i="1"/>
  <c r="C56" i="1"/>
  <c r="C58" i="1"/>
  <c r="C60" i="1"/>
  <c r="C62" i="1"/>
  <c r="C64" i="1"/>
  <c r="C66" i="1"/>
  <c r="C68" i="1"/>
  <c r="C70" i="1"/>
  <c r="C72" i="1"/>
  <c r="C74" i="1"/>
  <c r="C76" i="1"/>
  <c r="C78" i="1"/>
  <c r="C80" i="1"/>
  <c r="C82" i="1"/>
  <c r="C86" i="1"/>
  <c r="C92" i="1"/>
  <c r="C94" i="1"/>
  <c r="C96" i="1"/>
  <c r="C98" i="1"/>
  <c r="C100" i="1"/>
  <c r="C102" i="1"/>
  <c r="C104" i="1"/>
  <c r="C108" i="1"/>
  <c r="C112" i="1"/>
  <c r="C118" i="1"/>
  <c r="C120" i="1"/>
  <c r="C122" i="1"/>
  <c r="C124" i="1"/>
  <c r="C130" i="1"/>
  <c r="C132" i="1"/>
  <c r="C134" i="1"/>
  <c r="C136" i="1"/>
  <c r="C142" i="1"/>
  <c r="C144" i="1"/>
  <c r="C146" i="1"/>
  <c r="C148" i="1"/>
  <c r="C150" i="1"/>
  <c r="C152" i="1"/>
  <c r="C156" i="1"/>
  <c r="C158" i="1"/>
  <c r="C160" i="1"/>
  <c r="C162" i="1"/>
  <c r="C164" i="1"/>
  <c r="C166" i="1"/>
  <c r="C168" i="1"/>
  <c r="C170" i="1"/>
  <c r="C178" i="1"/>
  <c r="C180" i="1"/>
  <c r="C182" i="1"/>
  <c r="C184" i="1"/>
  <c r="C186" i="1"/>
  <c r="C188" i="1"/>
  <c r="C190" i="1"/>
  <c r="C192" i="1"/>
  <c r="C194" i="1"/>
  <c r="C196" i="1"/>
  <c r="C198" i="1"/>
  <c r="C13" i="1"/>
  <c r="C17" i="1"/>
  <c r="C23" i="1"/>
  <c r="C25" i="1"/>
  <c r="C27" i="1"/>
  <c r="C29" i="1"/>
  <c r="C31" i="1"/>
  <c r="C33" i="1"/>
  <c r="C35" i="1"/>
  <c r="C37" i="1"/>
  <c r="C39" i="1"/>
  <c r="C41" i="1"/>
  <c r="C43" i="1"/>
  <c r="C47" i="1"/>
  <c r="C49" i="1"/>
  <c r="C51" i="1"/>
  <c r="C53" i="1"/>
  <c r="C55" i="1"/>
  <c r="C57" i="1"/>
  <c r="C59" i="1"/>
  <c r="C67" i="1"/>
  <c r="C69" i="1"/>
  <c r="C71" i="1"/>
  <c r="C73" i="1"/>
  <c r="C75" i="1"/>
  <c r="C77" i="1"/>
  <c r="C79" i="1"/>
  <c r="C81" i="1"/>
  <c r="C83" i="1"/>
  <c r="C85" i="1"/>
  <c r="C87" i="1"/>
  <c r="C93" i="1"/>
  <c r="C95" i="1"/>
  <c r="C97" i="1"/>
  <c r="C99" i="1"/>
  <c r="C101" i="1"/>
  <c r="C103" i="1"/>
  <c r="C105" i="1"/>
  <c r="C107" i="1"/>
  <c r="C109" i="1"/>
  <c r="C115" i="1"/>
  <c r="C117" i="1"/>
  <c r="C119" i="1"/>
  <c r="C121" i="1"/>
  <c r="C123" i="1"/>
  <c r="C125" i="1"/>
  <c r="C131" i="1"/>
  <c r="C133" i="1"/>
  <c r="C141" i="1"/>
  <c r="C143" i="1"/>
  <c r="C145" i="1"/>
  <c r="C147" i="1"/>
  <c r="C149" i="1"/>
  <c r="C151" i="1"/>
  <c r="C153" i="1"/>
  <c r="C155" i="1"/>
  <c r="C157" i="1"/>
  <c r="C159" i="1"/>
  <c r="C161" i="1"/>
  <c r="C163" i="1"/>
  <c r="C165" i="1"/>
  <c r="C167" i="1"/>
  <c r="C169" i="1"/>
  <c r="C179" i="1"/>
  <c r="C181" i="1"/>
  <c r="C183" i="1"/>
  <c r="C185" i="1"/>
  <c r="C187" i="1"/>
  <c r="C189" i="1"/>
  <c r="C191" i="1"/>
  <c r="C193" i="1"/>
  <c r="C197" i="1"/>
  <c r="C209" i="1"/>
  <c r="C206" i="1"/>
  <c r="C116" i="1"/>
  <c r="C200" i="1"/>
  <c r="C172" i="1"/>
  <c r="C174" i="1"/>
  <c r="C202" i="1"/>
  <c r="C204" i="1"/>
  <c r="C176" i="1"/>
  <c r="C171" i="1"/>
  <c r="C199" i="1"/>
  <c r="C201" i="1"/>
  <c r="C173" i="1"/>
  <c r="C175" i="1"/>
  <c r="C177" i="1"/>
  <c r="C205" i="1"/>
  <c r="D106" i="1" l="1"/>
  <c r="D206" i="1" l="1"/>
  <c r="D11" i="1" l="1"/>
  <c r="D15" i="1"/>
  <c r="D16" i="1"/>
  <c r="D13" i="1"/>
  <c r="D42" i="1"/>
  <c r="D40" i="1"/>
  <c r="D6" i="1"/>
  <c r="D7" i="1"/>
  <c r="D135" i="1"/>
  <c r="D174" i="1" l="1"/>
  <c r="D45" i="1"/>
  <c r="D91" i="1"/>
  <c r="D88" i="1"/>
  <c r="D18" i="1"/>
  <c r="D12" i="1"/>
  <c r="D130" i="1" l="1"/>
  <c r="D29" i="1"/>
  <c r="C28" i="2" l="1"/>
  <c r="C40" i="2"/>
  <c r="C48" i="2"/>
  <c r="C43" i="2"/>
  <c r="C38" i="2"/>
  <c r="C46" i="2"/>
  <c r="C26" i="2"/>
  <c r="C33" i="2"/>
  <c r="C24" i="3" s="1"/>
  <c r="C41" i="2"/>
  <c r="C49" i="2"/>
  <c r="C27" i="2"/>
  <c r="C39" i="2"/>
  <c r="C34" i="2"/>
  <c r="C44" i="2"/>
  <c r="C30" i="2"/>
  <c r="C35" i="2"/>
  <c r="C47" i="2"/>
  <c r="C32" i="2"/>
  <c r="C42" i="2"/>
  <c r="C50" i="2"/>
  <c r="C36" i="2"/>
  <c r="C29" i="2"/>
  <c r="C37" i="2"/>
  <c r="C45" i="2"/>
  <c r="C31" i="2"/>
  <c r="D93" i="1"/>
  <c r="D113" i="1"/>
  <c r="D61" i="1"/>
  <c r="D173" i="1"/>
  <c r="D175" i="1"/>
  <c r="D30" i="1"/>
  <c r="D126" i="1"/>
  <c r="D190" i="1" l="1"/>
  <c r="D189" i="1"/>
  <c r="D188" i="1"/>
  <c r="D108" i="1"/>
  <c r="D169" i="1"/>
  <c r="D171" i="1"/>
  <c r="B22" i="3" l="1"/>
  <c r="B24" i="3"/>
  <c r="D107" i="1"/>
  <c r="D102" i="1"/>
  <c r="D86" i="1" l="1"/>
  <c r="D182" i="1"/>
  <c r="D10" i="1"/>
  <c r="D153" i="1"/>
  <c r="D83" i="1"/>
  <c r="D109" i="1"/>
  <c r="D28" i="1"/>
  <c r="D27" i="1"/>
  <c r="D205" i="1"/>
  <c r="D176" i="1"/>
  <c r="D172" i="1"/>
  <c r="D168" i="1"/>
  <c r="D163" i="1"/>
  <c r="D158" i="1"/>
  <c r="D157" i="1"/>
  <c r="D156" i="1"/>
  <c r="D155" i="1"/>
  <c r="D152" i="1"/>
  <c r="D149" i="1"/>
  <c r="D148" i="1"/>
  <c r="D147" i="1"/>
  <c r="D125" i="1"/>
  <c r="D124" i="1"/>
  <c r="D122" i="1"/>
  <c r="D121" i="1"/>
  <c r="D120" i="1"/>
  <c r="D85" i="1"/>
  <c r="D82" i="1"/>
  <c r="D81" i="1"/>
  <c r="D80" i="1"/>
  <c r="D79" i="1"/>
  <c r="D78" i="1"/>
  <c r="D77" i="1"/>
  <c r="D76" i="1"/>
  <c r="D72" i="1"/>
  <c r="D71" i="1"/>
  <c r="D69" i="1"/>
  <c r="D62" i="1"/>
  <c r="D60" i="1"/>
  <c r="D59" i="1"/>
  <c r="D58" i="1"/>
  <c r="D57" i="1"/>
  <c r="D56" i="1"/>
  <c r="D55" i="1"/>
  <c r="D54" i="1"/>
  <c r="D53" i="1"/>
  <c r="D52" i="1"/>
  <c r="D50" i="1"/>
  <c r="D49" i="1"/>
  <c r="D46" i="1"/>
  <c r="D39" i="1"/>
  <c r="D38" i="1"/>
  <c r="D37" i="1"/>
  <c r="D26" i="1"/>
  <c r="D25" i="1"/>
  <c r="D17" i="1"/>
  <c r="D14" i="1"/>
  <c r="D9" i="1"/>
  <c r="D8" i="1"/>
  <c r="D5" i="1"/>
  <c r="D4" i="1"/>
  <c r="C24" i="2" l="1"/>
  <c r="A20" i="3"/>
  <c r="C20" i="3"/>
  <c r="A22" i="3"/>
  <c r="D24" i="1"/>
  <c r="D22" i="1"/>
  <c r="D20" i="1"/>
  <c r="D19" i="1"/>
  <c r="D33" i="1"/>
  <c r="D31" i="1"/>
  <c r="D35" i="1"/>
  <c r="D43" i="1"/>
  <c r="D41" i="1"/>
  <c r="D47" i="1"/>
  <c r="D44" i="1"/>
  <c r="D68" i="1"/>
  <c r="D65" i="1"/>
  <c r="D73" i="1"/>
  <c r="D70" i="1"/>
  <c r="D104" i="1"/>
  <c r="D99" i="1"/>
  <c r="D116" i="1"/>
  <c r="D111" i="1"/>
  <c r="D133" i="1"/>
  <c r="D128" i="1"/>
  <c r="D142" i="1"/>
  <c r="D137" i="1"/>
  <c r="D144" i="1"/>
  <c r="D139" i="1"/>
  <c r="D162" i="1"/>
  <c r="D167" i="1"/>
  <c r="D161" i="1"/>
  <c r="D170" i="1"/>
  <c r="D164" i="1"/>
  <c r="D184" i="1"/>
  <c r="D178" i="1"/>
  <c r="D186" i="1"/>
  <c r="D180" i="1"/>
  <c r="D199" i="1"/>
  <c r="D192" i="1"/>
  <c r="D201" i="1"/>
  <c r="D194" i="1"/>
  <c r="D203" i="1"/>
  <c r="D196" i="1"/>
  <c r="D36" i="1"/>
  <c r="D146" i="1"/>
  <c r="D141" i="1"/>
  <c r="D187" i="1"/>
  <c r="D181" i="1"/>
  <c r="D97" i="1"/>
  <c r="D92" i="1"/>
  <c r="D95" i="1"/>
  <c r="D90" i="1"/>
  <c r="D75" i="1"/>
  <c r="D117" i="1"/>
  <c r="D112" i="1"/>
  <c r="D51" i="1"/>
  <c r="D48" i="1"/>
  <c r="D166" i="1"/>
  <c r="D34" i="1"/>
  <c r="D32" i="1"/>
  <c r="D67" i="1"/>
  <c r="D64" i="1"/>
  <c r="D87" i="1"/>
  <c r="D84" i="1"/>
  <c r="D105" i="1"/>
  <c r="D100" i="1"/>
  <c r="D119" i="1"/>
  <c r="D114" i="1"/>
  <c r="D132" i="1"/>
  <c r="D127" i="1"/>
  <c r="D136" i="1"/>
  <c r="D131" i="1"/>
  <c r="D143" i="1"/>
  <c r="D138" i="1"/>
  <c r="D145" i="1"/>
  <c r="D140" i="1"/>
  <c r="D160" i="1"/>
  <c r="D154" i="1"/>
  <c r="D183" i="1"/>
  <c r="D177" i="1"/>
  <c r="D185" i="1"/>
  <c r="D179" i="1"/>
  <c r="D198" i="1"/>
  <c r="D191" i="1"/>
  <c r="D200" i="1"/>
  <c r="D193" i="1"/>
  <c r="D202" i="1"/>
  <c r="D195" i="1"/>
  <c r="D204" i="1"/>
  <c r="D197" i="1"/>
  <c r="D66" i="1"/>
  <c r="D63" i="1"/>
  <c r="D74" i="1"/>
  <c r="D134" i="1"/>
  <c r="D129" i="1"/>
  <c r="D23" i="1"/>
  <c r="D21" i="1"/>
  <c r="D94" i="1"/>
  <c r="D89" i="1"/>
  <c r="D101" i="1"/>
  <c r="D96" i="1"/>
  <c r="D103" i="1"/>
  <c r="D98" i="1"/>
  <c r="D115" i="1"/>
  <c r="D110" i="1"/>
  <c r="D123" i="1"/>
  <c r="D118" i="1"/>
  <c r="D165" i="1"/>
  <c r="D159" i="1"/>
  <c r="D150" i="1"/>
  <c r="D151" i="1"/>
  <c r="C25" i="2" l="1"/>
  <c r="C16" i="3" s="1"/>
  <c r="C23" i="2"/>
  <c r="A16" i="3" s="1"/>
  <c r="B16" i="3"/>
  <c r="A24" i="3"/>
  <c r="B20" i="3"/>
  <c r="C22" i="3"/>
  <c r="C208" i="1" l="1"/>
  <c r="C207" i="1"/>
  <c r="C203" i="1" l="1"/>
  <c r="C8" i="1" l="1"/>
  <c r="D208" i="1" l="1"/>
  <c r="D207" i="1"/>
  <c r="C3" i="2" l="1"/>
  <c r="B2" i="3" s="1"/>
  <c r="C2" i="2"/>
  <c r="A2" i="3" s="1"/>
  <c r="C210" i="1"/>
  <c r="C224" i="1" l="1"/>
  <c r="C218" i="1"/>
  <c r="C212" i="1"/>
  <c r="D211" i="1"/>
  <c r="D212" i="1"/>
  <c r="D213" i="1"/>
  <c r="D214" i="1"/>
  <c r="D215" i="1"/>
  <c r="D217" i="1"/>
  <c r="D218" i="1"/>
  <c r="D219" i="1"/>
  <c r="D220" i="1"/>
  <c r="D221" i="1"/>
  <c r="D223" i="1"/>
  <c r="D224" i="1"/>
  <c r="D225" i="1"/>
  <c r="D226" i="1"/>
  <c r="D227" i="1"/>
  <c r="D209" i="1"/>
  <c r="C4" i="2" l="1"/>
  <c r="C2" i="3" s="1"/>
  <c r="C14" i="2"/>
  <c r="A10" i="3" s="1"/>
  <c r="C22" i="2"/>
  <c r="C14" i="3" s="1"/>
  <c r="C20" i="2"/>
  <c r="A14" i="3" s="1"/>
  <c r="C18" i="2"/>
  <c r="B12" i="3" s="1"/>
  <c r="C15" i="2"/>
  <c r="B10" i="3" s="1"/>
  <c r="C13" i="2"/>
  <c r="C8" i="3" s="1"/>
  <c r="C10" i="2"/>
  <c r="C6" i="3" s="1"/>
  <c r="C8" i="2"/>
  <c r="A6" i="3" s="1"/>
  <c r="C6" i="2"/>
  <c r="B4" i="3" s="1"/>
  <c r="C21" i="2"/>
  <c r="B14" i="3" s="1"/>
  <c r="C19" i="2"/>
  <c r="C12" i="3" s="1"/>
  <c r="C16" i="2"/>
  <c r="C10" i="3" s="1"/>
  <c r="C12" i="2"/>
  <c r="B8" i="3" s="1"/>
  <c r="C9" i="2"/>
  <c r="B6" i="3" s="1"/>
  <c r="C7" i="2"/>
  <c r="C4" i="3" s="1"/>
  <c r="C227" i="1"/>
  <c r="C226" i="1"/>
  <c r="C225" i="1"/>
  <c r="C223" i="1"/>
  <c r="D222" i="1"/>
  <c r="C222" i="1"/>
  <c r="C221" i="1"/>
  <c r="C220" i="1"/>
  <c r="C219" i="1"/>
  <c r="C217" i="1"/>
  <c r="D216" i="1"/>
  <c r="C216" i="1"/>
  <c r="C215" i="1"/>
  <c r="C214" i="1"/>
  <c r="C213" i="1"/>
  <c r="C211" i="1"/>
  <c r="C11" i="2" l="1"/>
  <c r="A8" i="3" s="1"/>
  <c r="C17" i="2"/>
  <c r="A12" i="3" s="1"/>
  <c r="D210" i="1"/>
  <c r="C5" i="2" l="1"/>
  <c r="A4" i="3" s="1"/>
  <c r="C4" i="1" l="1"/>
</calcChain>
</file>

<file path=xl/sharedStrings.xml><?xml version="1.0" encoding="utf-8"?>
<sst xmlns="http://schemas.openxmlformats.org/spreadsheetml/2006/main" count="31" uniqueCount="31">
  <si>
    <t>ОТГРУЗКА</t>
  </si>
  <si>
    <t>остаток</t>
  </si>
  <si>
    <t>Наименование</t>
  </si>
  <si>
    <t xml:space="preserve">№ </t>
  </si>
  <si>
    <t>формула</t>
  </si>
  <si>
    <t>вставляем что нужно печатать по 24 шт</t>
  </si>
  <si>
    <t>ЦЕНА</t>
  </si>
  <si>
    <t>фара гол.341/191/02 (б/л) с руч.кор.МАЗ/КамАЗ</t>
  </si>
  <si>
    <t>сигнал звук.С-306Г (24В) низк. тона КамАЗ/МАЗ ЛЭТЗ</t>
  </si>
  <si>
    <t>сигнал звук.С-307Г (24В) выс. тона КамАЗ/МАЗ ЛЭТЗ</t>
  </si>
  <si>
    <t>металлорукав КамАЗ-ЕВРО длинный (360 мм)</t>
  </si>
  <si>
    <t>металлорукав КамАЗ-ЕВРО увел. ресурс (375 мм)</t>
  </si>
  <si>
    <t>патрубок приемный КамАЗ-53215/-55111/-54115 (завод)</t>
  </si>
  <si>
    <t>шайба медная D 10.2х14.2х1.5 МАЗ</t>
  </si>
  <si>
    <t>шайба медная D 12х23х0.3 МАЗ</t>
  </si>
  <si>
    <t>шайба медная D 16.5х19.5х1.5 МАЗ</t>
  </si>
  <si>
    <t>щетка стеклооч.500мм (ALCA) special/universal</t>
  </si>
  <si>
    <t>рычаг стеклооч. 272 (500мм Евро) КамАЗ</t>
  </si>
  <si>
    <t>трубка дренажная 740.1104346</t>
  </si>
  <si>
    <t>трубка дренажная 740.1104370</t>
  </si>
  <si>
    <t>трубка дренажная 7403-1104346 Турбо</t>
  </si>
  <si>
    <t>трубка дренажная 7403-1104370 Турбо</t>
  </si>
  <si>
    <t>клапан перепускной ТНВД КАМАЗ</t>
  </si>
  <si>
    <t>стекло фонаря задн. 7402/7412(евростандарт) РУДЕНСК</t>
  </si>
  <si>
    <t>прокладка насоса ГУР КамАЗ</t>
  </si>
  <si>
    <t>болт карданный КамАЗ М16 х 1.5 х 42 с гайкой</t>
  </si>
  <si>
    <t>болт М14х1.5х40 вала карданного КамАЗ фланцевый</t>
  </si>
  <si>
    <t>гайка вала карданного КамАЗ (М14х1.5)</t>
  </si>
  <si>
    <t>шайба гровер D14</t>
  </si>
  <si>
    <t>фонарь задн. 354/9802-08 (24В) прав.КамАЗ/МАЗ ОСВАР</t>
  </si>
  <si>
    <t>фонарь задн. 355/9802-04(24В) левый КамАЗ/МАЗ ОСВАР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</si>
</sst>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Border="1"/>
    <xf numFmtId="2" fontId="3" fillId="0" borderId="2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2" fontId="3" fillId="0" borderId="2" xfId="0" applyNumberFormat="1" applyFont="1" applyBorder="1" applyAlignment="1">
      <alignment horizontal="center" vertical="center"/>
    </xf>
    <xf numFmtId="0" fontId="5" fillId="0" borderId="0" xfId="0" applyFont="1" applyBorder="1"/>
    <xf numFmtId="0" fontId="0" fillId="3" borderId="0" xfId="0" applyFill="1"/>
    <xf numFmtId="2" fontId="0" fillId="3" borderId="0" xfId="0" applyNumberFormat="1" applyFill="1"/>
    <xf numFmtId="2" fontId="1" fillId="0" borderId="0" xfId="0" applyNumberFormat="1" applyFont="1"/>
    <xf numFmtId="2" fontId="1" fillId="0" borderId="0" xfId="0" applyNumberFormat="1" applyFont="1" applyBorder="1"/>
    <xf numFmtId="2" fontId="3" fillId="0" borderId="6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center" vertical="top" wrapText="1"/>
    </xf>
    <xf numFmtId="2" fontId="4" fillId="0" borderId="0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/>
    </xf>
    <xf numFmtId="2" fontId="1" fillId="4" borderId="15" xfId="0" applyNumberFormat="1" applyFont="1" applyFill="1" applyBorder="1"/>
    <xf numFmtId="0" fontId="0" fillId="0" borderId="16" xfId="0" applyBorder="1"/>
    <xf numFmtId="0" fontId="0" fillId="0" borderId="17" xfId="0" applyBorder="1" applyAlignment="1">
      <alignment wrapText="1"/>
    </xf>
    <xf numFmtId="0" fontId="0" fillId="0" borderId="18" xfId="0" applyBorder="1"/>
    <xf numFmtId="0" fontId="0" fillId="0" borderId="19" xfId="0" applyBorder="1" applyAlignment="1">
      <alignment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6" fillId="0" borderId="3" xfId="0" applyFont="1" applyBorder="1"/>
    <xf numFmtId="0" fontId="6" fillId="0" borderId="0" xfId="0" applyFont="1"/>
    <xf numFmtId="0" fontId="7" fillId="0" borderId="3" xfId="0" applyFont="1" applyBorder="1" applyProtection="1">
      <protection hidden="1"/>
    </xf>
    <xf numFmtId="0" fontId="8" fillId="0" borderId="3" xfId="0" applyFont="1" applyBorder="1" applyAlignment="1" applyProtection="1">
      <alignment wrapText="1"/>
      <protection hidden="1"/>
    </xf>
    <xf numFmtId="0" fontId="8" fillId="2" borderId="3" xfId="0" applyFont="1" applyFill="1" applyBorder="1" applyProtection="1">
      <protection hidden="1"/>
    </xf>
    <xf numFmtId="2" fontId="8" fillId="3" borderId="3" xfId="0" applyNumberFormat="1" applyFont="1" applyFill="1" applyBorder="1" applyProtection="1">
      <protection hidden="1"/>
    </xf>
    <xf numFmtId="14" fontId="0" fillId="0" borderId="3" xfId="0" applyNumberFormat="1" applyBorder="1"/>
    <xf numFmtId="2" fontId="0" fillId="3" borderId="23" xfId="0" applyNumberFormat="1" applyFill="1" applyBorder="1"/>
    <xf numFmtId="22" fontId="6" fillId="0" borderId="0" xfId="0" applyNumberFormat="1" applyFont="1"/>
    <xf numFmtId="0" fontId="0" fillId="0" borderId="3" xfId="0" applyBorder="1"/>
    <xf numFmtId="0" fontId="4" fillId="0" borderId="24" xfId="0" applyFont="1" applyBorder="1" applyAlignment="1">
      <alignment horizontal="center" vertical="center" wrapText="1"/>
    </xf>
    <xf numFmtId="2" fontId="3" fillId="0" borderId="25" xfId="0" applyNumberFormat="1" applyFont="1" applyBorder="1" applyAlignment="1">
      <alignment horizontal="center" vertical="center"/>
    </xf>
    <xf numFmtId="2" fontId="3" fillId="0" borderId="26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2" fontId="3" fillId="0" borderId="28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horizontal="center" vertical="center"/>
      <protection hidden="1"/>
    </xf>
    <xf numFmtId="0" fontId="1" fillId="2" borderId="4" xfId="0" applyFont="1" applyFill="1" applyBorder="1" applyAlignment="1" applyProtection="1">
      <alignment horizontal="center" vertical="center" textRotation="90"/>
      <protection hidden="1"/>
    </xf>
    <xf numFmtId="0" fontId="1" fillId="2" borderId="5" xfId="0" applyFont="1" applyFill="1" applyBorder="1" applyAlignment="1" applyProtection="1">
      <alignment horizontal="center" vertical="center" textRotation="90"/>
      <protection hidden="1"/>
    </xf>
    <xf numFmtId="2" fontId="1" fillId="3" borderId="22" xfId="0" applyNumberFormat="1" applyFont="1" applyFill="1" applyBorder="1" applyAlignment="1" applyProtection="1">
      <alignment horizontal="center" vertical="center"/>
      <protection hidden="1"/>
    </xf>
    <xf numFmtId="2" fontId="1" fillId="3" borderId="5" xfId="0" applyNumberFormat="1" applyFont="1" applyFill="1" applyBorder="1" applyAlignment="1" applyProtection="1">
      <alignment horizontal="center" vertical="center"/>
      <protection hidden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93;&#1086;&#1076;&#1099;%20&#1086;&#1090;&#1095;&#1077;&#1090;&#1099;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ходы"/>
      <sheetName val="Отчет"/>
      <sheetName val="Лист3"/>
      <sheetName val="Лист2"/>
      <sheetName val="Лист1"/>
    </sheetNames>
    <sheetDataSet>
      <sheetData sheetId="0">
        <row r="4">
          <cell r="B4" t="str">
            <v>антифриз FELIX EXPERT-40 G11 (синий) 10 кг</v>
          </cell>
          <cell r="C4">
            <v>4</v>
          </cell>
          <cell r="D4">
            <v>4</v>
          </cell>
          <cell r="E4">
            <v>0</v>
          </cell>
          <cell r="F4">
            <v>581.25</v>
          </cell>
          <cell r="G4">
            <v>2325</v>
          </cell>
          <cell r="H4">
            <v>930</v>
          </cell>
          <cell r="I4">
            <v>3720</v>
          </cell>
        </row>
        <row r="5">
          <cell r="B5" t="str">
            <v>антифриз FELIX PROLONGER-40 G11 (зеленый) 10 кг</v>
          </cell>
          <cell r="C5">
            <v>2</v>
          </cell>
          <cell r="D5">
            <v>4</v>
          </cell>
          <cell r="E5">
            <v>2</v>
          </cell>
          <cell r="F5">
            <v>625</v>
          </cell>
          <cell r="G5">
            <v>1250</v>
          </cell>
          <cell r="H5">
            <v>1000</v>
          </cell>
          <cell r="I5">
            <v>2000</v>
          </cell>
        </row>
        <row r="6">
          <cell r="B6" t="str">
            <v>антифриз TALVI G12+ (красный) 10 кг</v>
          </cell>
          <cell r="C6">
            <v>4</v>
          </cell>
          <cell r="D6">
            <v>4</v>
          </cell>
          <cell r="E6">
            <v>0</v>
          </cell>
          <cell r="F6">
            <v>500</v>
          </cell>
          <cell r="G6">
            <v>2000</v>
          </cell>
          <cell r="H6">
            <v>800</v>
          </cell>
          <cell r="I6">
            <v>3200</v>
          </cell>
        </row>
        <row r="7">
          <cell r="B7" t="str">
            <v>антифриз TALVI G12+ (красный) 5 кг</v>
          </cell>
          <cell r="C7">
            <v>1</v>
          </cell>
          <cell r="D7">
            <v>2</v>
          </cell>
          <cell r="E7">
            <v>1</v>
          </cell>
          <cell r="F7">
            <v>250</v>
          </cell>
          <cell r="G7">
            <v>250</v>
          </cell>
          <cell r="H7">
            <v>400</v>
          </cell>
          <cell r="I7">
            <v>400</v>
          </cell>
        </row>
        <row r="8">
          <cell r="B8" t="str">
            <v>антифриз Аляска G11 красный  5кг</v>
          </cell>
          <cell r="C8">
            <v>0</v>
          </cell>
          <cell r="D8">
            <v>2</v>
          </cell>
          <cell r="E8">
            <v>2</v>
          </cell>
          <cell r="F8">
            <v>218.75</v>
          </cell>
          <cell r="G8">
            <v>0</v>
          </cell>
          <cell r="H8">
            <v>350</v>
          </cell>
          <cell r="I8">
            <v>0</v>
          </cell>
        </row>
        <row r="9">
          <cell r="B9" t="str">
            <v>болт карданный КамАЗ М16 х 1.5 х 42 с гайкой</v>
          </cell>
          <cell r="C9">
            <v>4</v>
          </cell>
          <cell r="D9">
            <v>6</v>
          </cell>
          <cell r="E9">
            <v>2</v>
          </cell>
          <cell r="F9">
            <v>62.5</v>
          </cell>
          <cell r="G9">
            <v>250</v>
          </cell>
          <cell r="H9">
            <v>100</v>
          </cell>
          <cell r="I9">
            <v>400</v>
          </cell>
        </row>
        <row r="10">
          <cell r="B10" t="str">
            <v>болт колесный КамАЗ-53205 /65115 зад.95мм ОАО КАМАЗ</v>
          </cell>
          <cell r="C10">
            <v>10</v>
          </cell>
          <cell r="D10">
            <v>10</v>
          </cell>
          <cell r="E10">
            <v>0</v>
          </cell>
          <cell r="F10">
            <v>118.75</v>
          </cell>
          <cell r="G10">
            <v>1187.5</v>
          </cell>
          <cell r="H10">
            <v>190</v>
          </cell>
          <cell r="I10">
            <v>1900</v>
          </cell>
        </row>
        <row r="11">
          <cell r="B11" t="str">
            <v>болт М10х1.50х25 (6g)</v>
          </cell>
          <cell r="C11">
            <v>10</v>
          </cell>
          <cell r="D11">
            <v>10</v>
          </cell>
          <cell r="E11">
            <v>0</v>
          </cell>
          <cell r="F11">
            <v>6.25</v>
          </cell>
          <cell r="G11">
            <v>62.5</v>
          </cell>
          <cell r="H11">
            <v>10</v>
          </cell>
          <cell r="I11">
            <v>100</v>
          </cell>
        </row>
        <row r="12">
          <cell r="B12" t="str">
            <v>болт М14х1.5х40 вала карданного КамАЗ фланцевый</v>
          </cell>
          <cell r="C12">
            <v>8</v>
          </cell>
          <cell r="D12">
            <v>8</v>
          </cell>
          <cell r="E12">
            <v>0</v>
          </cell>
          <cell r="F12">
            <v>37.5</v>
          </cell>
          <cell r="G12">
            <v>300</v>
          </cell>
          <cell r="H12">
            <v>60</v>
          </cell>
          <cell r="I12">
            <v>480</v>
          </cell>
        </row>
        <row r="13">
          <cell r="B13" t="str">
            <v>втулка разжимного кулака КамАЗ (фторопласт)</v>
          </cell>
          <cell r="C13">
            <v>8</v>
          </cell>
          <cell r="D13">
            <v>8</v>
          </cell>
          <cell r="E13">
            <v>0</v>
          </cell>
          <cell r="F13">
            <v>50</v>
          </cell>
          <cell r="G13">
            <v>400</v>
          </cell>
          <cell r="H13">
            <v>80</v>
          </cell>
          <cell r="I13">
            <v>640</v>
          </cell>
        </row>
        <row r="14">
          <cell r="B14" t="str">
            <v>втулка распорная подшипн. шкворня КамАЗ-53215/65115</v>
          </cell>
          <cell r="C14">
            <v>4</v>
          </cell>
          <cell r="D14">
            <v>4</v>
          </cell>
          <cell r="E14">
            <v>0</v>
          </cell>
          <cell r="F14">
            <v>12.5</v>
          </cell>
          <cell r="G14">
            <v>50</v>
          </cell>
          <cell r="H14">
            <v>20</v>
          </cell>
          <cell r="I14">
            <v>80</v>
          </cell>
        </row>
        <row r="15">
          <cell r="B15" t="str">
            <v>выключ. гидромуфты вентилятора КамАЗ (ОАО КАМАЗ)</v>
          </cell>
          <cell r="C15">
            <v>-1</v>
          </cell>
          <cell r="D15">
            <v>0</v>
          </cell>
          <cell r="E15">
            <v>1</v>
          </cell>
          <cell r="F15">
            <v>687.5</v>
          </cell>
          <cell r="G15">
            <v>-687.5</v>
          </cell>
          <cell r="H15">
            <v>1100</v>
          </cell>
          <cell r="I15">
            <v>-1100</v>
          </cell>
        </row>
        <row r="16">
          <cell r="B16" t="str">
            <v>выключ. массы 1410 / ВК-860В (24В) КамАЗ / МАЗ</v>
          </cell>
          <cell r="C16">
            <v>1</v>
          </cell>
          <cell r="D16">
            <v>1</v>
          </cell>
          <cell r="E16">
            <v>0</v>
          </cell>
          <cell r="F16">
            <v>893.75</v>
          </cell>
          <cell r="G16">
            <v>893.75</v>
          </cell>
          <cell r="H16">
            <v>1430</v>
          </cell>
          <cell r="I16">
            <v>1430</v>
          </cell>
        </row>
        <row r="17">
          <cell r="B17" t="str">
            <v>выключ. света задн.хода ВК-403 /ВЗХ-2 / 1352(12/24В</v>
          </cell>
          <cell r="C17">
            <v>2</v>
          </cell>
          <cell r="D17">
            <v>2</v>
          </cell>
          <cell r="E17">
            <v>0</v>
          </cell>
          <cell r="F17">
            <v>125</v>
          </cell>
          <cell r="G17">
            <v>250</v>
          </cell>
          <cell r="H17">
            <v>200</v>
          </cell>
          <cell r="I17">
            <v>400</v>
          </cell>
        </row>
        <row r="18">
          <cell r="B18" t="str">
            <v>выключ. сигнала торм.2802/ММ-125Д/6042 (12/24В) к22</v>
          </cell>
          <cell r="C18">
            <v>2</v>
          </cell>
          <cell r="D18">
            <v>2</v>
          </cell>
          <cell r="E18">
            <v>0</v>
          </cell>
          <cell r="F18">
            <v>37.5</v>
          </cell>
          <cell r="G18">
            <v>75</v>
          </cell>
          <cell r="H18">
            <v>60</v>
          </cell>
          <cell r="I18">
            <v>120</v>
          </cell>
        </row>
        <row r="19">
          <cell r="B19" t="str">
            <v>гайка BPW/ROR/MB/MAN колесная М22х1.5 609200 (HD)</v>
          </cell>
          <cell r="C19">
            <v>6</v>
          </cell>
          <cell r="D19">
            <v>10</v>
          </cell>
          <cell r="E19">
            <v>4</v>
          </cell>
          <cell r="F19">
            <v>93.75</v>
          </cell>
          <cell r="G19">
            <v>562.5</v>
          </cell>
          <cell r="H19">
            <v>150</v>
          </cell>
          <cell r="I19">
            <v>900</v>
          </cell>
        </row>
        <row r="20">
          <cell r="B20" t="str">
            <v>гайка вала карданного КамАЗ (М14х1.5)</v>
          </cell>
          <cell r="C20">
            <v>8</v>
          </cell>
          <cell r="D20">
            <v>8</v>
          </cell>
          <cell r="E20">
            <v>0</v>
          </cell>
          <cell r="F20">
            <v>12.5</v>
          </cell>
          <cell r="G20">
            <v>100</v>
          </cell>
          <cell r="H20">
            <v>20</v>
          </cell>
          <cell r="I20">
            <v>160</v>
          </cell>
        </row>
        <row r="21">
          <cell r="B21" t="str">
            <v>гайка колесная КамАЗ-53205 /65115 /6520/0526054100</v>
          </cell>
          <cell r="C21">
            <v>19</v>
          </cell>
          <cell r="D21">
            <v>20</v>
          </cell>
          <cell r="E21">
            <v>1</v>
          </cell>
          <cell r="F21">
            <v>93.75</v>
          </cell>
          <cell r="G21">
            <v>1781.25</v>
          </cell>
          <cell r="H21">
            <v>150</v>
          </cell>
          <cell r="I21">
            <v>2850</v>
          </cell>
        </row>
        <row r="22">
          <cell r="B22" t="str">
            <v>гайка крепления замка зажигания КАМАЗ</v>
          </cell>
          <cell r="C22">
            <v>7</v>
          </cell>
          <cell r="D22">
            <v>7</v>
          </cell>
          <cell r="E22">
            <v>0</v>
          </cell>
          <cell r="F22">
            <v>15.625</v>
          </cell>
          <cell r="G22">
            <v>109.375</v>
          </cell>
          <cell r="H22">
            <v>25</v>
          </cell>
          <cell r="I22">
            <v>175</v>
          </cell>
        </row>
        <row r="23">
          <cell r="B23" t="str">
            <v>гайка М12 х 1.25 х 19</v>
          </cell>
          <cell r="C23">
            <v>50</v>
          </cell>
          <cell r="D23">
            <v>50</v>
          </cell>
          <cell r="E23">
            <v>0</v>
          </cell>
          <cell r="F23">
            <v>9.375</v>
          </cell>
          <cell r="G23">
            <v>468.75</v>
          </cell>
          <cell r="H23">
            <v>15</v>
          </cell>
          <cell r="I23">
            <v>750</v>
          </cell>
        </row>
        <row r="24">
          <cell r="B24" t="str">
            <v>гайка пальца реактивной штанги КАМАЗ М30х1.5 коронч</v>
          </cell>
          <cell r="C24">
            <v>10</v>
          </cell>
          <cell r="D24">
            <v>10</v>
          </cell>
          <cell r="E24">
            <v>0</v>
          </cell>
          <cell r="F24">
            <v>62.5</v>
          </cell>
          <cell r="G24">
            <v>625</v>
          </cell>
          <cell r="H24">
            <v>100</v>
          </cell>
          <cell r="I24">
            <v>1000</v>
          </cell>
        </row>
        <row r="25">
          <cell r="B25" t="str">
            <v>герметик силиконовый (IMG) красный 85гр.</v>
          </cell>
          <cell r="C25">
            <v>1</v>
          </cell>
          <cell r="D25">
            <v>1</v>
          </cell>
          <cell r="E25">
            <v>0</v>
          </cell>
          <cell r="F25">
            <v>168.75</v>
          </cell>
          <cell r="G25">
            <v>168.75</v>
          </cell>
          <cell r="H25">
            <v>270</v>
          </cell>
          <cell r="I25">
            <v>270</v>
          </cell>
        </row>
        <row r="26">
          <cell r="B26" t="str">
            <v>герметик силиконовый (IMG) синий 85гр.</v>
          </cell>
          <cell r="C26">
            <v>1</v>
          </cell>
          <cell r="D26">
            <v>1</v>
          </cell>
          <cell r="E26">
            <v>0</v>
          </cell>
          <cell r="F26">
            <v>168.75</v>
          </cell>
          <cell r="G26">
            <v>168.75</v>
          </cell>
          <cell r="H26">
            <v>270</v>
          </cell>
          <cell r="I26">
            <v>270</v>
          </cell>
        </row>
        <row r="27">
          <cell r="B27" t="str">
            <v>герметик силиконовый (IMG) черный 85гр.</v>
          </cell>
          <cell r="C27">
            <v>2</v>
          </cell>
          <cell r="D27">
            <v>2</v>
          </cell>
          <cell r="E27">
            <v>0</v>
          </cell>
          <cell r="F27">
            <v>168.75</v>
          </cell>
          <cell r="G27">
            <v>337.5</v>
          </cell>
          <cell r="H27">
            <v>270</v>
          </cell>
          <cell r="I27">
            <v>540</v>
          </cell>
        </row>
        <row r="28">
          <cell r="B28" t="str">
            <v>герметик силиконовый (Runway) красный 85гр.</v>
          </cell>
          <cell r="C28">
            <v>1</v>
          </cell>
          <cell r="D28">
            <v>1</v>
          </cell>
          <cell r="E28">
            <v>0</v>
          </cell>
          <cell r="F28">
            <v>106.25</v>
          </cell>
          <cell r="G28">
            <v>106.25</v>
          </cell>
          <cell r="H28">
            <v>170</v>
          </cell>
          <cell r="I28">
            <v>170</v>
          </cell>
        </row>
        <row r="29">
          <cell r="B29" t="str">
            <v>герметик силиконовый (Runway) черный 85гр.</v>
          </cell>
          <cell r="C29">
            <v>0</v>
          </cell>
          <cell r="D29">
            <v>2</v>
          </cell>
          <cell r="E29">
            <v>2</v>
          </cell>
          <cell r="F29">
            <v>106.25</v>
          </cell>
          <cell r="G29">
            <v>0</v>
          </cell>
          <cell r="H29">
            <v>170</v>
          </cell>
          <cell r="I29">
            <v>0</v>
          </cell>
        </row>
        <row r="30">
          <cell r="B30" t="str">
            <v>датчик давл.масла  авар.ММ-111Д/2602/6012 универс.</v>
          </cell>
          <cell r="C30">
            <v>2</v>
          </cell>
          <cell r="D30">
            <v>2</v>
          </cell>
          <cell r="E30">
            <v>0</v>
          </cell>
          <cell r="F30">
            <v>37.5</v>
          </cell>
          <cell r="G30">
            <v>75</v>
          </cell>
          <cell r="H30">
            <v>60</v>
          </cell>
          <cell r="I30">
            <v>120</v>
          </cell>
        </row>
        <row r="31">
          <cell r="B31" t="str">
            <v>датчик давл.масла 18 / ММ-355(10 кгс/см)ЗиЛ/МАЗ АП</v>
          </cell>
          <cell r="C31">
            <v>1</v>
          </cell>
          <cell r="D31">
            <v>1</v>
          </cell>
          <cell r="E31">
            <v>0</v>
          </cell>
          <cell r="F31">
            <v>281.25</v>
          </cell>
          <cell r="G31">
            <v>281.25</v>
          </cell>
          <cell r="H31">
            <v>450</v>
          </cell>
          <cell r="I31">
            <v>450</v>
          </cell>
        </row>
        <row r="32">
          <cell r="B32" t="str">
            <v>датчик давл.масла 49/6402/ММ-370(10 кгс/см)КамАЗ АП</v>
          </cell>
          <cell r="C32">
            <v>1</v>
          </cell>
          <cell r="D32">
            <v>1</v>
          </cell>
          <cell r="E32">
            <v>0</v>
          </cell>
          <cell r="F32">
            <v>293.75</v>
          </cell>
          <cell r="G32">
            <v>293.75</v>
          </cell>
          <cell r="H32">
            <v>470</v>
          </cell>
          <cell r="I32">
            <v>470</v>
          </cell>
        </row>
        <row r="33">
          <cell r="B33" t="str">
            <v>датчик темп.ТМ100А (40-120*С) КамАЗ/ЗиЛ-5301/-4331</v>
          </cell>
          <cell r="C33">
            <v>2</v>
          </cell>
          <cell r="D33">
            <v>2</v>
          </cell>
          <cell r="E33">
            <v>0</v>
          </cell>
          <cell r="F33">
            <v>87.5</v>
          </cell>
          <cell r="G33">
            <v>175</v>
          </cell>
          <cell r="H33">
            <v>140</v>
          </cell>
          <cell r="I33">
            <v>280</v>
          </cell>
        </row>
        <row r="34">
          <cell r="B34" t="str">
            <v>жидкий ключ  WD-40 (200 мл)</v>
          </cell>
          <cell r="C34">
            <v>2</v>
          </cell>
          <cell r="D34">
            <v>4</v>
          </cell>
          <cell r="E34">
            <v>2</v>
          </cell>
          <cell r="F34">
            <v>200</v>
          </cell>
          <cell r="G34">
            <v>400</v>
          </cell>
          <cell r="H34">
            <v>320</v>
          </cell>
          <cell r="I34">
            <v>640</v>
          </cell>
        </row>
        <row r="35">
          <cell r="B35" t="str">
            <v>жидкий ключ  WD-40 (400 мл)</v>
          </cell>
          <cell r="C35">
            <v>2</v>
          </cell>
          <cell r="D35">
            <v>2</v>
          </cell>
          <cell r="E35">
            <v>0</v>
          </cell>
          <cell r="F35">
            <v>306.25</v>
          </cell>
          <cell r="G35">
            <v>612.5</v>
          </cell>
          <cell r="H35">
            <v>490</v>
          </cell>
          <cell r="I35">
            <v>980</v>
          </cell>
        </row>
        <row r="36">
          <cell r="B36" t="str">
            <v>жидкий ключ  WD-40 (420 мл) с насадкой</v>
          </cell>
          <cell r="C36">
            <v>4</v>
          </cell>
          <cell r="D36">
            <v>8</v>
          </cell>
          <cell r="E36">
            <v>4</v>
          </cell>
          <cell r="F36">
            <v>343.75</v>
          </cell>
          <cell r="G36">
            <v>1375</v>
          </cell>
          <cell r="H36">
            <v>550</v>
          </cell>
          <cell r="I36">
            <v>2200</v>
          </cell>
        </row>
        <row r="37">
          <cell r="B37" t="str">
            <v>жидкость тормозная "ROSDOT-4"(0.455кг/0.423л)</v>
          </cell>
          <cell r="C37">
            <v>2</v>
          </cell>
          <cell r="D37">
            <v>4</v>
          </cell>
          <cell r="E37">
            <v>2</v>
          </cell>
          <cell r="F37">
            <v>87.5</v>
          </cell>
          <cell r="G37">
            <v>175</v>
          </cell>
          <cell r="H37">
            <v>140</v>
          </cell>
          <cell r="I37">
            <v>280</v>
          </cell>
        </row>
        <row r="38">
          <cell r="B38" t="str">
            <v>жидкость тормозная "ROSDOT-4"(0.910кг/0.846л)</v>
          </cell>
          <cell r="C38">
            <v>14</v>
          </cell>
          <cell r="D38">
            <v>15</v>
          </cell>
          <cell r="E38">
            <v>1</v>
          </cell>
          <cell r="F38">
            <v>159.375</v>
          </cell>
          <cell r="G38">
            <v>2231.25</v>
          </cell>
          <cell r="H38">
            <v>255</v>
          </cell>
          <cell r="I38">
            <v>3570</v>
          </cell>
        </row>
        <row r="39">
          <cell r="B39" t="str">
            <v>замок зажигания 23-01 КАМАЗ взамен 2126.3704005-20</v>
          </cell>
          <cell r="C39">
            <v>2</v>
          </cell>
          <cell r="D39">
            <v>2</v>
          </cell>
          <cell r="E39">
            <v>0</v>
          </cell>
          <cell r="F39">
            <v>875</v>
          </cell>
          <cell r="G39">
            <v>1750</v>
          </cell>
          <cell r="H39">
            <v>1400</v>
          </cell>
          <cell r="I39">
            <v>2800</v>
          </cell>
        </row>
        <row r="40">
          <cell r="B40" t="str">
            <v>замок зажигания ВК-354 с повор. ручкой КамАЗ/МАЗ</v>
          </cell>
          <cell r="C40">
            <v>3</v>
          </cell>
          <cell r="D40">
            <v>3</v>
          </cell>
          <cell r="E40">
            <v>0</v>
          </cell>
          <cell r="F40">
            <v>262.5</v>
          </cell>
          <cell r="G40">
            <v>787.5</v>
          </cell>
          <cell r="H40">
            <v>420</v>
          </cell>
          <cell r="I40">
            <v>1260</v>
          </cell>
        </row>
        <row r="41">
          <cell r="B41" t="str">
            <v>изолента 15мм х 20м негорючая красная</v>
          </cell>
          <cell r="C41">
            <v>5</v>
          </cell>
          <cell r="D41">
            <v>5</v>
          </cell>
          <cell r="E41">
            <v>0</v>
          </cell>
          <cell r="F41">
            <v>43.75</v>
          </cell>
          <cell r="G41">
            <v>218.75</v>
          </cell>
          <cell r="H41">
            <v>70</v>
          </cell>
          <cell r="I41">
            <v>350</v>
          </cell>
        </row>
        <row r="42">
          <cell r="B42" t="str">
            <v>изолента 15мм х 20м негорючая синяя</v>
          </cell>
          <cell r="C42">
            <v>5</v>
          </cell>
          <cell r="D42">
            <v>5</v>
          </cell>
          <cell r="E42">
            <v>0</v>
          </cell>
          <cell r="F42">
            <v>43.75</v>
          </cell>
          <cell r="G42">
            <v>218.75</v>
          </cell>
          <cell r="H42">
            <v>70</v>
          </cell>
          <cell r="I42">
            <v>350</v>
          </cell>
        </row>
        <row r="43">
          <cell r="B43" t="str">
            <v>изолента 15мм х 20м негорючая черная</v>
          </cell>
          <cell r="C43">
            <v>1</v>
          </cell>
          <cell r="D43">
            <v>5</v>
          </cell>
          <cell r="E43">
            <v>4</v>
          </cell>
          <cell r="F43">
            <v>43.75</v>
          </cell>
          <cell r="G43">
            <v>43.75</v>
          </cell>
          <cell r="H43">
            <v>70</v>
          </cell>
          <cell r="I43">
            <v>70</v>
          </cell>
        </row>
        <row r="44">
          <cell r="B44" t="str">
            <v>клапан перепускной ТНВД КАМАЗ</v>
          </cell>
          <cell r="C44">
            <v>4</v>
          </cell>
          <cell r="D44">
            <v>4</v>
          </cell>
          <cell r="E44">
            <v>0</v>
          </cell>
          <cell r="F44">
            <v>156.25</v>
          </cell>
          <cell r="G44">
            <v>625</v>
          </cell>
          <cell r="H44">
            <v>250</v>
          </cell>
          <cell r="I44">
            <v>1000</v>
          </cell>
        </row>
        <row r="45">
          <cell r="B45" t="str">
            <v>клапан ускорительный (РААЗ)</v>
          </cell>
          <cell r="C45">
            <v>1</v>
          </cell>
          <cell r="D45">
            <v>1</v>
          </cell>
          <cell r="E45">
            <v>0</v>
          </cell>
          <cell r="F45">
            <v>1000</v>
          </cell>
          <cell r="G45">
            <v>1000</v>
          </cell>
          <cell r="H45">
            <v>1600</v>
          </cell>
          <cell r="I45">
            <v>1600</v>
          </cell>
        </row>
        <row r="46">
          <cell r="B46" t="str">
            <v>клин шкворневой КАМАЗ</v>
          </cell>
          <cell r="C46">
            <v>2</v>
          </cell>
          <cell r="D46">
            <v>2</v>
          </cell>
          <cell r="E46">
            <v>0</v>
          </cell>
          <cell r="F46">
            <v>50</v>
          </cell>
          <cell r="G46">
            <v>100</v>
          </cell>
          <cell r="H46">
            <v>80</v>
          </cell>
          <cell r="I46">
            <v>160</v>
          </cell>
        </row>
        <row r="47">
          <cell r="B47" t="str">
            <v>кольцо на патрубок 099</v>
          </cell>
          <cell r="C47">
            <v>2</v>
          </cell>
          <cell r="D47">
            <v>2</v>
          </cell>
          <cell r="E47">
            <v>0</v>
          </cell>
          <cell r="F47">
            <v>9.375</v>
          </cell>
          <cell r="G47">
            <v>18.75</v>
          </cell>
          <cell r="H47">
            <v>15</v>
          </cell>
          <cell r="I47">
            <v>30</v>
          </cell>
        </row>
        <row r="48">
          <cell r="B48" t="str">
            <v>кольцо на помпу 075</v>
          </cell>
          <cell r="C48">
            <v>1</v>
          </cell>
          <cell r="D48">
            <v>2</v>
          </cell>
          <cell r="E48">
            <v>1</v>
          </cell>
          <cell r="F48">
            <v>21.875</v>
          </cell>
          <cell r="G48">
            <v>21.875</v>
          </cell>
          <cell r="H48">
            <v>35</v>
          </cell>
          <cell r="I48">
            <v>35</v>
          </cell>
        </row>
        <row r="49">
          <cell r="B49" t="str">
            <v>кольцо разжимного кулака КамАЗ</v>
          </cell>
          <cell r="C49">
            <v>8</v>
          </cell>
          <cell r="D49">
            <v>8</v>
          </cell>
          <cell r="E49">
            <v>0</v>
          </cell>
          <cell r="F49">
            <v>12.5</v>
          </cell>
          <cell r="G49">
            <v>100</v>
          </cell>
          <cell r="H49">
            <v>20</v>
          </cell>
          <cell r="I49">
            <v>160</v>
          </cell>
        </row>
        <row r="50">
          <cell r="B50" t="str">
            <v>контактор КАМАЗ/ МАЗ/ КРАЗ/ УРАЛ КТ127 24В</v>
          </cell>
          <cell r="C50">
            <v>2</v>
          </cell>
          <cell r="D50">
            <v>2</v>
          </cell>
          <cell r="E50">
            <v>0</v>
          </cell>
          <cell r="F50">
            <v>746.875</v>
          </cell>
          <cell r="G50">
            <v>1493.75</v>
          </cell>
          <cell r="H50">
            <v>1195</v>
          </cell>
          <cell r="I50">
            <v>2390</v>
          </cell>
        </row>
        <row r="51">
          <cell r="B51" t="str">
            <v>кран КР29/ВС11 масл.рад.МАЗ/КрАЗ отоп.УАЗ/ГАЗ53/МТЗ</v>
          </cell>
          <cell r="C51">
            <v>2</v>
          </cell>
          <cell r="D51">
            <v>2</v>
          </cell>
          <cell r="E51">
            <v>0</v>
          </cell>
          <cell r="F51">
            <v>125</v>
          </cell>
          <cell r="G51">
            <v>250</v>
          </cell>
          <cell r="H51">
            <v>200</v>
          </cell>
          <cell r="I51">
            <v>400</v>
          </cell>
        </row>
        <row r="52">
          <cell r="B52" t="str">
            <v>кран отопителя КАМАЗ</v>
          </cell>
          <cell r="C52">
            <v>2</v>
          </cell>
          <cell r="D52">
            <v>2</v>
          </cell>
          <cell r="E52">
            <v>0</v>
          </cell>
          <cell r="F52">
            <v>218.75</v>
          </cell>
          <cell r="G52">
            <v>437.5</v>
          </cell>
          <cell r="H52">
            <v>350</v>
          </cell>
          <cell r="I52">
            <v>700</v>
          </cell>
        </row>
        <row r="53">
          <cell r="B53" t="str">
            <v>кран управления делителем с тросиком</v>
          </cell>
          <cell r="C53">
            <v>2</v>
          </cell>
          <cell r="D53">
            <v>2</v>
          </cell>
          <cell r="E53">
            <v>0</v>
          </cell>
          <cell r="F53">
            <v>425</v>
          </cell>
          <cell r="G53">
            <v>850</v>
          </cell>
          <cell r="H53">
            <v>680</v>
          </cell>
          <cell r="I53">
            <v>1360</v>
          </cell>
        </row>
        <row r="54">
          <cell r="B54" t="str">
            <v>крестовина кардана КамАЗ-65115/ -53215 зад. м.</v>
          </cell>
          <cell r="C54">
            <v>3</v>
          </cell>
          <cell r="D54">
            <v>3</v>
          </cell>
          <cell r="E54">
            <v>0</v>
          </cell>
          <cell r="F54">
            <v>618.75</v>
          </cell>
          <cell r="G54">
            <v>1856.25</v>
          </cell>
          <cell r="H54">
            <v>990</v>
          </cell>
          <cell r="I54">
            <v>2970</v>
          </cell>
        </row>
        <row r="55">
          <cell r="B55" t="str">
            <v>лампа A24 -1.2 W1.2W (W2x4.6d) бесцокольная NARVA</v>
          </cell>
          <cell r="C55">
            <v>10</v>
          </cell>
          <cell r="D55">
            <v>10</v>
          </cell>
          <cell r="E55">
            <v>0</v>
          </cell>
          <cell r="F55">
            <v>15.625</v>
          </cell>
          <cell r="G55">
            <v>156.25</v>
          </cell>
          <cell r="H55">
            <v>25</v>
          </cell>
          <cell r="I55">
            <v>250</v>
          </cell>
        </row>
        <row r="56">
          <cell r="B56" t="str">
            <v>лампа A24 -1.2 В8.5d (BAX10d) пласт. цок. NARVA</v>
          </cell>
          <cell r="C56">
            <v>15</v>
          </cell>
          <cell r="D56">
            <v>15</v>
          </cell>
          <cell r="E56">
            <v>0</v>
          </cell>
          <cell r="F56">
            <v>32.5</v>
          </cell>
          <cell r="G56">
            <v>487.5</v>
          </cell>
          <cell r="H56">
            <v>52</v>
          </cell>
          <cell r="I56">
            <v>780</v>
          </cell>
        </row>
        <row r="57">
          <cell r="B57" t="str">
            <v>лампа A24 -2 T2W BA9s NARVA</v>
          </cell>
          <cell r="C57">
            <v>5</v>
          </cell>
          <cell r="D57">
            <v>5</v>
          </cell>
          <cell r="E57">
            <v>0</v>
          </cell>
          <cell r="F57">
            <v>16.875</v>
          </cell>
          <cell r="G57">
            <v>84.375</v>
          </cell>
          <cell r="H57">
            <v>27</v>
          </cell>
          <cell r="I57">
            <v>135</v>
          </cell>
        </row>
        <row r="58">
          <cell r="B58" t="str">
            <v>лампа A24 -4 T4W BA9s NARVA</v>
          </cell>
          <cell r="C58">
            <v>20</v>
          </cell>
          <cell r="D58">
            <v>20</v>
          </cell>
          <cell r="E58">
            <v>0</v>
          </cell>
          <cell r="F58">
            <v>16.875</v>
          </cell>
          <cell r="G58">
            <v>337.5</v>
          </cell>
          <cell r="H58">
            <v>27</v>
          </cell>
          <cell r="I58">
            <v>540</v>
          </cell>
        </row>
        <row r="59">
          <cell r="B59" t="str">
            <v>лампа A24-10 R10W BA15s NARVA</v>
          </cell>
          <cell r="C59">
            <v>33</v>
          </cell>
          <cell r="D59">
            <v>40</v>
          </cell>
          <cell r="E59">
            <v>7</v>
          </cell>
          <cell r="F59">
            <v>25.625</v>
          </cell>
          <cell r="G59">
            <v>845.625</v>
          </cell>
          <cell r="H59">
            <v>41</v>
          </cell>
          <cell r="I59">
            <v>1353</v>
          </cell>
        </row>
        <row r="60">
          <cell r="B60" t="str">
            <v>лампа A24-21 P21W BA15s NARVA</v>
          </cell>
          <cell r="C60">
            <v>0</v>
          </cell>
          <cell r="D60">
            <v>10</v>
          </cell>
          <cell r="E60">
            <v>10</v>
          </cell>
          <cell r="F60">
            <v>21.875</v>
          </cell>
          <cell r="G60">
            <v>0</v>
          </cell>
          <cell r="H60">
            <v>35</v>
          </cell>
          <cell r="I60">
            <v>0</v>
          </cell>
        </row>
        <row r="61">
          <cell r="B61" t="str">
            <v>лампа H1 A24-70 NARVA 48702</v>
          </cell>
          <cell r="C61">
            <v>5</v>
          </cell>
          <cell r="D61">
            <v>5</v>
          </cell>
          <cell r="E61">
            <v>0</v>
          </cell>
          <cell r="F61">
            <v>103.125</v>
          </cell>
          <cell r="G61">
            <v>515.625</v>
          </cell>
          <cell r="H61">
            <v>165</v>
          </cell>
          <cell r="I61">
            <v>825</v>
          </cell>
        </row>
        <row r="62">
          <cell r="B62" t="str">
            <v>лампа H3 A24-70 NARVA 48700</v>
          </cell>
          <cell r="C62">
            <v>4</v>
          </cell>
          <cell r="D62">
            <v>4</v>
          </cell>
          <cell r="E62">
            <v>0</v>
          </cell>
          <cell r="F62">
            <v>100</v>
          </cell>
          <cell r="G62">
            <v>400</v>
          </cell>
          <cell r="H62">
            <v>160</v>
          </cell>
          <cell r="I62">
            <v>640</v>
          </cell>
        </row>
        <row r="63">
          <cell r="B63" t="str">
            <v>лампа H4 A24-75-70 43Ц NARVA 48892</v>
          </cell>
          <cell r="C63">
            <v>3</v>
          </cell>
          <cell r="D63">
            <v>3</v>
          </cell>
          <cell r="E63">
            <v>0</v>
          </cell>
          <cell r="F63">
            <v>137.5</v>
          </cell>
          <cell r="G63">
            <v>412.5</v>
          </cell>
          <cell r="H63">
            <v>220</v>
          </cell>
          <cell r="I63">
            <v>660</v>
          </cell>
        </row>
        <row r="64">
          <cell r="B64" t="str">
            <v>лампа H7 A24-70 NARVA 48728</v>
          </cell>
          <cell r="C64">
            <v>2</v>
          </cell>
          <cell r="D64">
            <v>4</v>
          </cell>
          <cell r="E64">
            <v>2</v>
          </cell>
          <cell r="F64">
            <v>312.5</v>
          </cell>
          <cell r="G64">
            <v>625</v>
          </cell>
          <cell r="H64">
            <v>500</v>
          </cell>
          <cell r="I64">
            <v>1000</v>
          </cell>
        </row>
        <row r="65">
          <cell r="B65" t="str">
            <v>манжета 904/50040 (46,15х80х16,5)</v>
          </cell>
          <cell r="C65">
            <v>1</v>
          </cell>
          <cell r="D65">
            <v>2</v>
          </cell>
          <cell r="E65">
            <v>1</v>
          </cell>
          <cell r="F65">
            <v>812.5</v>
          </cell>
          <cell r="G65">
            <v>812.5</v>
          </cell>
          <cell r="H65">
            <v>1300</v>
          </cell>
          <cell r="I65">
            <v>1300</v>
          </cell>
        </row>
        <row r="66">
          <cell r="B66" t="str">
            <v>манжета Iveco (Corteco) 01020066c</v>
          </cell>
          <cell r="C66">
            <v>0</v>
          </cell>
          <cell r="D66">
            <v>1</v>
          </cell>
          <cell r="E66">
            <v>1</v>
          </cell>
          <cell r="F66">
            <v>375</v>
          </cell>
          <cell r="G66">
            <v>0</v>
          </cell>
          <cell r="H66">
            <v>600</v>
          </cell>
          <cell r="I66">
            <v>0</v>
          </cell>
        </row>
        <row r="67">
          <cell r="B67" t="str">
            <v>масло  М-10Г2к  ( 10л) OIL RIGHT</v>
          </cell>
          <cell r="C67">
            <v>2</v>
          </cell>
          <cell r="D67">
            <v>4</v>
          </cell>
          <cell r="E67">
            <v>2</v>
          </cell>
          <cell r="F67">
            <v>468.75</v>
          </cell>
          <cell r="G67">
            <v>937.5</v>
          </cell>
          <cell r="H67">
            <v>750</v>
          </cell>
          <cell r="I67">
            <v>1500</v>
          </cell>
        </row>
        <row r="68">
          <cell r="B68" t="str">
            <v>масло Mobil Delvac MX Extra 10w40 CI-4 (4л) п/синт</v>
          </cell>
          <cell r="C68">
            <v>1</v>
          </cell>
          <cell r="D68">
            <v>2</v>
          </cell>
          <cell r="E68">
            <v>1</v>
          </cell>
          <cell r="F68">
            <v>800</v>
          </cell>
          <cell r="G68">
            <v>800</v>
          </cell>
          <cell r="H68">
            <v>1280</v>
          </cell>
          <cell r="I68">
            <v>1280</v>
          </cell>
        </row>
        <row r="69">
          <cell r="B69" t="str">
            <v>масло Mobil Super 3000 Diesel X1  5w40 4л синт</v>
          </cell>
          <cell r="C69">
            <v>2</v>
          </cell>
          <cell r="D69">
            <v>2</v>
          </cell>
          <cell r="E69">
            <v>0</v>
          </cell>
          <cell r="F69">
            <v>1125</v>
          </cell>
          <cell r="G69">
            <v>2250</v>
          </cell>
          <cell r="H69">
            <v>1800</v>
          </cell>
          <cell r="I69">
            <v>3600</v>
          </cell>
        </row>
        <row r="70">
          <cell r="B70" t="str">
            <v>масло Shell Rimula R5 E 10w40(Cl-4/S)20л п/синт.</v>
          </cell>
          <cell r="C70">
            <v>1</v>
          </cell>
          <cell r="D70">
            <v>2</v>
          </cell>
          <cell r="E70">
            <v>1</v>
          </cell>
          <cell r="F70">
            <v>3375</v>
          </cell>
          <cell r="G70">
            <v>3375</v>
          </cell>
          <cell r="H70">
            <v>5400</v>
          </cell>
          <cell r="I70">
            <v>5400</v>
          </cell>
        </row>
        <row r="71">
          <cell r="B71" t="str">
            <v>масло И20А (веретенка) (  5л) OIL RIGHT</v>
          </cell>
          <cell r="C71">
            <v>10</v>
          </cell>
          <cell r="D71">
            <v>12</v>
          </cell>
          <cell r="E71">
            <v>2</v>
          </cell>
          <cell r="F71">
            <v>218.75</v>
          </cell>
          <cell r="G71">
            <v>2187.5</v>
          </cell>
          <cell r="H71">
            <v>350</v>
          </cell>
          <cell r="I71">
            <v>3500</v>
          </cell>
        </row>
        <row r="72">
          <cell r="B72" t="str">
            <v>масло И20А (веретенка) (  5л) Волга-Ойл</v>
          </cell>
          <cell r="C72">
            <v>0</v>
          </cell>
          <cell r="D72">
            <v>4</v>
          </cell>
          <cell r="E72">
            <v>4</v>
          </cell>
          <cell r="F72">
            <v>156.25</v>
          </cell>
          <cell r="G72">
            <v>0</v>
          </cell>
          <cell r="H72">
            <v>250</v>
          </cell>
          <cell r="I72">
            <v>0</v>
          </cell>
        </row>
        <row r="73">
          <cell r="B73" t="str">
            <v>масло Лукойл Авангард 15w40 CF-4/SG 18л (жел)</v>
          </cell>
          <cell r="C73">
            <v>2</v>
          </cell>
          <cell r="D73">
            <v>2</v>
          </cell>
          <cell r="E73">
            <v>0</v>
          </cell>
          <cell r="F73">
            <v>1562.5</v>
          </cell>
          <cell r="G73">
            <v>3125</v>
          </cell>
          <cell r="H73">
            <v>2500</v>
          </cell>
          <cell r="I73">
            <v>5000</v>
          </cell>
        </row>
        <row r="74">
          <cell r="B74" t="str">
            <v>масло Лукойл Авангард 15w40 CF-4/SG 5л</v>
          </cell>
          <cell r="C74">
            <v>14</v>
          </cell>
          <cell r="D74">
            <v>14</v>
          </cell>
          <cell r="E74">
            <v>0</v>
          </cell>
          <cell r="F74">
            <v>625</v>
          </cell>
          <cell r="G74">
            <v>8750</v>
          </cell>
          <cell r="H74">
            <v>1000</v>
          </cell>
          <cell r="I74">
            <v>14000</v>
          </cell>
        </row>
        <row r="75">
          <cell r="B75" t="str">
            <v>масло ТАД-17 (ТМ5-18) ( 10л) OIL RIGHT</v>
          </cell>
          <cell r="C75">
            <v>1</v>
          </cell>
          <cell r="D75">
            <v>5</v>
          </cell>
          <cell r="E75">
            <v>4</v>
          </cell>
          <cell r="F75">
            <v>518.75</v>
          </cell>
          <cell r="G75">
            <v>518.75</v>
          </cell>
          <cell r="H75">
            <v>830</v>
          </cell>
          <cell r="I75">
            <v>830</v>
          </cell>
        </row>
        <row r="76">
          <cell r="B76" t="str">
            <v>масло ТСп-15К (ТМ3-18) (  3л) OIL RIGHT</v>
          </cell>
          <cell r="C76">
            <v>9</v>
          </cell>
          <cell r="D76">
            <v>9</v>
          </cell>
          <cell r="E76">
            <v>0</v>
          </cell>
          <cell r="F76">
            <v>187.5</v>
          </cell>
          <cell r="G76">
            <v>1687.5</v>
          </cell>
          <cell r="H76">
            <v>300</v>
          </cell>
          <cell r="I76">
            <v>2700</v>
          </cell>
        </row>
        <row r="77">
          <cell r="B77" t="str">
            <v>масло ТСп-15К (ТМ3-18) ( 10л) OIL RIGHT</v>
          </cell>
          <cell r="C77">
            <v>19</v>
          </cell>
          <cell r="D77">
            <v>20</v>
          </cell>
          <cell r="E77">
            <v>1</v>
          </cell>
          <cell r="F77">
            <v>525</v>
          </cell>
          <cell r="G77">
            <v>9975</v>
          </cell>
          <cell r="H77">
            <v>840</v>
          </cell>
          <cell r="I77">
            <v>15960</v>
          </cell>
        </row>
        <row r="78">
          <cell r="B78" t="str">
            <v>металлорукав КамАЗ-ЕВРО длинный (360 мм)</v>
          </cell>
          <cell r="C78">
            <v>1</v>
          </cell>
          <cell r="D78">
            <v>1</v>
          </cell>
          <cell r="E78">
            <v>0</v>
          </cell>
          <cell r="F78">
            <v>375</v>
          </cell>
          <cell r="G78">
            <v>375</v>
          </cell>
          <cell r="H78">
            <v>600</v>
          </cell>
          <cell r="I78">
            <v>600</v>
          </cell>
        </row>
        <row r="79">
          <cell r="B79" t="str">
            <v>металлорукав КамАЗ-ЕВРО увел. ресурс (375 мм)</v>
          </cell>
          <cell r="C79">
            <v>1</v>
          </cell>
          <cell r="D79">
            <v>1</v>
          </cell>
          <cell r="E79">
            <v>0</v>
          </cell>
          <cell r="F79">
            <v>968.75</v>
          </cell>
          <cell r="G79">
            <v>968.75</v>
          </cell>
          <cell r="H79">
            <v>1550</v>
          </cell>
          <cell r="I79">
            <v>1550</v>
          </cell>
        </row>
        <row r="80">
          <cell r="B80" t="str">
            <v>механизм замка двери лев. КАМАЗ</v>
          </cell>
          <cell r="C80">
            <v>1</v>
          </cell>
          <cell r="D80">
            <v>1</v>
          </cell>
          <cell r="E80">
            <v>0</v>
          </cell>
          <cell r="F80">
            <v>390.625</v>
          </cell>
          <cell r="G80">
            <v>390.625</v>
          </cell>
          <cell r="H80">
            <v>625</v>
          </cell>
          <cell r="I80">
            <v>625</v>
          </cell>
        </row>
        <row r="81">
          <cell r="B81" t="str">
            <v>наконечник для плунжерного шприца БелАК 25см</v>
          </cell>
          <cell r="C81">
            <v>0</v>
          </cell>
          <cell r="D81">
            <v>4</v>
          </cell>
          <cell r="E81">
            <v>4</v>
          </cell>
          <cell r="F81">
            <v>37.5</v>
          </cell>
          <cell r="G81">
            <v>0</v>
          </cell>
          <cell r="H81">
            <v>60</v>
          </cell>
          <cell r="I81">
            <v>0</v>
          </cell>
        </row>
        <row r="82">
          <cell r="B82" t="str">
            <v>наконечник для плунжерного шприца гибкий АвтоДело</v>
          </cell>
          <cell r="C82">
            <v>2</v>
          </cell>
          <cell r="D82">
            <v>2</v>
          </cell>
          <cell r="E82">
            <v>0</v>
          </cell>
          <cell r="F82">
            <v>100</v>
          </cell>
          <cell r="G82">
            <v>200</v>
          </cell>
          <cell r="H82">
            <v>160</v>
          </cell>
          <cell r="I82">
            <v>320</v>
          </cell>
        </row>
        <row r="83">
          <cell r="B83" t="str">
            <v>наконечник для шприца БелАК 4х лепестковый</v>
          </cell>
          <cell r="C83">
            <v>9</v>
          </cell>
          <cell r="D83">
            <v>10</v>
          </cell>
          <cell r="E83">
            <v>1</v>
          </cell>
          <cell r="F83">
            <v>28.125</v>
          </cell>
          <cell r="G83">
            <v>253.125</v>
          </cell>
          <cell r="H83">
            <v>45</v>
          </cell>
          <cell r="I83">
            <v>405</v>
          </cell>
        </row>
        <row r="84">
          <cell r="B84" t="str">
            <v>насос водяной КАМАЗ-Евро2 шкив 6PK (ОАО КАМАЗ)</v>
          </cell>
          <cell r="C84">
            <v>0</v>
          </cell>
          <cell r="D84">
            <v>1</v>
          </cell>
          <cell r="E84">
            <v>1</v>
          </cell>
          <cell r="F84">
            <v>3937.5</v>
          </cell>
          <cell r="G84">
            <v>0</v>
          </cell>
          <cell r="H84">
            <v>6300</v>
          </cell>
          <cell r="I84">
            <v>0</v>
          </cell>
        </row>
        <row r="85">
          <cell r="B85" t="str">
            <v>насос ГУР КАМАЗ в сборе (БАГУ)</v>
          </cell>
          <cell r="C85">
            <v>1</v>
          </cell>
          <cell r="D85">
            <v>1</v>
          </cell>
          <cell r="E85">
            <v>0</v>
          </cell>
          <cell r="F85">
            <v>5162.5</v>
          </cell>
          <cell r="G85">
            <v>5162.5</v>
          </cell>
          <cell r="H85">
            <v>8260</v>
          </cell>
          <cell r="I85">
            <v>8260</v>
          </cell>
        </row>
        <row r="86">
          <cell r="B86" t="str">
            <v>очиститель рук ЧИСТИК EXTREME 450мл банка (РМ)</v>
          </cell>
          <cell r="C86">
            <v>2</v>
          </cell>
          <cell r="D86">
            <v>4</v>
          </cell>
          <cell r="E86">
            <v>2</v>
          </cell>
          <cell r="F86">
            <v>168.75</v>
          </cell>
          <cell r="G86">
            <v>337.5</v>
          </cell>
          <cell r="H86">
            <v>270</v>
          </cell>
          <cell r="I86">
            <v>540</v>
          </cell>
        </row>
        <row r="87">
          <cell r="B87" t="str">
            <v>палец 12х38 штока тормозной камеры и энергоаккум.</v>
          </cell>
          <cell r="C87">
            <v>4</v>
          </cell>
          <cell r="D87">
            <v>4</v>
          </cell>
          <cell r="E87">
            <v>0</v>
          </cell>
          <cell r="F87">
            <v>31.25</v>
          </cell>
          <cell r="G87">
            <v>125</v>
          </cell>
          <cell r="H87">
            <v>50</v>
          </cell>
          <cell r="I87">
            <v>200</v>
          </cell>
        </row>
        <row r="88">
          <cell r="B88" t="str">
            <v>патрубок приемный КамАЗ-53215/-55111/-54115 (завод)</v>
          </cell>
          <cell r="C88">
            <v>1</v>
          </cell>
          <cell r="D88">
            <v>1</v>
          </cell>
          <cell r="E88">
            <v>0</v>
          </cell>
          <cell r="F88">
            <v>1812.5</v>
          </cell>
          <cell r="G88">
            <v>1812.5</v>
          </cell>
          <cell r="H88">
            <v>2900</v>
          </cell>
          <cell r="I88">
            <v>2900</v>
          </cell>
        </row>
        <row r="89">
          <cell r="B89" t="str">
            <v>перекл. подрул. света и повор 6602 Бычок/ЗиЛ/МАЗ АА</v>
          </cell>
          <cell r="C89">
            <v>2</v>
          </cell>
          <cell r="D89">
            <v>2</v>
          </cell>
          <cell r="E89">
            <v>0</v>
          </cell>
          <cell r="F89">
            <v>550</v>
          </cell>
          <cell r="G89">
            <v>1100</v>
          </cell>
          <cell r="H89">
            <v>880</v>
          </cell>
          <cell r="I89">
            <v>1760</v>
          </cell>
        </row>
        <row r="90">
          <cell r="B90" t="str">
            <v xml:space="preserve">перчатки с ПВХ </v>
          </cell>
          <cell r="C90">
            <v>255</v>
          </cell>
          <cell r="D90">
            <v>300</v>
          </cell>
          <cell r="E90">
            <v>45</v>
          </cell>
          <cell r="F90">
            <v>12.5</v>
          </cell>
          <cell r="G90">
            <v>3187.5</v>
          </cell>
          <cell r="H90">
            <v>20</v>
          </cell>
          <cell r="I90">
            <v>5100</v>
          </cell>
        </row>
        <row r="91">
          <cell r="B91" t="str">
            <v>подушка двигателя КамАЗ задняя боковая</v>
          </cell>
          <cell r="C91">
            <v>2</v>
          </cell>
          <cell r="D91">
            <v>2</v>
          </cell>
          <cell r="E91">
            <v>0</v>
          </cell>
          <cell r="F91">
            <v>112.5</v>
          </cell>
          <cell r="G91">
            <v>225</v>
          </cell>
          <cell r="H91">
            <v>180</v>
          </cell>
          <cell r="I91">
            <v>360</v>
          </cell>
        </row>
        <row r="92">
          <cell r="B92" t="str">
            <v>подшипник 455220 шкворня КамАЗ-4308/ 53215/ 65115</v>
          </cell>
          <cell r="C92">
            <v>8</v>
          </cell>
          <cell r="D92">
            <v>8</v>
          </cell>
          <cell r="E92">
            <v>0</v>
          </cell>
          <cell r="F92">
            <v>87.5</v>
          </cell>
          <cell r="G92">
            <v>700</v>
          </cell>
          <cell r="H92">
            <v>140</v>
          </cell>
          <cell r="I92">
            <v>1120</v>
          </cell>
        </row>
        <row r="93">
          <cell r="B93" t="str">
            <v>подшипник опорный шкворня КамАЗ-53215 / 65115</v>
          </cell>
          <cell r="C93">
            <v>2</v>
          </cell>
          <cell r="D93">
            <v>2</v>
          </cell>
          <cell r="E93">
            <v>0</v>
          </cell>
          <cell r="F93">
            <v>118.75</v>
          </cell>
          <cell r="G93">
            <v>237.5</v>
          </cell>
          <cell r="H93">
            <v>190</v>
          </cell>
          <cell r="I93">
            <v>380</v>
          </cell>
        </row>
        <row r="94">
          <cell r="B94" t="str">
            <v>предохранитель 111 (30+60А) вставка ЛЭТЗ</v>
          </cell>
          <cell r="C94">
            <v>4</v>
          </cell>
          <cell r="D94">
            <v>4</v>
          </cell>
          <cell r="E94">
            <v>0</v>
          </cell>
          <cell r="F94">
            <v>31.25</v>
          </cell>
          <cell r="G94">
            <v>125</v>
          </cell>
          <cell r="H94">
            <v>50</v>
          </cell>
          <cell r="I94">
            <v>200</v>
          </cell>
        </row>
        <row r="95">
          <cell r="B95" t="str">
            <v>предохранитель плавкий Tesla ATO FT (12шт+пинцет)</v>
          </cell>
          <cell r="C95">
            <v>2</v>
          </cell>
          <cell r="D95">
            <v>4</v>
          </cell>
          <cell r="E95">
            <v>2</v>
          </cell>
          <cell r="F95">
            <v>125</v>
          </cell>
          <cell r="G95">
            <v>250</v>
          </cell>
          <cell r="H95">
            <v>200</v>
          </cell>
          <cell r="I95">
            <v>400</v>
          </cell>
        </row>
        <row r="96">
          <cell r="B96" t="str">
            <v>предохранитель плавкий ПР-112 ( 8А) вставка МТА</v>
          </cell>
          <cell r="C96">
            <v>10</v>
          </cell>
          <cell r="D96">
            <v>10</v>
          </cell>
          <cell r="E96">
            <v>0</v>
          </cell>
          <cell r="F96">
            <v>6.25</v>
          </cell>
          <cell r="G96">
            <v>62.5</v>
          </cell>
          <cell r="H96">
            <v>10</v>
          </cell>
          <cell r="I96">
            <v>100</v>
          </cell>
        </row>
        <row r="97">
          <cell r="B97" t="str">
            <v>предохранитель плавкий ПР-112 (16А) вставка МТА</v>
          </cell>
          <cell r="C97">
            <v>10</v>
          </cell>
          <cell r="D97">
            <v>10</v>
          </cell>
          <cell r="E97">
            <v>0</v>
          </cell>
          <cell r="F97">
            <v>6.25</v>
          </cell>
          <cell r="G97">
            <v>62.5</v>
          </cell>
          <cell r="H97">
            <v>10</v>
          </cell>
          <cell r="I97">
            <v>100</v>
          </cell>
        </row>
        <row r="98">
          <cell r="B98" t="str">
            <v>предохранитель плавкий ПР-112(6х8А+2х16А) КОМП АВАР</v>
          </cell>
          <cell r="C98">
            <v>4</v>
          </cell>
          <cell r="D98">
            <v>4</v>
          </cell>
          <cell r="E98">
            <v>0</v>
          </cell>
          <cell r="F98">
            <v>43.75</v>
          </cell>
          <cell r="G98">
            <v>175</v>
          </cell>
          <cell r="H98">
            <v>70</v>
          </cell>
          <cell r="I98">
            <v>280</v>
          </cell>
        </row>
        <row r="99">
          <cell r="B99" t="str">
            <v>предохранитель тепловой 291 / ПР-3А (30А) кноп.</v>
          </cell>
          <cell r="C99">
            <v>2</v>
          </cell>
          <cell r="D99">
            <v>2</v>
          </cell>
          <cell r="E99">
            <v>0</v>
          </cell>
          <cell r="F99">
            <v>50</v>
          </cell>
          <cell r="G99">
            <v>100</v>
          </cell>
          <cell r="H99">
            <v>80</v>
          </cell>
          <cell r="I99">
            <v>160</v>
          </cell>
        </row>
        <row r="100">
          <cell r="B100" t="str">
            <v>пресс-масленка M8х1 45 градусов БелАК</v>
          </cell>
          <cell r="C100">
            <v>10</v>
          </cell>
          <cell r="D100">
            <v>10</v>
          </cell>
          <cell r="E100">
            <v>0</v>
          </cell>
          <cell r="F100">
            <v>12.5</v>
          </cell>
          <cell r="G100">
            <v>125</v>
          </cell>
          <cell r="H100">
            <v>20</v>
          </cell>
          <cell r="I100">
            <v>200</v>
          </cell>
        </row>
        <row r="101">
          <cell r="B101" t="str">
            <v>пресс-масленка M8х1 90 градусов БелАК</v>
          </cell>
          <cell r="C101">
            <v>10</v>
          </cell>
          <cell r="D101">
            <v>10</v>
          </cell>
          <cell r="E101">
            <v>0</v>
          </cell>
          <cell r="F101">
            <v>12.5</v>
          </cell>
          <cell r="G101">
            <v>125</v>
          </cell>
          <cell r="H101">
            <v>20</v>
          </cell>
          <cell r="I101">
            <v>200</v>
          </cell>
        </row>
        <row r="102">
          <cell r="B102" t="str">
            <v>пресс-масленка M8х1 прямая БелАК</v>
          </cell>
          <cell r="C102">
            <v>8</v>
          </cell>
          <cell r="D102">
            <v>10</v>
          </cell>
          <cell r="E102">
            <v>2</v>
          </cell>
          <cell r="F102">
            <v>6.25</v>
          </cell>
          <cell r="G102">
            <v>50</v>
          </cell>
          <cell r="H102">
            <v>10</v>
          </cell>
          <cell r="I102">
            <v>80</v>
          </cell>
        </row>
        <row r="103">
          <cell r="B103" t="str">
            <v>пресс-масленка М10х1 45 градусов БелАК</v>
          </cell>
          <cell r="C103">
            <v>10</v>
          </cell>
          <cell r="D103">
            <v>10</v>
          </cell>
          <cell r="E103">
            <v>0</v>
          </cell>
          <cell r="F103">
            <v>12.5</v>
          </cell>
          <cell r="G103">
            <v>125</v>
          </cell>
          <cell r="H103">
            <v>20</v>
          </cell>
          <cell r="I103">
            <v>200</v>
          </cell>
        </row>
        <row r="104">
          <cell r="B104" t="str">
            <v>пресс-масленка М10х1 90 градусов БелАК</v>
          </cell>
          <cell r="C104">
            <v>10</v>
          </cell>
          <cell r="D104">
            <v>10</v>
          </cell>
          <cell r="E104">
            <v>0</v>
          </cell>
          <cell r="F104">
            <v>12.5</v>
          </cell>
          <cell r="G104">
            <v>125</v>
          </cell>
          <cell r="H104">
            <v>20</v>
          </cell>
          <cell r="I104">
            <v>200</v>
          </cell>
        </row>
        <row r="105">
          <cell r="B105" t="str">
            <v>пресс-масленка М10х1 прямая БелАК</v>
          </cell>
          <cell r="C105">
            <v>0</v>
          </cell>
          <cell r="D105">
            <v>9</v>
          </cell>
          <cell r="E105">
            <v>9</v>
          </cell>
          <cell r="F105">
            <v>6.25</v>
          </cell>
          <cell r="G105">
            <v>0</v>
          </cell>
          <cell r="H105">
            <v>10</v>
          </cell>
          <cell r="I105">
            <v>0</v>
          </cell>
        </row>
        <row r="106">
          <cell r="B106" t="str">
            <v>провод АКБ КамАЗ (перемычка) болт + болт</v>
          </cell>
          <cell r="C106">
            <v>0</v>
          </cell>
          <cell r="D106">
            <v>2</v>
          </cell>
          <cell r="E106">
            <v>2</v>
          </cell>
          <cell r="F106">
            <v>250</v>
          </cell>
          <cell r="G106">
            <v>0</v>
          </cell>
          <cell r="H106">
            <v>400</v>
          </cell>
          <cell r="I106">
            <v>0</v>
          </cell>
        </row>
        <row r="107">
          <cell r="B107" t="str">
            <v>провод АКБ КамАЗ (перемычка) зажим + зажим</v>
          </cell>
          <cell r="C107">
            <v>4</v>
          </cell>
          <cell r="D107">
            <v>4</v>
          </cell>
          <cell r="E107">
            <v>0</v>
          </cell>
          <cell r="F107">
            <v>162.5</v>
          </cell>
          <cell r="G107">
            <v>650</v>
          </cell>
          <cell r="H107">
            <v>260</v>
          </cell>
          <cell r="I107">
            <v>1040</v>
          </cell>
        </row>
        <row r="108">
          <cell r="B108" t="str">
            <v>прокладка - заполнитель ГБ КамАЗ (фторопласт)</v>
          </cell>
          <cell r="C108">
            <v>8</v>
          </cell>
          <cell r="D108">
            <v>8</v>
          </cell>
          <cell r="E108">
            <v>0</v>
          </cell>
          <cell r="F108">
            <v>25</v>
          </cell>
          <cell r="G108">
            <v>200</v>
          </cell>
          <cell r="H108">
            <v>40</v>
          </cell>
          <cell r="I108">
            <v>320</v>
          </cell>
        </row>
        <row r="109">
          <cell r="B109" t="str">
            <v>прокладка ГБ КамАЗ Евро стальной каркас зеленая</v>
          </cell>
          <cell r="C109">
            <v>4</v>
          </cell>
          <cell r="D109">
            <v>5</v>
          </cell>
          <cell r="E109">
            <v>1</v>
          </cell>
          <cell r="F109">
            <v>90.625</v>
          </cell>
          <cell r="G109">
            <v>362.5</v>
          </cell>
          <cell r="H109">
            <v>145</v>
          </cell>
          <cell r="I109">
            <v>580</v>
          </cell>
        </row>
        <row r="110">
          <cell r="B110" t="str">
            <v>прокладка клапанной крышки КамАЗ Евро-1/2</v>
          </cell>
          <cell r="C110">
            <v>8</v>
          </cell>
          <cell r="D110">
            <v>8</v>
          </cell>
          <cell r="E110">
            <v>0</v>
          </cell>
          <cell r="F110">
            <v>75</v>
          </cell>
          <cell r="G110">
            <v>600</v>
          </cell>
          <cell r="H110">
            <v>120</v>
          </cell>
          <cell r="I110">
            <v>960</v>
          </cell>
        </row>
        <row r="111">
          <cell r="B111" t="str">
            <v>прокладка клапанной крышки КамАЗ красная</v>
          </cell>
          <cell r="C111">
            <v>8</v>
          </cell>
          <cell r="D111">
            <v>8</v>
          </cell>
          <cell r="E111">
            <v>0</v>
          </cell>
          <cell r="F111">
            <v>15.624000000000001</v>
          </cell>
          <cell r="G111">
            <v>124.992</v>
          </cell>
          <cell r="H111">
            <v>24.998400000000004</v>
          </cell>
          <cell r="I111">
            <v>199.98720000000003</v>
          </cell>
        </row>
        <row r="112">
          <cell r="B112" t="str">
            <v>прокладка насоса ГУР КамАЗ</v>
          </cell>
          <cell r="C112">
            <v>1</v>
          </cell>
          <cell r="D112">
            <v>1</v>
          </cell>
          <cell r="E112">
            <v>0</v>
          </cell>
          <cell r="F112">
            <v>6.25</v>
          </cell>
          <cell r="G112">
            <v>6.25</v>
          </cell>
          <cell r="H112">
            <v>10</v>
          </cell>
          <cell r="I112">
            <v>10</v>
          </cell>
        </row>
        <row r="113">
          <cell r="B113" t="str">
            <v>прокладка патрубка приемного КамАЗ-53215/../-6520</v>
          </cell>
          <cell r="C113">
            <v>4</v>
          </cell>
          <cell r="D113">
            <v>4</v>
          </cell>
          <cell r="E113">
            <v>0</v>
          </cell>
          <cell r="F113">
            <v>37.5</v>
          </cell>
          <cell r="G113">
            <v>150</v>
          </cell>
          <cell r="H113">
            <v>60</v>
          </cell>
          <cell r="I113">
            <v>240</v>
          </cell>
        </row>
        <row r="114">
          <cell r="B114" t="str">
            <v>прокладка патрубка приемного турбокомпрес. КАМАЗ</v>
          </cell>
          <cell r="C114">
            <v>2</v>
          </cell>
          <cell r="D114">
            <v>2</v>
          </cell>
          <cell r="E114">
            <v>0</v>
          </cell>
          <cell r="F114">
            <v>18.75</v>
          </cell>
          <cell r="G114">
            <v>37.5</v>
          </cell>
          <cell r="H114">
            <v>30</v>
          </cell>
          <cell r="I114">
            <v>60</v>
          </cell>
        </row>
        <row r="115">
          <cell r="B115" t="str">
            <v>прокладка переключ. гидромуфты КамАЗ паронит</v>
          </cell>
          <cell r="C115">
            <v>2</v>
          </cell>
          <cell r="D115">
            <v>2</v>
          </cell>
          <cell r="E115">
            <v>0</v>
          </cell>
          <cell r="F115">
            <v>6.25</v>
          </cell>
          <cell r="G115">
            <v>12.5</v>
          </cell>
          <cell r="H115">
            <v>10</v>
          </cell>
          <cell r="I115">
            <v>20</v>
          </cell>
        </row>
        <row r="116">
          <cell r="B116" t="str">
            <v>прокладка поддона КамАЗ (силикон красн.армиров.)</v>
          </cell>
          <cell r="C116">
            <v>1</v>
          </cell>
          <cell r="D116">
            <v>1</v>
          </cell>
          <cell r="E116">
            <v>0</v>
          </cell>
          <cell r="F116">
            <v>187.5</v>
          </cell>
          <cell r="G116">
            <v>187.5</v>
          </cell>
          <cell r="H116">
            <v>300</v>
          </cell>
          <cell r="I116">
            <v>300</v>
          </cell>
        </row>
        <row r="117">
          <cell r="B117" t="str">
            <v>прокладка поддона КамАЗ резинопробк. черная</v>
          </cell>
          <cell r="C117">
            <v>1</v>
          </cell>
          <cell r="D117">
            <v>1</v>
          </cell>
          <cell r="E117">
            <v>0</v>
          </cell>
          <cell r="F117">
            <v>156.25</v>
          </cell>
          <cell r="G117">
            <v>156.25</v>
          </cell>
          <cell r="H117">
            <v>250</v>
          </cell>
          <cell r="I117">
            <v>250</v>
          </cell>
        </row>
        <row r="118">
          <cell r="B118" t="str">
            <v>р/к головки блока цил. двигателя КамАЗ Евро1/2(РТИ) 7405-1003000</v>
          </cell>
          <cell r="C118">
            <v>6</v>
          </cell>
          <cell r="D118">
            <v>6</v>
          </cell>
          <cell r="E118">
            <v>0</v>
          </cell>
          <cell r="F118">
            <v>187.5</v>
          </cell>
          <cell r="G118">
            <v>1125</v>
          </cell>
          <cell r="H118">
            <v>300</v>
          </cell>
          <cell r="I118">
            <v>1800</v>
          </cell>
        </row>
        <row r="119">
          <cell r="B119" t="str">
            <v>р/к головки подвода воздуха КамАЗ-4310 (Ростар)</v>
          </cell>
          <cell r="C119">
            <v>10</v>
          </cell>
          <cell r="D119">
            <v>10</v>
          </cell>
          <cell r="E119">
            <v>0</v>
          </cell>
          <cell r="F119">
            <v>560.625</v>
          </cell>
          <cell r="G119">
            <v>5606.25</v>
          </cell>
          <cell r="H119">
            <v>897</v>
          </cell>
          <cell r="I119">
            <v>8970</v>
          </cell>
        </row>
        <row r="120">
          <cell r="B120" t="str">
            <v>р/к ГУР КамАЗ  (РТИ) 33Р-3401000</v>
          </cell>
          <cell r="C120">
            <v>1</v>
          </cell>
          <cell r="D120">
            <v>1</v>
          </cell>
          <cell r="E120">
            <v>0</v>
          </cell>
          <cell r="F120">
            <v>87.5</v>
          </cell>
          <cell r="G120">
            <v>87.5</v>
          </cell>
          <cell r="H120">
            <v>140</v>
          </cell>
          <cell r="I120">
            <v>140</v>
          </cell>
        </row>
        <row r="121">
          <cell r="B121" t="str">
            <v>Р/к задней ступицы КамаЗ</v>
          </cell>
          <cell r="C121">
            <v>1</v>
          </cell>
          <cell r="D121">
            <v>1</v>
          </cell>
          <cell r="E121">
            <v>0</v>
          </cell>
          <cell r="F121">
            <v>500</v>
          </cell>
          <cell r="G121">
            <v>500</v>
          </cell>
          <cell r="H121">
            <v>800</v>
          </cell>
          <cell r="I121">
            <v>800</v>
          </cell>
        </row>
        <row r="122">
          <cell r="B122" t="str">
            <v>р/к системы охлаждения КамАЗ Евро-2</v>
          </cell>
          <cell r="C122">
            <v>1</v>
          </cell>
          <cell r="D122">
            <v>1</v>
          </cell>
          <cell r="E122">
            <v>0</v>
          </cell>
          <cell r="F122">
            <v>78.75</v>
          </cell>
          <cell r="G122">
            <v>78.75</v>
          </cell>
          <cell r="H122">
            <v>126</v>
          </cell>
          <cell r="I122">
            <v>126</v>
          </cell>
        </row>
        <row r="123">
          <cell r="B123" t="str">
            <v>р/к фильтра масляного КамАЗ груб. оч.  (РТИ)</v>
          </cell>
          <cell r="C123">
            <v>2</v>
          </cell>
          <cell r="D123">
            <v>2</v>
          </cell>
          <cell r="E123">
            <v>0</v>
          </cell>
          <cell r="F123">
            <v>43.75</v>
          </cell>
          <cell r="G123">
            <v>87.5</v>
          </cell>
          <cell r="H123">
            <v>70</v>
          </cell>
          <cell r="I123">
            <v>140</v>
          </cell>
        </row>
        <row r="124">
          <cell r="B124" t="str">
            <v>р/к фильтра масляного КамАЗ ЕВРО-1/2 (РТИ) з-д</v>
          </cell>
          <cell r="C124">
            <v>1</v>
          </cell>
          <cell r="D124">
            <v>2</v>
          </cell>
          <cell r="E124">
            <v>1</v>
          </cell>
          <cell r="F124">
            <v>246.875</v>
          </cell>
          <cell r="G124">
            <v>246.875</v>
          </cell>
          <cell r="H124">
            <v>395</v>
          </cell>
          <cell r="I124">
            <v>395</v>
          </cell>
        </row>
        <row r="125">
          <cell r="B125" t="str">
            <v>р/к фильтра топливного КамАЗ тонк. оч.  (РТИ)</v>
          </cell>
          <cell r="C125">
            <v>3</v>
          </cell>
          <cell r="D125">
            <v>4</v>
          </cell>
          <cell r="E125">
            <v>1</v>
          </cell>
          <cell r="F125">
            <v>37.5</v>
          </cell>
          <cell r="G125">
            <v>112.5</v>
          </cell>
          <cell r="H125">
            <v>60</v>
          </cell>
          <cell r="I125">
            <v>180</v>
          </cell>
        </row>
        <row r="126">
          <cell r="B126" t="str">
            <v>р/к цилиндра сцепления КамАЗ  (РТИ) 35Р-1602000</v>
          </cell>
          <cell r="C126">
            <v>2</v>
          </cell>
          <cell r="D126">
            <v>2</v>
          </cell>
          <cell r="E126">
            <v>0</v>
          </cell>
          <cell r="F126">
            <v>68.75</v>
          </cell>
          <cell r="G126">
            <v>137.5</v>
          </cell>
          <cell r="H126">
            <v>110</v>
          </cell>
          <cell r="I126">
            <v>220</v>
          </cell>
        </row>
        <row r="127">
          <cell r="B127" t="str">
            <v>р/к штанги реактивной КАМАЗ (Ростар) 5 поз</v>
          </cell>
          <cell r="C127">
            <v>4</v>
          </cell>
          <cell r="D127">
            <v>4</v>
          </cell>
          <cell r="E127">
            <v>0</v>
          </cell>
          <cell r="F127">
            <v>800</v>
          </cell>
          <cell r="G127">
            <v>3200</v>
          </cell>
          <cell r="H127">
            <v>1280</v>
          </cell>
          <cell r="I127">
            <v>5120</v>
          </cell>
        </row>
        <row r="128">
          <cell r="B128" t="str">
            <v>регулятор давл. воздуха КамАЗ (РААЗ)</v>
          </cell>
          <cell r="C128">
            <v>1</v>
          </cell>
          <cell r="D128">
            <v>1</v>
          </cell>
          <cell r="E128">
            <v>0</v>
          </cell>
          <cell r="F128">
            <v>2134.375</v>
          </cell>
          <cell r="G128">
            <v>2134.375</v>
          </cell>
          <cell r="H128">
            <v>3415</v>
          </cell>
          <cell r="I128">
            <v>3415</v>
          </cell>
        </row>
        <row r="129">
          <cell r="B129" t="str">
            <v>реле 901/981/861/751/11 (24В) 5-конт. с кроншт.АВАР</v>
          </cell>
          <cell r="C129">
            <v>2</v>
          </cell>
          <cell r="D129">
            <v>2</v>
          </cell>
          <cell r="E129">
            <v>0</v>
          </cell>
          <cell r="F129">
            <v>62.5</v>
          </cell>
          <cell r="G129">
            <v>125</v>
          </cell>
          <cell r="H129">
            <v>100</v>
          </cell>
          <cell r="I129">
            <v>200</v>
          </cell>
        </row>
        <row r="130">
          <cell r="B130" t="str">
            <v>реле 901-01/981/905/751-01(24В) 5-к. б/кроншт. АВАР</v>
          </cell>
          <cell r="C130">
            <v>2</v>
          </cell>
          <cell r="D130">
            <v>2</v>
          </cell>
          <cell r="E130">
            <v>0</v>
          </cell>
          <cell r="F130">
            <v>62.5</v>
          </cell>
          <cell r="G130">
            <v>125</v>
          </cell>
          <cell r="H130">
            <v>100</v>
          </cell>
          <cell r="I130">
            <v>200</v>
          </cell>
        </row>
        <row r="131">
          <cell r="B131" t="str">
            <v>реле 901-10/981-10/751-10 (24В) 4-к. с кроншт.АВАР</v>
          </cell>
          <cell r="C131">
            <v>2</v>
          </cell>
          <cell r="D131">
            <v>2</v>
          </cell>
          <cell r="E131">
            <v>0</v>
          </cell>
          <cell r="F131">
            <v>62.5</v>
          </cell>
          <cell r="G131">
            <v>125</v>
          </cell>
          <cell r="H131">
            <v>100</v>
          </cell>
          <cell r="I131">
            <v>200</v>
          </cell>
        </row>
        <row r="132">
          <cell r="B132" t="str">
            <v>реле 901-11/981-11/905-10/ (24В) 4-к.б/кроншт.АВАР</v>
          </cell>
          <cell r="C132">
            <v>1</v>
          </cell>
          <cell r="D132">
            <v>2</v>
          </cell>
          <cell r="E132">
            <v>1</v>
          </cell>
          <cell r="F132">
            <v>62.5</v>
          </cell>
          <cell r="G132">
            <v>62.5</v>
          </cell>
          <cell r="H132">
            <v>100</v>
          </cell>
          <cell r="I132">
            <v>100</v>
          </cell>
        </row>
        <row r="133">
          <cell r="B133" t="str">
            <v>реле стартера РС-530 (24В) метал. КамАЗ /КрАЗ /ГАЗ</v>
          </cell>
          <cell r="C133">
            <v>0</v>
          </cell>
          <cell r="D133">
            <v>1</v>
          </cell>
          <cell r="E133">
            <v>1</v>
          </cell>
          <cell r="F133">
            <v>134.375</v>
          </cell>
          <cell r="G133">
            <v>0</v>
          </cell>
          <cell r="H133">
            <v>215</v>
          </cell>
          <cell r="I133">
            <v>0</v>
          </cell>
        </row>
        <row r="134">
          <cell r="B134" t="str">
            <v>реле стартера РС-530/738-0(24В)пласт.КамАЗ/ГАЗ АВАР</v>
          </cell>
          <cell r="C134">
            <v>2</v>
          </cell>
          <cell r="D134">
            <v>2</v>
          </cell>
          <cell r="E134">
            <v>0</v>
          </cell>
          <cell r="F134">
            <v>100</v>
          </cell>
          <cell r="G134">
            <v>200</v>
          </cell>
          <cell r="H134">
            <v>160</v>
          </cell>
          <cell r="I134">
            <v>320</v>
          </cell>
        </row>
        <row r="135">
          <cell r="B135" t="str">
            <v>ремень клин. 1180 (14х13)  ПАЗ / ЯМЗ-8401 (зуб)</v>
          </cell>
          <cell r="C135">
            <v>4</v>
          </cell>
          <cell r="D135">
            <v>4</v>
          </cell>
          <cell r="E135">
            <v>0</v>
          </cell>
          <cell r="F135">
            <v>159.375</v>
          </cell>
          <cell r="G135">
            <v>637.5</v>
          </cell>
          <cell r="H135">
            <v>255</v>
          </cell>
          <cell r="I135">
            <v>1020</v>
          </cell>
        </row>
        <row r="136">
          <cell r="B136" t="str">
            <v>ремень клин. 1320 (10)  КамАЗ HANSE</v>
          </cell>
          <cell r="C136">
            <v>0</v>
          </cell>
          <cell r="D136">
            <v>2</v>
          </cell>
          <cell r="E136">
            <v>2</v>
          </cell>
          <cell r="F136">
            <v>156.25</v>
          </cell>
          <cell r="G136">
            <v>0</v>
          </cell>
          <cell r="H136">
            <v>250</v>
          </cell>
          <cell r="I136">
            <v>0</v>
          </cell>
        </row>
        <row r="137">
          <cell r="B137" t="str">
            <v>ремень клиновой 13X1375</v>
          </cell>
          <cell r="C137">
            <v>0</v>
          </cell>
          <cell r="D137">
            <v>2</v>
          </cell>
          <cell r="E137">
            <v>2</v>
          </cell>
          <cell r="F137">
            <v>187.5</v>
          </cell>
          <cell r="G137">
            <v>0</v>
          </cell>
          <cell r="H137">
            <v>300</v>
          </cell>
          <cell r="I137">
            <v>0</v>
          </cell>
        </row>
        <row r="138">
          <cell r="B138" t="str">
            <v>ремень поликл. (DT) 4.80393   8PK1215</v>
          </cell>
          <cell r="C138">
            <v>0</v>
          </cell>
          <cell r="D138">
            <v>1</v>
          </cell>
          <cell r="E138">
            <v>1</v>
          </cell>
          <cell r="F138">
            <v>500</v>
          </cell>
          <cell r="G138">
            <v>0</v>
          </cell>
          <cell r="H138">
            <v>800</v>
          </cell>
          <cell r="I138">
            <v>0</v>
          </cell>
        </row>
        <row r="139">
          <cell r="B139" t="str">
            <v>ремень поликл. 1703 (6РК) КамАЗ-6520 (Евро-2)</v>
          </cell>
          <cell r="C139">
            <v>1</v>
          </cell>
          <cell r="D139">
            <v>1</v>
          </cell>
          <cell r="E139">
            <v>0</v>
          </cell>
          <cell r="F139">
            <v>421.875</v>
          </cell>
          <cell r="G139">
            <v>421.875</v>
          </cell>
          <cell r="H139">
            <v>675</v>
          </cell>
          <cell r="I139">
            <v>675</v>
          </cell>
        </row>
        <row r="140">
          <cell r="B140" t="str">
            <v>рычаг регулировочный КАМАЗ зад. длин.лев./ОАО КАМАЗ</v>
          </cell>
          <cell r="C140">
            <v>0</v>
          </cell>
          <cell r="D140">
            <v>2</v>
          </cell>
          <cell r="E140">
            <v>2</v>
          </cell>
          <cell r="F140">
            <v>843.75</v>
          </cell>
          <cell r="G140">
            <v>0</v>
          </cell>
          <cell r="H140">
            <v>1350</v>
          </cell>
          <cell r="I140">
            <v>0</v>
          </cell>
        </row>
        <row r="141">
          <cell r="B141" t="str">
            <v>рычаг регулировочный КАМАЗ зад. длин.прав/ОАО КАМАЗ</v>
          </cell>
          <cell r="C141">
            <v>0</v>
          </cell>
          <cell r="D141">
            <v>2</v>
          </cell>
          <cell r="E141">
            <v>2</v>
          </cell>
          <cell r="F141">
            <v>843.75</v>
          </cell>
          <cell r="G141">
            <v>0</v>
          </cell>
          <cell r="H141">
            <v>1350</v>
          </cell>
          <cell r="I141">
            <v>0</v>
          </cell>
        </row>
        <row r="142">
          <cell r="B142" t="str">
            <v>рычаг регулировочный КАМАЗ-53215/../-65115 левый</v>
          </cell>
          <cell r="C142">
            <v>1</v>
          </cell>
          <cell r="D142">
            <v>1</v>
          </cell>
          <cell r="E142">
            <v>0</v>
          </cell>
          <cell r="F142">
            <v>1156.25</v>
          </cell>
          <cell r="G142">
            <v>1156.25</v>
          </cell>
          <cell r="H142">
            <v>1850</v>
          </cell>
          <cell r="I142">
            <v>1850</v>
          </cell>
        </row>
        <row r="143">
          <cell r="B143" t="str">
            <v>рычаг регулировочный КАМАЗ-53215/../-65115 правый</v>
          </cell>
          <cell r="C143">
            <v>1</v>
          </cell>
          <cell r="D143">
            <v>1</v>
          </cell>
          <cell r="E143">
            <v>0</v>
          </cell>
          <cell r="F143">
            <v>1156.25</v>
          </cell>
          <cell r="G143">
            <v>1156.25</v>
          </cell>
          <cell r="H143">
            <v>1850</v>
          </cell>
          <cell r="I143">
            <v>1850</v>
          </cell>
        </row>
        <row r="144">
          <cell r="B144" t="str">
            <v>рычаг стеклооч. 272 (500мм Евро) КамАЗ</v>
          </cell>
          <cell r="C144">
            <v>3</v>
          </cell>
          <cell r="D144">
            <v>3</v>
          </cell>
          <cell r="E144">
            <v>0</v>
          </cell>
          <cell r="F144">
            <v>187.5</v>
          </cell>
          <cell r="G144">
            <v>562.5</v>
          </cell>
          <cell r="H144">
            <v>300</v>
          </cell>
          <cell r="I144">
            <v>900</v>
          </cell>
        </row>
        <row r="145">
          <cell r="B145" t="str">
            <v>сигнал звук.С-306Г (24В) низк. тона КамАЗ/МАЗ ЛЭТЗ</v>
          </cell>
          <cell r="C145">
            <v>1</v>
          </cell>
          <cell r="D145">
            <v>1</v>
          </cell>
          <cell r="E145">
            <v>0</v>
          </cell>
          <cell r="F145">
            <v>343.75</v>
          </cell>
          <cell r="G145">
            <v>343.75</v>
          </cell>
          <cell r="H145">
            <v>550</v>
          </cell>
          <cell r="I145">
            <v>550</v>
          </cell>
        </row>
        <row r="146">
          <cell r="B146" t="str">
            <v>сигнал звук.С-307Г (24В) выс. тона КамАЗ/МАЗ ЛЭТЗ</v>
          </cell>
          <cell r="C146">
            <v>1</v>
          </cell>
          <cell r="D146">
            <v>1</v>
          </cell>
          <cell r="E146">
            <v>0</v>
          </cell>
          <cell r="F146">
            <v>343.75</v>
          </cell>
          <cell r="G146">
            <v>343.75</v>
          </cell>
          <cell r="H146">
            <v>550</v>
          </cell>
          <cell r="I146">
            <v>550</v>
          </cell>
        </row>
        <row r="147">
          <cell r="B147" t="str">
            <v>смазка MULTIPURPOSE EP2 (аналог EP-2) 0.4кг желтая</v>
          </cell>
          <cell r="C147">
            <v>2</v>
          </cell>
          <cell r="D147">
            <v>2</v>
          </cell>
          <cell r="E147">
            <v>0</v>
          </cell>
          <cell r="F147">
            <v>137.5</v>
          </cell>
          <cell r="G147">
            <v>275</v>
          </cell>
          <cell r="H147">
            <v>220</v>
          </cell>
          <cell r="I147">
            <v>440</v>
          </cell>
        </row>
        <row r="148">
          <cell r="B148" t="str">
            <v>смазка MULTIPURPOSE HT2 (аналог ХНР222) 0.4кг синяя</v>
          </cell>
          <cell r="C148">
            <v>1</v>
          </cell>
          <cell r="D148">
            <v>6</v>
          </cell>
          <cell r="E148">
            <v>5</v>
          </cell>
          <cell r="F148">
            <v>150</v>
          </cell>
          <cell r="G148">
            <v>150</v>
          </cell>
          <cell r="H148">
            <v>240</v>
          </cell>
          <cell r="I148">
            <v>240</v>
          </cell>
        </row>
        <row r="149">
          <cell r="B149" t="str">
            <v>смазка Shell Gadus S2 V220AC 2 400г красная ступичн</v>
          </cell>
          <cell r="C149">
            <v>4</v>
          </cell>
          <cell r="D149">
            <v>4</v>
          </cell>
          <cell r="E149">
            <v>0</v>
          </cell>
          <cell r="F149">
            <v>243.75</v>
          </cell>
          <cell r="G149">
            <v>975</v>
          </cell>
          <cell r="H149">
            <v>390</v>
          </cell>
          <cell r="I149">
            <v>1560</v>
          </cell>
        </row>
        <row r="150">
          <cell r="B150" t="str">
            <v>смазка Shell Gadus S2 V220AD 2 400г черная с MoS2</v>
          </cell>
          <cell r="C150">
            <v>4</v>
          </cell>
          <cell r="D150">
            <v>4</v>
          </cell>
          <cell r="E150">
            <v>0</v>
          </cell>
          <cell r="F150">
            <v>280.625</v>
          </cell>
          <cell r="G150">
            <v>1122.5</v>
          </cell>
          <cell r="H150">
            <v>449</v>
          </cell>
          <cell r="I150">
            <v>1796</v>
          </cell>
        </row>
        <row r="151">
          <cell r="B151" t="str">
            <v>смазка графитная OIL RIGHT 9.5кг</v>
          </cell>
          <cell r="C151">
            <v>1</v>
          </cell>
          <cell r="D151">
            <v>1</v>
          </cell>
          <cell r="E151">
            <v>0</v>
          </cell>
          <cell r="F151">
            <v>800</v>
          </cell>
          <cell r="G151">
            <v>800</v>
          </cell>
          <cell r="H151">
            <v>1280</v>
          </cell>
          <cell r="I151">
            <v>1280</v>
          </cell>
        </row>
        <row r="152">
          <cell r="B152" t="str">
            <v>смазка литол-24 (  800 г) Газпромнефть</v>
          </cell>
          <cell r="C152">
            <v>2</v>
          </cell>
          <cell r="D152">
            <v>4</v>
          </cell>
          <cell r="E152">
            <v>2</v>
          </cell>
          <cell r="F152">
            <v>112.5</v>
          </cell>
          <cell r="G152">
            <v>225</v>
          </cell>
          <cell r="H152">
            <v>180</v>
          </cell>
          <cell r="I152">
            <v>360</v>
          </cell>
        </row>
        <row r="153">
          <cell r="B153" t="str">
            <v>смазка медная (аэрозоль) 400 мл (ELTRANS)</v>
          </cell>
          <cell r="C153">
            <v>4</v>
          </cell>
          <cell r="D153">
            <v>4</v>
          </cell>
          <cell r="E153">
            <v>0</v>
          </cell>
          <cell r="F153">
            <v>118.75</v>
          </cell>
          <cell r="G153">
            <v>475</v>
          </cell>
          <cell r="H153">
            <v>190</v>
          </cell>
          <cell r="I153">
            <v>760</v>
          </cell>
        </row>
        <row r="154">
          <cell r="B154" t="str">
            <v>соединитель торм.трубок  4мм. (CDC)</v>
          </cell>
          <cell r="C154">
            <v>20</v>
          </cell>
          <cell r="D154">
            <v>20</v>
          </cell>
          <cell r="E154">
            <v>0</v>
          </cell>
          <cell r="F154">
            <v>26.25</v>
          </cell>
          <cell r="G154">
            <v>525</v>
          </cell>
          <cell r="H154">
            <v>42</v>
          </cell>
          <cell r="I154">
            <v>840</v>
          </cell>
        </row>
        <row r="155">
          <cell r="B155" t="str">
            <v>соединитель торм.трубок  8мм. (CDC)</v>
          </cell>
          <cell r="C155">
            <v>18</v>
          </cell>
          <cell r="D155">
            <v>20</v>
          </cell>
          <cell r="E155">
            <v>2</v>
          </cell>
          <cell r="F155">
            <v>43.75</v>
          </cell>
          <cell r="G155">
            <v>787.5</v>
          </cell>
          <cell r="H155">
            <v>70</v>
          </cell>
          <cell r="I155">
            <v>1260</v>
          </cell>
        </row>
        <row r="156">
          <cell r="B156" t="str">
            <v>соединитель торм.трубок 10мм. (CDC)</v>
          </cell>
          <cell r="C156">
            <v>18</v>
          </cell>
          <cell r="D156">
            <v>20</v>
          </cell>
          <cell r="E156">
            <v>2</v>
          </cell>
          <cell r="F156">
            <v>43.75</v>
          </cell>
          <cell r="G156">
            <v>787.5</v>
          </cell>
          <cell r="H156">
            <v>70</v>
          </cell>
          <cell r="I156">
            <v>1260</v>
          </cell>
        </row>
        <row r="157">
          <cell r="B157" t="str">
            <v>соединитель торм.трубок 12мм. (CDC)</v>
          </cell>
          <cell r="C157">
            <v>20</v>
          </cell>
          <cell r="D157">
            <v>20</v>
          </cell>
          <cell r="E157">
            <v>0</v>
          </cell>
          <cell r="F157">
            <v>59.375999999999998</v>
          </cell>
          <cell r="G157">
            <v>1187.52</v>
          </cell>
          <cell r="H157">
            <v>95.001599999999996</v>
          </cell>
          <cell r="I157">
            <v>1900.0319999999999</v>
          </cell>
        </row>
        <row r="158">
          <cell r="B158" t="str">
            <v>соединитель торм.трубок Г-обр.8мм на внутр.М17</v>
          </cell>
          <cell r="C158">
            <v>10</v>
          </cell>
          <cell r="D158">
            <v>10</v>
          </cell>
          <cell r="E158">
            <v>0</v>
          </cell>
          <cell r="F158">
            <v>81.25</v>
          </cell>
          <cell r="G158">
            <v>812.5</v>
          </cell>
          <cell r="H158">
            <v>130</v>
          </cell>
          <cell r="I158">
            <v>1300</v>
          </cell>
        </row>
        <row r="159">
          <cell r="B159" t="str">
            <v>соединитель торм.трубок Т-образн. 4мм.</v>
          </cell>
          <cell r="C159">
            <v>10</v>
          </cell>
          <cell r="D159">
            <v>10</v>
          </cell>
          <cell r="E159">
            <v>0</v>
          </cell>
          <cell r="F159">
            <v>56.25</v>
          </cell>
          <cell r="G159">
            <v>562.5</v>
          </cell>
          <cell r="H159">
            <v>90</v>
          </cell>
          <cell r="I159">
            <v>900</v>
          </cell>
        </row>
        <row r="160">
          <cell r="B160" t="str">
            <v>стартер 24В 740.50 Евро-2/3 КамАЗ БАТЭ СТ142-10</v>
          </cell>
          <cell r="C160">
            <v>1</v>
          </cell>
          <cell r="D160">
            <v>1</v>
          </cell>
          <cell r="E160">
            <v>0</v>
          </cell>
          <cell r="F160">
            <v>12493.75</v>
          </cell>
          <cell r="G160">
            <v>12493.75</v>
          </cell>
          <cell r="H160">
            <v>19990</v>
          </cell>
          <cell r="I160">
            <v>19990</v>
          </cell>
        </row>
        <row r="161">
          <cell r="B161" t="str">
            <v>стекло фонаря задн. 7402/7412(евростандарт) РУДЕНСК</v>
          </cell>
          <cell r="C161">
            <v>4</v>
          </cell>
          <cell r="D161">
            <v>4</v>
          </cell>
          <cell r="E161">
            <v>0</v>
          </cell>
          <cell r="F161">
            <v>187.5</v>
          </cell>
          <cell r="G161">
            <v>750</v>
          </cell>
          <cell r="H161">
            <v>300</v>
          </cell>
          <cell r="I161">
            <v>1200</v>
          </cell>
        </row>
        <row r="162">
          <cell r="B162" t="str">
            <v>стяжка кабельная (nylon) 4.0 х 200мм (100шт) BLACK</v>
          </cell>
          <cell r="C162">
            <v>0</v>
          </cell>
          <cell r="D162">
            <v>1</v>
          </cell>
          <cell r="E162">
            <v>1</v>
          </cell>
          <cell r="F162">
            <v>131.25</v>
          </cell>
          <cell r="G162">
            <v>0</v>
          </cell>
          <cell r="H162">
            <v>210</v>
          </cell>
          <cell r="I162">
            <v>0</v>
          </cell>
        </row>
        <row r="163">
          <cell r="B163" t="str">
            <v>стяжка кабельная (nylon) 4.0 х 300мм (100шт) BLACK</v>
          </cell>
          <cell r="C163">
            <v>0</v>
          </cell>
          <cell r="D163">
            <v>1</v>
          </cell>
          <cell r="E163">
            <v>1</v>
          </cell>
          <cell r="F163">
            <v>168.75</v>
          </cell>
          <cell r="G163">
            <v>0</v>
          </cell>
          <cell r="H163">
            <v>270</v>
          </cell>
          <cell r="I163">
            <v>0</v>
          </cell>
        </row>
        <row r="164">
          <cell r="B164" t="str">
            <v>стяжка кабельная (nylon) 5.0 х 250мм (100шт) BLACK</v>
          </cell>
          <cell r="C164">
            <v>1</v>
          </cell>
          <cell r="D164">
            <v>1</v>
          </cell>
          <cell r="E164">
            <v>0</v>
          </cell>
          <cell r="F164">
            <v>206.25</v>
          </cell>
          <cell r="G164">
            <v>206.25</v>
          </cell>
          <cell r="H164">
            <v>330</v>
          </cell>
          <cell r="I164">
            <v>330</v>
          </cell>
        </row>
        <row r="165">
          <cell r="B165" t="str">
            <v>термостат ТС-107-01М (80*С) нерж.КамАЗ/Волга</v>
          </cell>
          <cell r="C165">
            <v>2</v>
          </cell>
          <cell r="D165">
            <v>4</v>
          </cell>
          <cell r="E165">
            <v>2</v>
          </cell>
          <cell r="F165">
            <v>187.5</v>
          </cell>
          <cell r="G165">
            <v>375</v>
          </cell>
          <cell r="H165">
            <v>300</v>
          </cell>
          <cell r="I165">
            <v>600</v>
          </cell>
        </row>
        <row r="166">
          <cell r="B166" t="str">
            <v>ТННД КАМАЗ (Ярославль) нов. обр.</v>
          </cell>
          <cell r="C166">
            <v>2</v>
          </cell>
          <cell r="D166">
            <v>2</v>
          </cell>
          <cell r="E166">
            <v>0</v>
          </cell>
          <cell r="F166">
            <v>537.5</v>
          </cell>
          <cell r="G166">
            <v>1075</v>
          </cell>
          <cell r="H166">
            <v>860</v>
          </cell>
          <cell r="I166">
            <v>1720</v>
          </cell>
        </row>
        <row r="167">
          <cell r="B167" t="str">
            <v>топливозаборник КамАЗ в сборе (бак 250л)</v>
          </cell>
          <cell r="C167">
            <v>1</v>
          </cell>
          <cell r="D167">
            <v>1</v>
          </cell>
          <cell r="E167">
            <v>0</v>
          </cell>
          <cell r="F167">
            <v>125</v>
          </cell>
          <cell r="G167">
            <v>125</v>
          </cell>
          <cell r="H167">
            <v>200</v>
          </cell>
          <cell r="I167">
            <v>200</v>
          </cell>
        </row>
        <row r="168">
          <cell r="B168" t="str">
            <v>тормозная камера тип 20 (РААЗ)</v>
          </cell>
          <cell r="C168">
            <v>2</v>
          </cell>
          <cell r="D168">
            <v>2</v>
          </cell>
          <cell r="E168">
            <v>0</v>
          </cell>
          <cell r="F168">
            <v>687.5</v>
          </cell>
          <cell r="G168">
            <v>1375</v>
          </cell>
          <cell r="H168">
            <v>1100</v>
          </cell>
          <cell r="I168">
            <v>2200</v>
          </cell>
        </row>
        <row r="169">
          <cell r="B169" t="str">
            <v>тосол 40 ( 10 кг) NOID</v>
          </cell>
          <cell r="C169">
            <v>9</v>
          </cell>
          <cell r="D169">
            <v>10</v>
          </cell>
          <cell r="E169">
            <v>1</v>
          </cell>
          <cell r="F169">
            <v>343.75</v>
          </cell>
          <cell r="G169">
            <v>3093.75</v>
          </cell>
          <cell r="H169">
            <v>550</v>
          </cell>
          <cell r="I169">
            <v>4950</v>
          </cell>
        </row>
        <row r="170">
          <cell r="B170" t="str">
            <v>трубка дренажная 740.1104346</v>
          </cell>
          <cell r="C170">
            <v>1</v>
          </cell>
          <cell r="D170">
            <v>1</v>
          </cell>
          <cell r="E170">
            <v>0</v>
          </cell>
          <cell r="F170">
            <v>93.75</v>
          </cell>
          <cell r="G170">
            <v>93.75</v>
          </cell>
          <cell r="H170">
            <v>150</v>
          </cell>
          <cell r="I170">
            <v>150</v>
          </cell>
        </row>
        <row r="171">
          <cell r="B171" t="str">
            <v>трубка дренажная 740.1104370</v>
          </cell>
          <cell r="C171">
            <v>1</v>
          </cell>
          <cell r="D171">
            <v>1</v>
          </cell>
          <cell r="E171">
            <v>0</v>
          </cell>
          <cell r="F171">
            <v>100</v>
          </cell>
          <cell r="G171">
            <v>100</v>
          </cell>
          <cell r="H171">
            <v>160</v>
          </cell>
          <cell r="I171">
            <v>160</v>
          </cell>
        </row>
        <row r="172">
          <cell r="B172" t="str">
            <v>трубка дренажная 7403-1104346 Турбо</v>
          </cell>
          <cell r="C172">
            <v>1</v>
          </cell>
          <cell r="D172">
            <v>1</v>
          </cell>
          <cell r="E172">
            <v>0</v>
          </cell>
          <cell r="F172">
            <v>87.5</v>
          </cell>
          <cell r="G172">
            <v>87.5</v>
          </cell>
          <cell r="H172">
            <v>140</v>
          </cell>
          <cell r="I172">
            <v>140</v>
          </cell>
        </row>
        <row r="173">
          <cell r="B173" t="str">
            <v>трубка дренажная 7403-1104370 Турбо</v>
          </cell>
          <cell r="C173">
            <v>1</v>
          </cell>
          <cell r="D173">
            <v>1</v>
          </cell>
          <cell r="E173">
            <v>0</v>
          </cell>
          <cell r="F173">
            <v>93.75</v>
          </cell>
          <cell r="G173">
            <v>93.75</v>
          </cell>
          <cell r="H173">
            <v>150</v>
          </cell>
          <cell r="I173">
            <v>150</v>
          </cell>
        </row>
        <row r="174">
          <cell r="B174" t="str">
            <v>трубка КАМАЗ перепускная насоса водяного</v>
          </cell>
          <cell r="C174">
            <v>1</v>
          </cell>
          <cell r="D174">
            <v>1</v>
          </cell>
          <cell r="E174">
            <v>0</v>
          </cell>
          <cell r="F174">
            <v>187.5</v>
          </cell>
          <cell r="G174">
            <v>187.5</v>
          </cell>
          <cell r="H174">
            <v>300</v>
          </cell>
          <cell r="I174">
            <v>300</v>
          </cell>
        </row>
        <row r="175">
          <cell r="B175" t="str">
            <v>трубка тормозная ПВХ/PA (d 10 х 1.0 х 0.8) 1м</v>
          </cell>
          <cell r="C175">
            <v>21</v>
          </cell>
          <cell r="D175">
            <v>25</v>
          </cell>
          <cell r="E175">
            <v>4</v>
          </cell>
          <cell r="F175">
            <v>50</v>
          </cell>
          <cell r="G175">
            <v>1050</v>
          </cell>
          <cell r="H175">
            <v>80</v>
          </cell>
          <cell r="I175">
            <v>1680</v>
          </cell>
        </row>
        <row r="176">
          <cell r="B176" t="str">
            <v>трубка тормозная ПВХ/PA (d 15 х 1.5) 1м</v>
          </cell>
          <cell r="C176">
            <v>25</v>
          </cell>
          <cell r="D176">
            <v>25</v>
          </cell>
          <cell r="E176">
            <v>0</v>
          </cell>
          <cell r="F176">
            <v>81.25</v>
          </cell>
          <cell r="G176">
            <v>2031.25</v>
          </cell>
          <cell r="H176">
            <v>130</v>
          </cell>
          <cell r="I176">
            <v>3250</v>
          </cell>
        </row>
        <row r="177">
          <cell r="B177" t="str">
            <v xml:space="preserve">ф/элемент возд.  КамАЗ Евро-1 </v>
          </cell>
          <cell r="C177">
            <v>1</v>
          </cell>
          <cell r="D177">
            <v>3</v>
          </cell>
          <cell r="E177">
            <v>2</v>
          </cell>
          <cell r="F177">
            <v>487.5</v>
          </cell>
          <cell r="G177">
            <v>487.5</v>
          </cell>
          <cell r="H177">
            <v>780</v>
          </cell>
          <cell r="I177">
            <v>780</v>
          </cell>
        </row>
        <row r="178">
          <cell r="B178" t="str">
            <v>ф/элемент масл. КамАЗ Евро1/2 ч/поточн. намоточн.</v>
          </cell>
          <cell r="C178">
            <v>38</v>
          </cell>
          <cell r="D178">
            <v>40</v>
          </cell>
          <cell r="E178">
            <v>2</v>
          </cell>
          <cell r="F178">
            <v>131.25</v>
          </cell>
          <cell r="G178">
            <v>4987.5</v>
          </cell>
          <cell r="H178">
            <v>210</v>
          </cell>
          <cell r="I178">
            <v>7980</v>
          </cell>
        </row>
        <row r="179">
          <cell r="B179" t="str">
            <v>ф/элемент масл.ГУР ЗиЛ5301/433360/КамАЗ-6520/МТЗ922</v>
          </cell>
          <cell r="C179">
            <v>2</v>
          </cell>
          <cell r="D179">
            <v>2</v>
          </cell>
          <cell r="E179">
            <v>0</v>
          </cell>
          <cell r="F179">
            <v>68.75</v>
          </cell>
          <cell r="G179">
            <v>137.5</v>
          </cell>
          <cell r="H179">
            <v>110</v>
          </cell>
          <cell r="I179">
            <v>220</v>
          </cell>
        </row>
        <row r="180">
          <cell r="B180" t="str">
            <v>ф/элемент масл.КамАЗ Евро1/2 полнопот.</v>
          </cell>
          <cell r="C180">
            <v>5</v>
          </cell>
          <cell r="D180">
            <v>7</v>
          </cell>
          <cell r="E180">
            <v>2</v>
          </cell>
          <cell r="F180">
            <v>121.875</v>
          </cell>
          <cell r="G180">
            <v>609.375</v>
          </cell>
          <cell r="H180">
            <v>195</v>
          </cell>
          <cell r="I180">
            <v>975</v>
          </cell>
        </row>
        <row r="181">
          <cell r="B181" t="str">
            <v>ф/элемент топл.КамАЗ /Урал (740дв) груб.оч.               740-1105020-01</v>
          </cell>
          <cell r="C181">
            <v>2</v>
          </cell>
          <cell r="D181">
            <v>2</v>
          </cell>
          <cell r="E181">
            <v>0</v>
          </cell>
          <cell r="F181">
            <v>162.5</v>
          </cell>
          <cell r="G181">
            <v>325</v>
          </cell>
          <cell r="H181">
            <v>260</v>
          </cell>
          <cell r="I181">
            <v>520</v>
          </cell>
        </row>
        <row r="182">
          <cell r="B182" t="str">
            <v>ф/элемент топл.КамАЗ /Урал (740дв) тонк.оч.TS 740 Т</v>
          </cell>
          <cell r="C182">
            <v>2</v>
          </cell>
          <cell r="D182">
            <v>4</v>
          </cell>
          <cell r="E182">
            <v>2</v>
          </cell>
          <cell r="F182">
            <v>37.5</v>
          </cell>
          <cell r="G182">
            <v>75</v>
          </cell>
          <cell r="H182">
            <v>60</v>
          </cell>
          <cell r="I182">
            <v>120</v>
          </cell>
        </row>
        <row r="183">
          <cell r="B183" t="str">
            <v>фара гол.341/191/02 (б/л) с руч.кор.МАЗ/КамАЗ</v>
          </cell>
          <cell r="C183">
            <v>1</v>
          </cell>
          <cell r="D183">
            <v>2</v>
          </cell>
          <cell r="E183">
            <v>1</v>
          </cell>
          <cell r="F183">
            <v>750</v>
          </cell>
          <cell r="G183">
            <v>750</v>
          </cell>
          <cell r="H183">
            <v>1200</v>
          </cell>
          <cell r="I183">
            <v>1200</v>
          </cell>
        </row>
        <row r="184">
          <cell r="B184" t="str">
            <v>фильтр Iveco топл. P554620 (Donaldson)</v>
          </cell>
          <cell r="C184">
            <v>2</v>
          </cell>
          <cell r="D184">
            <v>2</v>
          </cell>
          <cell r="E184">
            <v>0</v>
          </cell>
          <cell r="F184">
            <v>231.25</v>
          </cell>
          <cell r="G184">
            <v>462.5</v>
          </cell>
          <cell r="H184">
            <v>370</v>
          </cell>
          <cell r="I184">
            <v>740</v>
          </cell>
        </row>
        <row r="185">
          <cell r="B185" t="str">
            <v>фильтр Iveco топл. P763995 (Donaldson)</v>
          </cell>
          <cell r="C185">
            <v>0</v>
          </cell>
          <cell r="D185">
            <v>1</v>
          </cell>
          <cell r="E185">
            <v>1</v>
          </cell>
          <cell r="F185">
            <v>662.5</v>
          </cell>
          <cell r="G185">
            <v>0</v>
          </cell>
          <cell r="H185">
            <v>1060</v>
          </cell>
          <cell r="I185">
            <v>0</v>
          </cell>
        </row>
        <row r="186">
          <cell r="B186" t="str">
            <v>фильтр MB топл. ACTROS/AXOR/Atego WK1080/7X (MANN)</v>
          </cell>
          <cell r="C186">
            <v>0</v>
          </cell>
          <cell r="D186">
            <v>1</v>
          </cell>
          <cell r="E186">
            <v>1</v>
          </cell>
          <cell r="F186">
            <v>906.25</v>
          </cell>
          <cell r="G186">
            <v>0</v>
          </cell>
          <cell r="H186">
            <v>1450</v>
          </cell>
          <cell r="I186">
            <v>0</v>
          </cell>
        </row>
        <row r="187">
          <cell r="B187" t="str">
            <v>фильтр Volvo/Sc/КамАЗ/МАЗ(Евро) влагоотд. Wabco</v>
          </cell>
          <cell r="C187">
            <v>2</v>
          </cell>
          <cell r="D187">
            <v>2</v>
          </cell>
          <cell r="E187">
            <v>0</v>
          </cell>
          <cell r="F187">
            <v>615.625</v>
          </cell>
          <cell r="G187">
            <v>1231.25</v>
          </cell>
          <cell r="H187">
            <v>985</v>
          </cell>
          <cell r="I187">
            <v>1970</v>
          </cell>
        </row>
        <row r="188">
          <cell r="B188" t="str">
            <v>фильтр КамАЗ сепарат. Евро2 GB-6118 (ан.PL-270x)</v>
          </cell>
          <cell r="C188">
            <v>0</v>
          </cell>
          <cell r="D188">
            <v>1</v>
          </cell>
          <cell r="E188">
            <v>1</v>
          </cell>
          <cell r="F188">
            <v>481.25</v>
          </cell>
          <cell r="G188">
            <v>0</v>
          </cell>
          <cell r="H188">
            <v>770</v>
          </cell>
          <cell r="I188">
            <v>0</v>
          </cell>
        </row>
        <row r="189">
          <cell r="B189" t="str">
            <v>фонарь задн. 354/9802-08 (24В) прав.КамАЗ/МАЗ ОСВАР</v>
          </cell>
          <cell r="C189">
            <v>2</v>
          </cell>
          <cell r="D189">
            <v>2</v>
          </cell>
          <cell r="E189">
            <v>0</v>
          </cell>
          <cell r="F189">
            <v>468.75</v>
          </cell>
          <cell r="G189">
            <v>937.5</v>
          </cell>
          <cell r="H189">
            <v>750</v>
          </cell>
          <cell r="I189">
            <v>1500</v>
          </cell>
        </row>
        <row r="190">
          <cell r="B190" t="str">
            <v>фонарь задн. 355/9802-04(24В) левый КамАЗ/МАЗ ОСВАР</v>
          </cell>
          <cell r="C190">
            <v>1</v>
          </cell>
          <cell r="D190">
            <v>2</v>
          </cell>
          <cell r="E190">
            <v>1</v>
          </cell>
          <cell r="F190">
            <v>468.75</v>
          </cell>
          <cell r="G190">
            <v>468.75</v>
          </cell>
          <cell r="H190">
            <v>750</v>
          </cell>
          <cell r="I190">
            <v>750</v>
          </cell>
        </row>
        <row r="191">
          <cell r="B191" t="str">
            <v>хомут   8-12 W1 "MIKALOR"</v>
          </cell>
          <cell r="C191">
            <v>10</v>
          </cell>
          <cell r="D191">
            <v>10</v>
          </cell>
          <cell r="E191">
            <v>0</v>
          </cell>
          <cell r="F191">
            <v>18.75</v>
          </cell>
          <cell r="G191">
            <v>187.5</v>
          </cell>
          <cell r="H191">
            <v>30</v>
          </cell>
          <cell r="I191">
            <v>300</v>
          </cell>
        </row>
        <row r="192">
          <cell r="B192" t="str">
            <v>хомут  10-16 W1 "MIKALOR"</v>
          </cell>
          <cell r="C192">
            <v>10</v>
          </cell>
          <cell r="D192">
            <v>10</v>
          </cell>
          <cell r="E192">
            <v>0</v>
          </cell>
          <cell r="F192">
            <v>18.75</v>
          </cell>
          <cell r="G192">
            <v>187.5</v>
          </cell>
          <cell r="H192">
            <v>30</v>
          </cell>
          <cell r="I192">
            <v>300</v>
          </cell>
        </row>
        <row r="193">
          <cell r="B193" t="str">
            <v>хомут  12-22 W1 "MIKALOR"</v>
          </cell>
          <cell r="C193">
            <v>8</v>
          </cell>
          <cell r="D193">
            <v>10</v>
          </cell>
          <cell r="E193">
            <v>2</v>
          </cell>
          <cell r="F193">
            <v>18.75</v>
          </cell>
          <cell r="G193">
            <v>150</v>
          </cell>
          <cell r="H193">
            <v>30</v>
          </cell>
          <cell r="I193">
            <v>240</v>
          </cell>
        </row>
        <row r="194">
          <cell r="B194" t="str">
            <v>хомут  16-27 W1 "MIKALOR"</v>
          </cell>
          <cell r="C194">
            <v>6</v>
          </cell>
          <cell r="D194">
            <v>10</v>
          </cell>
          <cell r="E194">
            <v>4</v>
          </cell>
          <cell r="F194">
            <v>18.75</v>
          </cell>
          <cell r="G194">
            <v>112.5</v>
          </cell>
          <cell r="H194">
            <v>30</v>
          </cell>
          <cell r="I194">
            <v>180</v>
          </cell>
        </row>
        <row r="195">
          <cell r="B195" t="str">
            <v>хомут  20-32 W1 "DAR"</v>
          </cell>
          <cell r="C195">
            <v>7</v>
          </cell>
          <cell r="D195">
            <v>7</v>
          </cell>
          <cell r="E195">
            <v>0</v>
          </cell>
          <cell r="F195">
            <v>21.875</v>
          </cell>
          <cell r="G195">
            <v>153.125</v>
          </cell>
          <cell r="H195">
            <v>35</v>
          </cell>
          <cell r="I195">
            <v>245</v>
          </cell>
        </row>
        <row r="196">
          <cell r="B196" t="str">
            <v>хомут  25-40 W1 "DAR"</v>
          </cell>
          <cell r="C196">
            <v>10</v>
          </cell>
          <cell r="D196">
            <v>10</v>
          </cell>
          <cell r="E196">
            <v>0</v>
          </cell>
          <cell r="F196">
            <v>21.875</v>
          </cell>
          <cell r="G196">
            <v>218.75</v>
          </cell>
          <cell r="H196">
            <v>35</v>
          </cell>
          <cell r="I196">
            <v>350</v>
          </cell>
        </row>
        <row r="197">
          <cell r="B197" t="str">
            <v>хомут  50-70 W1 "DAR"</v>
          </cell>
          <cell r="C197">
            <v>10</v>
          </cell>
          <cell r="D197">
            <v>10</v>
          </cell>
          <cell r="E197">
            <v>0</v>
          </cell>
          <cell r="F197">
            <v>28.125</v>
          </cell>
          <cell r="G197">
            <v>281.25</v>
          </cell>
          <cell r="H197">
            <v>45</v>
          </cell>
          <cell r="I197">
            <v>450</v>
          </cell>
        </row>
        <row r="198">
          <cell r="B198" t="str">
            <v>хомут  60-80 W1 "DAR"</v>
          </cell>
          <cell r="C198">
            <v>10</v>
          </cell>
          <cell r="D198">
            <v>10</v>
          </cell>
          <cell r="E198">
            <v>0</v>
          </cell>
          <cell r="F198">
            <v>31.25</v>
          </cell>
          <cell r="G198">
            <v>312.5</v>
          </cell>
          <cell r="H198">
            <v>50</v>
          </cell>
          <cell r="I198">
            <v>500</v>
          </cell>
        </row>
        <row r="199">
          <cell r="B199" t="str">
            <v>цилиндр сцепления КАМАЗ главный чугун.(ОАО КАМАЗ)</v>
          </cell>
          <cell r="C199">
            <v>1</v>
          </cell>
          <cell r="D199">
            <v>1</v>
          </cell>
          <cell r="E199">
            <v>0</v>
          </cell>
          <cell r="F199">
            <v>1693.75</v>
          </cell>
          <cell r="G199">
            <v>1693.75</v>
          </cell>
          <cell r="H199">
            <v>2710</v>
          </cell>
          <cell r="I199">
            <v>2710</v>
          </cell>
        </row>
        <row r="200">
          <cell r="B200" t="str">
            <v>шайба гровер BPW шпильки колеса d=22.5х34х8</v>
          </cell>
          <cell r="C200">
            <v>0</v>
          </cell>
          <cell r="D200">
            <v>6</v>
          </cell>
          <cell r="E200">
            <v>6</v>
          </cell>
          <cell r="F200">
            <v>25</v>
          </cell>
          <cell r="G200">
            <v>0</v>
          </cell>
          <cell r="H200">
            <v>40</v>
          </cell>
          <cell r="I200">
            <v>0</v>
          </cell>
        </row>
        <row r="201">
          <cell r="B201" t="str">
            <v>шайба гровер D14</v>
          </cell>
          <cell r="C201">
            <v>4</v>
          </cell>
          <cell r="D201">
            <v>8</v>
          </cell>
          <cell r="E201">
            <v>4</v>
          </cell>
          <cell r="F201">
            <v>6.25</v>
          </cell>
          <cell r="G201">
            <v>25</v>
          </cell>
          <cell r="H201">
            <v>10</v>
          </cell>
          <cell r="I201">
            <v>40</v>
          </cell>
        </row>
        <row r="202">
          <cell r="B202" t="str">
            <v>шайба медная D 10.2х14.2х1.5 МАЗ</v>
          </cell>
          <cell r="C202">
            <v>10</v>
          </cell>
          <cell r="D202">
            <v>10</v>
          </cell>
          <cell r="E202">
            <v>0</v>
          </cell>
          <cell r="F202">
            <v>6.25</v>
          </cell>
          <cell r="G202">
            <v>62.5</v>
          </cell>
          <cell r="H202">
            <v>10</v>
          </cell>
          <cell r="I202">
            <v>100</v>
          </cell>
        </row>
        <row r="203">
          <cell r="B203" t="str">
            <v>шайба медная D 10.2х16х1.5 КамАЗ</v>
          </cell>
          <cell r="C203">
            <v>18</v>
          </cell>
          <cell r="D203">
            <v>20</v>
          </cell>
          <cell r="E203">
            <v>2</v>
          </cell>
          <cell r="F203">
            <v>9.375</v>
          </cell>
          <cell r="G203">
            <v>168.75</v>
          </cell>
          <cell r="H203">
            <v>15</v>
          </cell>
          <cell r="I203">
            <v>270</v>
          </cell>
        </row>
        <row r="204">
          <cell r="B204" t="str">
            <v>шайба медная D 12.2х18х1.5 КамАЗ</v>
          </cell>
          <cell r="C204">
            <v>19</v>
          </cell>
          <cell r="D204">
            <v>20</v>
          </cell>
          <cell r="E204">
            <v>1</v>
          </cell>
          <cell r="F204">
            <v>9.375</v>
          </cell>
          <cell r="G204">
            <v>178.125</v>
          </cell>
          <cell r="H204">
            <v>15</v>
          </cell>
          <cell r="I204">
            <v>285</v>
          </cell>
        </row>
        <row r="205">
          <cell r="B205" t="str">
            <v>шайба медная D 12х23х0.3 МАЗ</v>
          </cell>
          <cell r="C205">
            <v>10</v>
          </cell>
          <cell r="D205">
            <v>10</v>
          </cell>
          <cell r="E205">
            <v>0</v>
          </cell>
          <cell r="F205">
            <v>9.375</v>
          </cell>
          <cell r="G205">
            <v>93.75</v>
          </cell>
          <cell r="H205">
            <v>15</v>
          </cell>
          <cell r="I205">
            <v>150</v>
          </cell>
        </row>
        <row r="206">
          <cell r="B206" t="str">
            <v>шайба медная D 14.2х20х1.5 КамАЗ</v>
          </cell>
          <cell r="C206">
            <v>19</v>
          </cell>
          <cell r="D206">
            <v>20</v>
          </cell>
          <cell r="E206">
            <v>1</v>
          </cell>
          <cell r="F206">
            <v>9.375</v>
          </cell>
          <cell r="G206">
            <v>178.125</v>
          </cell>
          <cell r="H206">
            <v>15</v>
          </cell>
          <cell r="I206">
            <v>285</v>
          </cell>
        </row>
        <row r="207">
          <cell r="B207" t="str">
            <v>шайба медная D 16.2х22х1.5 КамАЗ</v>
          </cell>
          <cell r="C207">
            <v>20</v>
          </cell>
          <cell r="D207">
            <v>20</v>
          </cell>
          <cell r="E207">
            <v>0</v>
          </cell>
          <cell r="F207">
            <v>12.5</v>
          </cell>
          <cell r="G207">
            <v>250</v>
          </cell>
          <cell r="H207">
            <v>20</v>
          </cell>
          <cell r="I207">
            <v>400</v>
          </cell>
        </row>
        <row r="208">
          <cell r="B208" t="str">
            <v>шайба медная D 16.5х19.5х1.5 МАЗ</v>
          </cell>
          <cell r="C208">
            <v>10</v>
          </cell>
          <cell r="D208">
            <v>10</v>
          </cell>
          <cell r="E208">
            <v>0</v>
          </cell>
          <cell r="F208">
            <v>15.625</v>
          </cell>
          <cell r="G208">
            <v>156.25</v>
          </cell>
          <cell r="H208">
            <v>25</v>
          </cell>
          <cell r="I208">
            <v>250</v>
          </cell>
        </row>
        <row r="209">
          <cell r="B209" t="str">
            <v>шайба медная D 18.2х24х1.5 КамАЗ</v>
          </cell>
          <cell r="C209">
            <v>20</v>
          </cell>
          <cell r="D209">
            <v>20</v>
          </cell>
          <cell r="E209">
            <v>0</v>
          </cell>
          <cell r="F209">
            <v>12.5</v>
          </cell>
          <cell r="G209">
            <v>250</v>
          </cell>
          <cell r="H209">
            <v>20</v>
          </cell>
          <cell r="I209">
            <v>400</v>
          </cell>
        </row>
        <row r="210">
          <cell r="B210" t="str">
            <v>шайба медная D 20.2х26х1.5 КамАЗ</v>
          </cell>
          <cell r="C210">
            <v>10</v>
          </cell>
          <cell r="D210">
            <v>10</v>
          </cell>
          <cell r="E210">
            <v>0</v>
          </cell>
          <cell r="F210">
            <v>15.625</v>
          </cell>
          <cell r="G210">
            <v>156.25</v>
          </cell>
          <cell r="H210">
            <v>25</v>
          </cell>
          <cell r="I210">
            <v>250</v>
          </cell>
        </row>
        <row r="211">
          <cell r="B211" t="str">
            <v>шайба медная D 22.2х28х1.5 КамАЗ</v>
          </cell>
          <cell r="C211">
            <v>10</v>
          </cell>
          <cell r="D211">
            <v>10</v>
          </cell>
          <cell r="E211">
            <v>0</v>
          </cell>
          <cell r="F211">
            <v>15.625</v>
          </cell>
          <cell r="G211">
            <v>156.25</v>
          </cell>
          <cell r="H211">
            <v>25</v>
          </cell>
          <cell r="I211">
            <v>250</v>
          </cell>
        </row>
        <row r="212">
          <cell r="B212" t="str">
            <v>шайба плоская D 12х25</v>
          </cell>
          <cell r="C212">
            <v>10</v>
          </cell>
          <cell r="D212">
            <v>10</v>
          </cell>
          <cell r="E212">
            <v>0</v>
          </cell>
          <cell r="F212">
            <v>6.25</v>
          </cell>
          <cell r="G212">
            <v>62.5</v>
          </cell>
          <cell r="H212">
            <v>10</v>
          </cell>
          <cell r="I212">
            <v>100</v>
          </cell>
        </row>
        <row r="213">
          <cell r="B213" t="str">
            <v>шкворень КАМАЗ-65115 /ОАО КАМАЗ</v>
          </cell>
          <cell r="C213">
            <v>2</v>
          </cell>
          <cell r="D213">
            <v>2</v>
          </cell>
          <cell r="E213">
            <v>0</v>
          </cell>
          <cell r="F213">
            <v>612.5</v>
          </cell>
          <cell r="G213">
            <v>1225</v>
          </cell>
          <cell r="H213">
            <v>980</v>
          </cell>
          <cell r="I213">
            <v>1960</v>
          </cell>
        </row>
        <row r="214">
          <cell r="B214" t="str">
            <v>шланг ПГУ КамАЗ</v>
          </cell>
          <cell r="C214">
            <v>1</v>
          </cell>
          <cell r="D214">
            <v>1</v>
          </cell>
          <cell r="E214">
            <v>0</v>
          </cell>
          <cell r="F214">
            <v>84.375</v>
          </cell>
          <cell r="G214">
            <v>84.375</v>
          </cell>
          <cell r="H214">
            <v>135</v>
          </cell>
          <cell r="I214">
            <v>135</v>
          </cell>
        </row>
        <row r="215">
          <cell r="B215" t="str">
            <v>шланг ПГУ КамАЗ Евро L=650мм крив.</v>
          </cell>
          <cell r="C215">
            <v>1</v>
          </cell>
          <cell r="D215">
            <v>1</v>
          </cell>
          <cell r="E215">
            <v>0</v>
          </cell>
          <cell r="F215">
            <v>115.625</v>
          </cell>
          <cell r="G215">
            <v>115.625</v>
          </cell>
          <cell r="H215">
            <v>185</v>
          </cell>
          <cell r="I215">
            <v>185</v>
          </cell>
        </row>
        <row r="216">
          <cell r="B216" t="str">
            <v>шланг радиатора КамАЗ нижний синий силикон</v>
          </cell>
          <cell r="C216">
            <v>4</v>
          </cell>
          <cell r="D216">
            <v>4</v>
          </cell>
          <cell r="E216">
            <v>0</v>
          </cell>
          <cell r="F216">
            <v>231.25</v>
          </cell>
          <cell r="G216">
            <v>925</v>
          </cell>
          <cell r="H216">
            <v>370</v>
          </cell>
          <cell r="I216">
            <v>1480</v>
          </cell>
        </row>
        <row r="217">
          <cell r="B217" t="str">
            <v>шланг радиатора КамАЗ средний синий силикон</v>
          </cell>
          <cell r="C217">
            <v>2</v>
          </cell>
          <cell r="D217">
            <v>2</v>
          </cell>
          <cell r="E217">
            <v>0</v>
          </cell>
          <cell r="F217">
            <v>115.625</v>
          </cell>
          <cell r="G217">
            <v>231.25</v>
          </cell>
          <cell r="H217">
            <v>185</v>
          </cell>
          <cell r="I217">
            <v>370</v>
          </cell>
        </row>
        <row r="218">
          <cell r="B218" t="str">
            <v>шланг радиатора КамАЗ-6520 верхний синий силикон</v>
          </cell>
          <cell r="C218">
            <v>1</v>
          </cell>
          <cell r="D218">
            <v>1</v>
          </cell>
          <cell r="E218">
            <v>0</v>
          </cell>
          <cell r="F218">
            <v>456.25</v>
          </cell>
          <cell r="G218">
            <v>456.25</v>
          </cell>
          <cell r="H218">
            <v>730</v>
          </cell>
          <cell r="I218">
            <v>730</v>
          </cell>
        </row>
        <row r="219">
          <cell r="B219" t="str">
            <v>шланг радиатора КамАЗ-6520 нижний синий силикон</v>
          </cell>
          <cell r="C219">
            <v>1</v>
          </cell>
          <cell r="D219">
            <v>1</v>
          </cell>
          <cell r="E219">
            <v>0</v>
          </cell>
          <cell r="F219">
            <v>518.75</v>
          </cell>
          <cell r="G219">
            <v>518.75</v>
          </cell>
          <cell r="H219">
            <v>830</v>
          </cell>
          <cell r="I219">
            <v>830</v>
          </cell>
        </row>
        <row r="220">
          <cell r="B220" t="str">
            <v>шланг расширительного бачка КамАЗ силикон</v>
          </cell>
          <cell r="C220">
            <v>11</v>
          </cell>
          <cell r="D220">
            <v>11</v>
          </cell>
          <cell r="E220">
            <v>0</v>
          </cell>
          <cell r="F220">
            <v>231.25</v>
          </cell>
          <cell r="G220">
            <v>2543.75</v>
          </cell>
          <cell r="H220">
            <v>370</v>
          </cell>
          <cell r="I220">
            <v>4070</v>
          </cell>
        </row>
        <row r="221">
          <cell r="B221" t="str">
            <v>шланг смазки муфты КамАЗ</v>
          </cell>
          <cell r="C221">
            <v>1</v>
          </cell>
          <cell r="D221">
            <v>1</v>
          </cell>
          <cell r="E221">
            <v>0</v>
          </cell>
          <cell r="F221">
            <v>34.375</v>
          </cell>
          <cell r="G221">
            <v>34.375</v>
          </cell>
          <cell r="H221">
            <v>55</v>
          </cell>
          <cell r="I221">
            <v>55</v>
          </cell>
        </row>
        <row r="222">
          <cell r="B222" t="str">
            <v>шплинт разводной 3 х 30</v>
          </cell>
          <cell r="C222">
            <v>10</v>
          </cell>
          <cell r="D222">
            <v>10</v>
          </cell>
          <cell r="E222">
            <v>0</v>
          </cell>
          <cell r="F222">
            <v>3.125</v>
          </cell>
          <cell r="G222">
            <v>31.25</v>
          </cell>
          <cell r="H222">
            <v>5</v>
          </cell>
          <cell r="I222">
            <v>50</v>
          </cell>
        </row>
        <row r="223">
          <cell r="B223" t="str">
            <v>шплинт разводной 4 х 36 (4х40)</v>
          </cell>
          <cell r="C223">
            <v>10</v>
          </cell>
          <cell r="D223">
            <v>10</v>
          </cell>
          <cell r="E223">
            <v>0</v>
          </cell>
          <cell r="F223">
            <v>3.125</v>
          </cell>
          <cell r="G223">
            <v>31.25</v>
          </cell>
          <cell r="H223">
            <v>10</v>
          </cell>
          <cell r="I223">
            <v>100</v>
          </cell>
        </row>
        <row r="224">
          <cell r="B224" t="str">
            <v>шплинт разводной 5 х 50</v>
          </cell>
          <cell r="C224">
            <v>10</v>
          </cell>
          <cell r="D224">
            <v>10</v>
          </cell>
          <cell r="E224">
            <v>0</v>
          </cell>
          <cell r="F224">
            <v>6.25</v>
          </cell>
          <cell r="G224">
            <v>62.5</v>
          </cell>
          <cell r="H224">
            <v>10</v>
          </cell>
          <cell r="I224">
            <v>100</v>
          </cell>
        </row>
        <row r="225">
          <cell r="B225" t="str">
            <v>шплинт разводной 6 х 60</v>
          </cell>
          <cell r="C225">
            <v>10</v>
          </cell>
          <cell r="D225">
            <v>10</v>
          </cell>
          <cell r="E225">
            <v>0</v>
          </cell>
          <cell r="F225">
            <v>7.5</v>
          </cell>
          <cell r="G225">
            <v>75</v>
          </cell>
          <cell r="H225">
            <v>12</v>
          </cell>
          <cell r="I225">
            <v>120</v>
          </cell>
        </row>
        <row r="226">
          <cell r="B226" t="str">
            <v>шприц рычажно-плунжерный  500 мл под тубус БелАК</v>
          </cell>
          <cell r="C226">
            <v>2</v>
          </cell>
          <cell r="D226">
            <v>2</v>
          </cell>
          <cell r="E226">
            <v>0</v>
          </cell>
          <cell r="F226">
            <v>437.5</v>
          </cell>
          <cell r="G226">
            <v>875</v>
          </cell>
          <cell r="H226">
            <v>700</v>
          </cell>
          <cell r="I226">
            <v>1400</v>
          </cell>
        </row>
        <row r="227">
          <cell r="B227" t="str">
            <v>щетка стеклооч.500мм (ALCA) special/universal</v>
          </cell>
          <cell r="C227">
            <v>3</v>
          </cell>
          <cell r="D227">
            <v>3</v>
          </cell>
          <cell r="E227">
            <v>0</v>
          </cell>
          <cell r="F227">
            <v>125</v>
          </cell>
          <cell r="G227">
            <v>375</v>
          </cell>
          <cell r="H227">
            <v>200</v>
          </cell>
          <cell r="I227">
            <v>600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B050"/>
  </sheetPr>
  <dimension ref="A1:G228"/>
  <sheetViews>
    <sheetView tabSelected="1" topLeftCell="A204" workbookViewId="0">
      <selection activeCell="E206" sqref="E206"/>
    </sheetView>
  </sheetViews>
  <sheetFormatPr defaultRowHeight="15" x14ac:dyDescent="0.25"/>
  <cols>
    <col min="1" max="1" width="5" customWidth="1"/>
    <col min="2" max="2" width="56.5703125" customWidth="1"/>
    <col min="3" max="3" width="5.7109375" style="8" customWidth="1"/>
    <col min="4" max="4" width="10.85546875" style="9" customWidth="1"/>
    <col min="5" max="5" width="12.28515625" customWidth="1"/>
    <col min="6" max="6" width="12.140625" customWidth="1"/>
    <col min="7" max="7" width="21.42578125" bestFit="1" customWidth="1"/>
  </cols>
  <sheetData>
    <row r="1" spans="1:7" ht="20.25" customHeight="1" x14ac:dyDescent="0.25">
      <c r="D1" s="41"/>
      <c r="E1" s="40">
        <f ca="1">TODAY()</f>
        <v>42936</v>
      </c>
    </row>
    <row r="2" spans="1:7" ht="15" customHeight="1" x14ac:dyDescent="0.25">
      <c r="A2" s="53" t="s">
        <v>3</v>
      </c>
      <c r="B2" s="53" t="s">
        <v>2</v>
      </c>
      <c r="C2" s="55" t="s">
        <v>1</v>
      </c>
      <c r="D2" s="57" t="s">
        <v>6</v>
      </c>
      <c r="E2" s="51" t="s">
        <v>0</v>
      </c>
    </row>
    <row r="3" spans="1:7" ht="38.25" customHeight="1" x14ac:dyDescent="0.25">
      <c r="A3" s="54"/>
      <c r="B3" s="54"/>
      <c r="C3" s="56"/>
      <c r="D3" s="58"/>
      <c r="E3" s="52"/>
    </row>
    <row r="4" spans="1:7" s="35" customFormat="1" ht="37.5" x14ac:dyDescent="0.3">
      <c r="A4" s="36">
        <v>1</v>
      </c>
      <c r="B4" s="37" t="str">
        <f>[1]Приходы!B4</f>
        <v>антифриз FELIX EXPERT-40 G11 (синий) 10 кг</v>
      </c>
      <c r="C4" s="38">
        <f>VLOOKUP(B4,[1]Приходы!$B$4:$K$227,2,FALSE)</f>
        <v>4</v>
      </c>
      <c r="D4" s="39">
        <f>VLOOKUP(B4,[1]Приходы!$B$4:$K$227,7,FALSE)</f>
        <v>930</v>
      </c>
      <c r="E4" s="34"/>
      <c r="G4" s="42"/>
    </row>
    <row r="5" spans="1:7" s="35" customFormat="1" ht="37.5" x14ac:dyDescent="0.3">
      <c r="A5" s="36">
        <v>2</v>
      </c>
      <c r="B5" s="37" t="str">
        <f>[1]Приходы!B5</f>
        <v>антифриз FELIX PROLONGER-40 G11 (зеленый) 10 кг</v>
      </c>
      <c r="C5" s="38">
        <f>VLOOKUP(B5,[1]Приходы!$B$4:$K$227,2,FALSE)</f>
        <v>2</v>
      </c>
      <c r="D5" s="39">
        <f>VLOOKUP(B5,[1]Приходы!$B$4:$K$227,7,FALSE)</f>
        <v>1000</v>
      </c>
      <c r="E5" s="34">
        <v>2</v>
      </c>
    </row>
    <row r="6" spans="1:7" s="35" customFormat="1" ht="18.75" x14ac:dyDescent="0.3">
      <c r="A6" s="36">
        <v>3</v>
      </c>
      <c r="B6" s="37" t="str">
        <f>[1]Приходы!B6</f>
        <v>антифриз TALVI G12+ (красный) 10 кг</v>
      </c>
      <c r="C6" s="38">
        <f>VLOOKUP(B6,[1]Приходы!$B$4:$K$227,2,FALSE)</f>
        <v>4</v>
      </c>
      <c r="D6" s="39">
        <f>VLOOKUP(B6,[1]Приходы!$B$4:$K$227,7,FALSE)</f>
        <v>800</v>
      </c>
      <c r="E6" s="34"/>
    </row>
    <row r="7" spans="1:7" s="35" customFormat="1" ht="18.75" x14ac:dyDescent="0.3">
      <c r="A7" s="36">
        <v>4</v>
      </c>
      <c r="B7" s="37" t="str">
        <f>[1]Приходы!B7</f>
        <v>антифриз TALVI G12+ (красный) 5 кг</v>
      </c>
      <c r="C7" s="38">
        <f>VLOOKUP(B7,[1]Приходы!$B$4:$K$227,2,FALSE)</f>
        <v>1</v>
      </c>
      <c r="D7" s="39">
        <f>VLOOKUP(B7,[1]Приходы!$B$4:$K$227,7,FALSE)</f>
        <v>400</v>
      </c>
      <c r="E7" s="34">
        <v>1</v>
      </c>
    </row>
    <row r="8" spans="1:7" s="35" customFormat="1" ht="18.75" x14ac:dyDescent="0.3">
      <c r="A8" s="36">
        <v>5</v>
      </c>
      <c r="B8" s="37" t="str">
        <f>[1]Приходы!B8</f>
        <v>антифриз Аляска G11 красный  5кг</v>
      </c>
      <c r="C8" s="38">
        <f>VLOOKUP(B8,[1]Приходы!$B$4:$K$227,2,FALSE)</f>
        <v>0</v>
      </c>
      <c r="D8" s="39">
        <f>VLOOKUP(B8,[1]Приходы!$B$4:$K$227,7,FALSE)</f>
        <v>350</v>
      </c>
      <c r="E8" s="34">
        <v>2</v>
      </c>
    </row>
    <row r="9" spans="1:7" s="35" customFormat="1" ht="37.5" x14ac:dyDescent="0.3">
      <c r="A9" s="36">
        <v>6</v>
      </c>
      <c r="B9" s="37" t="str">
        <f>[1]Приходы!B9</f>
        <v>болт карданный КамАЗ М16 х 1.5 х 42 с гайкой</v>
      </c>
      <c r="C9" s="38">
        <f>VLOOKUP(B9,[1]Приходы!$B$4:$K$227,2,FALSE)</f>
        <v>4</v>
      </c>
      <c r="D9" s="39">
        <f>VLOOKUP(B9,[1]Приходы!$B$4:$K$227,7,FALSE)</f>
        <v>100</v>
      </c>
      <c r="E9" s="34">
        <v>2</v>
      </c>
    </row>
    <row r="10" spans="1:7" s="35" customFormat="1" ht="18.75" x14ac:dyDescent="0.3">
      <c r="A10" s="36">
        <v>7</v>
      </c>
      <c r="B10" s="37" t="str">
        <f>[1]Приходы!B10</f>
        <v>болт колесный КамАЗ-53205 /65115 зад.95мм ОАО КАМАЗ</v>
      </c>
      <c r="C10" s="38">
        <f>VLOOKUP(B10,[1]Приходы!$B$4:$K$227,2,FALSE)</f>
        <v>10</v>
      </c>
      <c r="D10" s="39">
        <f>VLOOKUP(B10,[1]Приходы!$B$4:$K$227,7,FALSE)</f>
        <v>190</v>
      </c>
      <c r="E10" s="34"/>
    </row>
    <row r="11" spans="1:7" s="35" customFormat="1" ht="37.5" x14ac:dyDescent="0.3">
      <c r="A11" s="36">
        <v>8</v>
      </c>
      <c r="B11" s="37" t="str">
        <f>[1]Приходы!B11</f>
        <v>болт М10х1.50х25 (6g)</v>
      </c>
      <c r="C11" s="38">
        <f>VLOOKUP(B11,[1]Приходы!$B$4:$K$227,2,FALSE)</f>
        <v>10</v>
      </c>
      <c r="D11" s="39">
        <f>VLOOKUP(B11,[1]Приходы!$B$4:$K$227,7,FALSE)</f>
        <v>10</v>
      </c>
      <c r="E11" s="34"/>
    </row>
    <row r="12" spans="1:7" s="35" customFormat="1" ht="37.5" x14ac:dyDescent="0.3">
      <c r="A12" s="36">
        <v>9</v>
      </c>
      <c r="B12" s="37" t="str">
        <f>[1]Приходы!B12</f>
        <v>болт М14х1.5х40 вала карданного КамАЗ фланцевый</v>
      </c>
      <c r="C12" s="38">
        <f>VLOOKUP(B12,[1]Приходы!$B$4:$K$227,2,FALSE)</f>
        <v>8</v>
      </c>
      <c r="D12" s="39">
        <f>VLOOKUP(B12,[1]Приходы!$B$4:$K$227,7,FALSE)</f>
        <v>60</v>
      </c>
      <c r="E12" s="34"/>
    </row>
    <row r="13" spans="1:7" s="35" customFormat="1" ht="37.5" x14ac:dyDescent="0.3">
      <c r="A13" s="36">
        <v>11</v>
      </c>
      <c r="B13" s="37" t="str">
        <f>[1]Приходы!B13</f>
        <v>втулка разжимного кулака КамАЗ (фторопласт)</v>
      </c>
      <c r="C13" s="38">
        <f>VLOOKUP(B13,[1]Приходы!$B$4:$K$227,2,FALSE)</f>
        <v>8</v>
      </c>
      <c r="D13" s="39">
        <f>VLOOKUP(B13,[1]Приходы!$B$4:$K$227,7,FALSE)</f>
        <v>80</v>
      </c>
      <c r="E13" s="34"/>
    </row>
    <row r="14" spans="1:7" s="35" customFormat="1" ht="37.5" x14ac:dyDescent="0.3">
      <c r="A14" s="36">
        <v>12</v>
      </c>
      <c r="B14" s="37" t="str">
        <f>[1]Приходы!B14</f>
        <v>втулка распорная подшипн. шкворня КамАЗ-53215/65115</v>
      </c>
      <c r="C14" s="38">
        <f>VLOOKUP(B14,[1]Приходы!$B$4:$K$227,2,FALSE)</f>
        <v>4</v>
      </c>
      <c r="D14" s="39">
        <f>VLOOKUP(B14,[1]Приходы!$B$4:$K$227,7,FALSE)</f>
        <v>20</v>
      </c>
      <c r="E14" s="34"/>
    </row>
    <row r="15" spans="1:7" s="35" customFormat="1" ht="17.25" customHeight="1" x14ac:dyDescent="0.3">
      <c r="A15" s="36">
        <v>13</v>
      </c>
      <c r="B15" s="37" t="str">
        <f>[1]Приходы!B15</f>
        <v>выключ. гидромуфты вентилятора КамАЗ (ОАО КАМАЗ)</v>
      </c>
      <c r="C15" s="38">
        <f>VLOOKUP(B15,[1]Приходы!$B$4:$K$227,2,FALSE)</f>
        <v>-1</v>
      </c>
      <c r="D15" s="39">
        <f>VLOOKUP(B15,[1]Приходы!$B$4:$K$227,7,FALSE)</f>
        <v>1100</v>
      </c>
      <c r="E15" s="34">
        <v>1</v>
      </c>
    </row>
    <row r="16" spans="1:7" s="35" customFormat="1" ht="37.5" x14ac:dyDescent="0.3">
      <c r="A16" s="36">
        <v>14</v>
      </c>
      <c r="B16" s="37" t="str">
        <f>[1]Приходы!B16</f>
        <v>выключ. массы 1410 / ВК-860В (24В) КамАЗ / МАЗ</v>
      </c>
      <c r="C16" s="38">
        <f>VLOOKUP(B16,[1]Приходы!$B$4:$K$227,2,FALSE)</f>
        <v>1</v>
      </c>
      <c r="D16" s="39">
        <f>VLOOKUP(B16,[1]Приходы!$B$4:$K$227,7,FALSE)</f>
        <v>1430</v>
      </c>
      <c r="E16" s="34"/>
    </row>
    <row r="17" spans="1:5" s="35" customFormat="1" ht="37.5" x14ac:dyDescent="0.3">
      <c r="A17" s="36">
        <v>15</v>
      </c>
      <c r="B17" s="37" t="str">
        <f>[1]Приходы!B17</f>
        <v>выключ. света задн.хода ВК-403 /ВЗХ-2 / 1352(12/24В</v>
      </c>
      <c r="C17" s="38">
        <f>VLOOKUP(B17,[1]Приходы!$B$4:$K$227,2,FALSE)</f>
        <v>2</v>
      </c>
      <c r="D17" s="39">
        <f>VLOOKUP(B17,[1]Приходы!$B$4:$K$227,7,FALSE)</f>
        <v>200</v>
      </c>
      <c r="E17" s="34"/>
    </row>
    <row r="18" spans="1:5" s="35" customFormat="1" ht="37.5" x14ac:dyDescent="0.3">
      <c r="A18" s="36">
        <v>16</v>
      </c>
      <c r="B18" s="37" t="str">
        <f>[1]Приходы!B18</f>
        <v>выключ. сигнала торм.2802/ММ-125Д/6042 (12/24В) к22</v>
      </c>
      <c r="C18" s="38">
        <f>VLOOKUP(B18,[1]Приходы!$B$4:$K$227,2,FALSE)</f>
        <v>2</v>
      </c>
      <c r="D18" s="39">
        <f>VLOOKUP(B18,[1]Приходы!$B$4:$K$227,7,FALSE)</f>
        <v>60</v>
      </c>
      <c r="E18" s="34"/>
    </row>
    <row r="19" spans="1:5" s="35" customFormat="1" ht="18.75" x14ac:dyDescent="0.3">
      <c r="A19" s="36">
        <v>17</v>
      </c>
      <c r="B19" s="37" t="str">
        <f>[1]Приходы!B19</f>
        <v>гайка BPW/ROR/MB/MAN колесная М22х1.5 609200 (HD)</v>
      </c>
      <c r="C19" s="38">
        <f>VLOOKUP(B19,[1]Приходы!$B$4:$K$227,2,FALSE)</f>
        <v>6</v>
      </c>
      <c r="D19" s="39">
        <f>VLOOKUP(B19,[1]Приходы!$B$4:$K$227,7,FALSE)</f>
        <v>150</v>
      </c>
      <c r="E19" s="34">
        <v>4</v>
      </c>
    </row>
    <row r="20" spans="1:5" s="35" customFormat="1" ht="18.75" x14ac:dyDescent="0.3">
      <c r="A20" s="36">
        <v>18</v>
      </c>
      <c r="B20" s="37" t="str">
        <f>[1]Приходы!B20</f>
        <v>гайка вала карданного КамАЗ (М14х1.5)</v>
      </c>
      <c r="C20" s="38">
        <f>VLOOKUP(B20,[1]Приходы!$B$4:$K$227,2,FALSE)</f>
        <v>8</v>
      </c>
      <c r="D20" s="39">
        <f>VLOOKUP(B20,[1]Приходы!$B$4:$K$227,7,FALSE)</f>
        <v>20</v>
      </c>
      <c r="E20" s="34"/>
    </row>
    <row r="21" spans="1:5" s="35" customFormat="1" ht="37.5" x14ac:dyDescent="0.3">
      <c r="A21" s="36">
        <v>19</v>
      </c>
      <c r="B21" s="37" t="str">
        <f>[1]Приходы!B21</f>
        <v>гайка колесная КамАЗ-53205 /65115 /6520/0526054100</v>
      </c>
      <c r="C21" s="38">
        <f>VLOOKUP(B21,[1]Приходы!$B$4:$K$227,2,FALSE)</f>
        <v>19</v>
      </c>
      <c r="D21" s="39">
        <f>VLOOKUP(B21,[1]Приходы!$B$4:$K$227,7,FALSE)</f>
        <v>150</v>
      </c>
      <c r="E21" s="34">
        <v>1</v>
      </c>
    </row>
    <row r="22" spans="1:5" s="35" customFormat="1" ht="18.75" x14ac:dyDescent="0.3">
      <c r="A22" s="36">
        <v>20</v>
      </c>
      <c r="B22" s="37" t="str">
        <f>[1]Приходы!B22</f>
        <v>гайка крепления замка зажигания КАМАЗ</v>
      </c>
      <c r="C22" s="38">
        <f>VLOOKUP(B22,[1]Приходы!$B$4:$K$227,2,FALSE)</f>
        <v>7</v>
      </c>
      <c r="D22" s="39">
        <f>VLOOKUP(B22,[1]Приходы!$B$4:$K$227,7,FALSE)</f>
        <v>25</v>
      </c>
      <c r="E22" s="34"/>
    </row>
    <row r="23" spans="1:5" s="35" customFormat="1" ht="18.75" x14ac:dyDescent="0.3">
      <c r="A23" s="36">
        <v>21</v>
      </c>
      <c r="B23" s="37" t="str">
        <f>[1]Приходы!B23</f>
        <v>гайка М12 х 1.25 х 19</v>
      </c>
      <c r="C23" s="38">
        <f>VLOOKUP(B23,[1]Приходы!$B$4:$K$227,2,FALSE)</f>
        <v>50</v>
      </c>
      <c r="D23" s="39">
        <f>VLOOKUP(B23,[1]Приходы!$B$4:$K$227,7,FALSE)</f>
        <v>15</v>
      </c>
      <c r="E23" s="34"/>
    </row>
    <row r="24" spans="1:5" s="35" customFormat="1" ht="18.75" x14ac:dyDescent="0.3">
      <c r="A24" s="36">
        <v>22</v>
      </c>
      <c r="B24" s="37" t="str">
        <f>[1]Приходы!B24</f>
        <v>гайка пальца реактивной штанги КАМАЗ М30х1.5 коронч</v>
      </c>
      <c r="C24" s="38">
        <f>VLOOKUP(B24,[1]Приходы!$B$4:$K$227,2,FALSE)</f>
        <v>10</v>
      </c>
      <c r="D24" s="39">
        <f>VLOOKUP(B24,[1]Приходы!$B$4:$K$227,7,FALSE)</f>
        <v>100</v>
      </c>
      <c r="E24" s="34"/>
    </row>
    <row r="25" spans="1:5" s="35" customFormat="1" ht="37.5" x14ac:dyDescent="0.3">
      <c r="A25" s="36">
        <v>23</v>
      </c>
      <c r="B25" s="37" t="str">
        <f>[1]Приходы!B25</f>
        <v>герметик силиконовый (IMG) красный 85гр.</v>
      </c>
      <c r="C25" s="38">
        <f>VLOOKUP(B25,[1]Приходы!$B$4:$K$227,2,FALSE)</f>
        <v>1</v>
      </c>
      <c r="D25" s="39">
        <f>VLOOKUP(B25,[1]Приходы!$B$4:$K$227,7,FALSE)</f>
        <v>270</v>
      </c>
      <c r="E25" s="34"/>
    </row>
    <row r="26" spans="1:5" s="35" customFormat="1" ht="37.5" x14ac:dyDescent="0.3">
      <c r="A26" s="36">
        <v>24</v>
      </c>
      <c r="B26" s="37" t="str">
        <f>[1]Приходы!B26</f>
        <v>герметик силиконовый (IMG) синий 85гр.</v>
      </c>
      <c r="C26" s="38">
        <f>VLOOKUP(B26,[1]Приходы!$B$4:$K$227,2,FALSE)</f>
        <v>1</v>
      </c>
      <c r="D26" s="39">
        <f>VLOOKUP(B26,[1]Приходы!$B$4:$K$227,7,FALSE)</f>
        <v>270</v>
      </c>
      <c r="E26" s="34"/>
    </row>
    <row r="27" spans="1:5" s="35" customFormat="1" ht="37.5" x14ac:dyDescent="0.3">
      <c r="A27" s="36">
        <v>25</v>
      </c>
      <c r="B27" s="37" t="str">
        <f>[1]Приходы!B27</f>
        <v>герметик силиконовый (IMG) черный 85гр.</v>
      </c>
      <c r="C27" s="38">
        <f>VLOOKUP(B27,[1]Приходы!$B$4:$K$227,2,FALSE)</f>
        <v>2</v>
      </c>
      <c r="D27" s="39">
        <f>VLOOKUP(B27,[1]Приходы!$B$4:$K$227,7,FALSE)</f>
        <v>270</v>
      </c>
      <c r="E27" s="34"/>
    </row>
    <row r="28" spans="1:5" s="35" customFormat="1" ht="37.5" x14ac:dyDescent="0.3">
      <c r="A28" s="36">
        <v>26</v>
      </c>
      <c r="B28" s="37" t="str">
        <f>[1]Приходы!B28</f>
        <v>герметик силиконовый (Runway) красный 85гр.</v>
      </c>
      <c r="C28" s="38">
        <f>VLOOKUP(B28,[1]Приходы!$B$4:$K$227,2,FALSE)</f>
        <v>1</v>
      </c>
      <c r="D28" s="39">
        <f>VLOOKUP(B28,[1]Приходы!$B$4:$K$227,7,FALSE)</f>
        <v>170</v>
      </c>
      <c r="E28" s="34"/>
    </row>
    <row r="29" spans="1:5" s="35" customFormat="1" ht="37.5" x14ac:dyDescent="0.3">
      <c r="A29" s="36">
        <v>27</v>
      </c>
      <c r="B29" s="37" t="str">
        <f>[1]Приходы!B29</f>
        <v>герметик силиконовый (Runway) черный 85гр.</v>
      </c>
      <c r="C29" s="38">
        <f>VLOOKUP(B29,[1]Приходы!$B$4:$K$227,2,FALSE)</f>
        <v>0</v>
      </c>
      <c r="D29" s="39">
        <f>VLOOKUP(B29,[1]Приходы!$B$4:$K$227,7,FALSE)</f>
        <v>170</v>
      </c>
      <c r="E29" s="34">
        <v>2</v>
      </c>
    </row>
    <row r="30" spans="1:5" s="35" customFormat="1" ht="18.75" customHeight="1" x14ac:dyDescent="0.3">
      <c r="A30" s="36">
        <v>28</v>
      </c>
      <c r="B30" s="37" t="str">
        <f>[1]Приходы!B30</f>
        <v>датчик давл.масла  авар.ММ-111Д/2602/6012 универс.</v>
      </c>
      <c r="C30" s="38">
        <f>VLOOKUP(B30,[1]Приходы!$B$4:$K$227,2,FALSE)</f>
        <v>2</v>
      </c>
      <c r="D30" s="39">
        <f>VLOOKUP(B30,[1]Приходы!$B$4:$K$227,7,FALSE)</f>
        <v>60</v>
      </c>
      <c r="E30" s="34"/>
    </row>
    <row r="31" spans="1:5" s="35" customFormat="1" ht="18.75" x14ac:dyDescent="0.3">
      <c r="A31" s="36">
        <v>29</v>
      </c>
      <c r="B31" s="37" t="str">
        <f>[1]Приходы!B31</f>
        <v>датчик давл.масла 18 / ММ-355(10 кгс/см)ЗиЛ/МАЗ АП</v>
      </c>
      <c r="C31" s="38">
        <f>VLOOKUP(B31,[1]Приходы!$B$4:$K$227,2,FALSE)</f>
        <v>1</v>
      </c>
      <c r="D31" s="39">
        <f>VLOOKUP(B31,[1]Приходы!$B$4:$K$227,7,FALSE)</f>
        <v>450</v>
      </c>
      <c r="E31" s="34"/>
    </row>
    <row r="32" spans="1:5" s="35" customFormat="1" ht="18.75" x14ac:dyDescent="0.3">
      <c r="A32" s="36">
        <v>30</v>
      </c>
      <c r="B32" s="37" t="str">
        <f>[1]Приходы!B32</f>
        <v>датчик давл.масла 49/6402/ММ-370(10 кгс/см)КамАЗ АП</v>
      </c>
      <c r="C32" s="38">
        <f>VLOOKUP(B32,[1]Приходы!$B$4:$K$227,2,FALSE)</f>
        <v>1</v>
      </c>
      <c r="D32" s="39">
        <f>VLOOKUP(B32,[1]Приходы!$B$4:$K$227,7,FALSE)</f>
        <v>470</v>
      </c>
      <c r="E32" s="34"/>
    </row>
    <row r="33" spans="1:5" s="35" customFormat="1" ht="18.75" x14ac:dyDescent="0.3">
      <c r="A33" s="36">
        <v>31</v>
      </c>
      <c r="B33" s="37" t="str">
        <f>[1]Приходы!B33</f>
        <v>датчик темп.ТМ100А (40-120*С) КамАЗ/ЗиЛ-5301/-4331</v>
      </c>
      <c r="C33" s="38">
        <f>VLOOKUP(B33,[1]Приходы!$B$4:$K$227,2,FALSE)</f>
        <v>2</v>
      </c>
      <c r="D33" s="39">
        <f>VLOOKUP(B33,[1]Приходы!$B$4:$K$227,7,FALSE)</f>
        <v>140</v>
      </c>
      <c r="E33" s="34"/>
    </row>
    <row r="34" spans="1:5" s="35" customFormat="1" ht="37.5" x14ac:dyDescent="0.3">
      <c r="A34" s="36">
        <v>32</v>
      </c>
      <c r="B34" s="37" t="str">
        <f>[1]Приходы!B34</f>
        <v>жидкий ключ  WD-40 (200 мл)</v>
      </c>
      <c r="C34" s="38">
        <f>VLOOKUP(B34,[1]Приходы!$B$4:$K$227,2,FALSE)</f>
        <v>2</v>
      </c>
      <c r="D34" s="39">
        <f>VLOOKUP(B34,[1]Приходы!$B$4:$K$227,7,FALSE)</f>
        <v>320</v>
      </c>
      <c r="E34" s="34">
        <v>2</v>
      </c>
    </row>
    <row r="35" spans="1:5" s="35" customFormat="1" ht="37.5" x14ac:dyDescent="0.3">
      <c r="A35" s="36">
        <v>33</v>
      </c>
      <c r="B35" s="37" t="str">
        <f>[1]Приходы!B35</f>
        <v>жидкий ключ  WD-40 (400 мл)</v>
      </c>
      <c r="C35" s="38">
        <f>VLOOKUP(B35,[1]Приходы!$B$4:$K$227,2,FALSE)</f>
        <v>2</v>
      </c>
      <c r="D35" s="39">
        <f>VLOOKUP(B35,[1]Приходы!$B$4:$K$227,7,FALSE)</f>
        <v>490</v>
      </c>
      <c r="E35" s="34"/>
    </row>
    <row r="36" spans="1:5" s="35" customFormat="1" ht="37.5" x14ac:dyDescent="0.3">
      <c r="A36" s="36">
        <v>34</v>
      </c>
      <c r="B36" s="37" t="str">
        <f>[1]Приходы!B36</f>
        <v>жидкий ключ  WD-40 (420 мл) с насадкой</v>
      </c>
      <c r="C36" s="38">
        <f>VLOOKUP(B36,[1]Приходы!$B$4:$K$227,2,FALSE)</f>
        <v>4</v>
      </c>
      <c r="D36" s="39">
        <f>VLOOKUP(B36,[1]Приходы!$B$4:$K$227,7,FALSE)</f>
        <v>550</v>
      </c>
      <c r="E36" s="34">
        <v>4</v>
      </c>
    </row>
    <row r="37" spans="1:5" s="35" customFormat="1" ht="37.5" x14ac:dyDescent="0.3">
      <c r="A37" s="36">
        <v>35</v>
      </c>
      <c r="B37" s="37" t="str">
        <f>[1]Приходы!B37</f>
        <v>жидкость тормозная "ROSDOT-4"(0.455кг/0.423л)</v>
      </c>
      <c r="C37" s="38">
        <f>VLOOKUP(B37,[1]Приходы!$B$4:$K$227,2,FALSE)</f>
        <v>2</v>
      </c>
      <c r="D37" s="39">
        <f>VLOOKUP(B37,[1]Приходы!$B$4:$K$227,7,FALSE)</f>
        <v>140</v>
      </c>
      <c r="E37" s="34">
        <v>2</v>
      </c>
    </row>
    <row r="38" spans="1:5" s="35" customFormat="1" ht="18.75" x14ac:dyDescent="0.3">
      <c r="A38" s="36">
        <v>36</v>
      </c>
      <c r="B38" s="37" t="str">
        <f>[1]Приходы!B38</f>
        <v>жидкость тормозная "ROSDOT-4"(0.910кг/0.846л)</v>
      </c>
      <c r="C38" s="38">
        <f>VLOOKUP(B38,[1]Приходы!$B$4:$K$227,2,FALSE)</f>
        <v>14</v>
      </c>
      <c r="D38" s="39">
        <f>VLOOKUP(B38,[1]Приходы!$B$4:$K$227,7,FALSE)</f>
        <v>255</v>
      </c>
      <c r="E38" s="34">
        <v>1</v>
      </c>
    </row>
    <row r="39" spans="1:5" s="35" customFormat="1" ht="18.75" x14ac:dyDescent="0.3">
      <c r="A39" s="36">
        <v>37</v>
      </c>
      <c r="B39" s="37" t="str">
        <f>[1]Приходы!B39</f>
        <v>замок зажигания 23-01 КАМАЗ взамен 2126.3704005-20</v>
      </c>
      <c r="C39" s="38">
        <f>VLOOKUP(B39,[1]Приходы!$B$4:$K$227,2,FALSE)</f>
        <v>2</v>
      </c>
      <c r="D39" s="39">
        <f>VLOOKUP(B39,[1]Приходы!$B$4:$K$227,7,FALSE)</f>
        <v>1400</v>
      </c>
      <c r="E39" s="34"/>
    </row>
    <row r="40" spans="1:5" s="35" customFormat="1" ht="18.75" customHeight="1" x14ac:dyDescent="0.3">
      <c r="A40" s="36">
        <v>38</v>
      </c>
      <c r="B40" s="37" t="str">
        <f>[1]Приходы!B40</f>
        <v>замок зажигания ВК-354 с повор. ручкой КамАЗ/МАЗ</v>
      </c>
      <c r="C40" s="38">
        <f>VLOOKUP(B40,[1]Приходы!$B$4:$K$227,2,FALSE)</f>
        <v>3</v>
      </c>
      <c r="D40" s="39">
        <f>VLOOKUP(B40,[1]Приходы!$B$4:$K$227,7,FALSE)</f>
        <v>420</v>
      </c>
      <c r="E40" s="34"/>
    </row>
    <row r="41" spans="1:5" s="35" customFormat="1" ht="18.75" x14ac:dyDescent="0.3">
      <c r="A41" s="36">
        <v>39</v>
      </c>
      <c r="B41" s="37" t="str">
        <f>[1]Приходы!B41</f>
        <v>изолента 15мм х 20м негорючая красная</v>
      </c>
      <c r="C41" s="38">
        <f>VLOOKUP(B41,[1]Приходы!$B$4:$K$227,2,FALSE)</f>
        <v>5</v>
      </c>
      <c r="D41" s="39">
        <f>VLOOKUP(B41,[1]Приходы!$B$4:$K$227,7,FALSE)</f>
        <v>70</v>
      </c>
      <c r="E41" s="34"/>
    </row>
    <row r="42" spans="1:5" s="35" customFormat="1" ht="18.75" x14ac:dyDescent="0.3">
      <c r="A42" s="36">
        <v>40</v>
      </c>
      <c r="B42" s="37" t="str">
        <f>[1]Приходы!B42</f>
        <v>изолента 15мм х 20м негорючая синяя</v>
      </c>
      <c r="C42" s="38">
        <f>VLOOKUP(B42,[1]Приходы!$B$4:$K$227,2,FALSE)</f>
        <v>5</v>
      </c>
      <c r="D42" s="39">
        <f>VLOOKUP(B42,[1]Приходы!$B$4:$K$227,7,FALSE)</f>
        <v>70</v>
      </c>
      <c r="E42" s="34"/>
    </row>
    <row r="43" spans="1:5" s="35" customFormat="1" ht="18.75" x14ac:dyDescent="0.3">
      <c r="A43" s="36">
        <v>41</v>
      </c>
      <c r="B43" s="37" t="str">
        <f>[1]Приходы!B43</f>
        <v>изолента 15мм х 20м негорючая черная</v>
      </c>
      <c r="C43" s="38">
        <f>VLOOKUP(B43,[1]Приходы!$B$4:$K$227,2,FALSE)</f>
        <v>1</v>
      </c>
      <c r="D43" s="39">
        <f>VLOOKUP(B43,[1]Приходы!$B$4:$K$227,7,FALSE)</f>
        <v>70</v>
      </c>
      <c r="E43" s="34">
        <v>4</v>
      </c>
    </row>
    <row r="44" spans="1:5" s="35" customFormat="1" ht="17.25" customHeight="1" x14ac:dyDescent="0.3">
      <c r="A44" s="36">
        <v>42</v>
      </c>
      <c r="B44" s="37" t="str">
        <f>[1]Приходы!B44</f>
        <v>клапан перепускной ТНВД КАМАЗ</v>
      </c>
      <c r="C44" s="38">
        <f>VLOOKUP(B44,[1]Приходы!$B$4:$K$227,2,FALSE)</f>
        <v>4</v>
      </c>
      <c r="D44" s="39">
        <f>VLOOKUP(B44,[1]Приходы!$B$4:$K$227,7,FALSE)</f>
        <v>250</v>
      </c>
      <c r="E44" s="34"/>
    </row>
    <row r="45" spans="1:5" s="35" customFormat="1" ht="18.75" x14ac:dyDescent="0.3">
      <c r="A45" s="36">
        <v>43</v>
      </c>
      <c r="B45" s="37" t="str">
        <f>[1]Приходы!B45</f>
        <v>клапан ускорительный (РААЗ)</v>
      </c>
      <c r="C45" s="38">
        <f>VLOOKUP(B45,[1]Приходы!$B$4:$K$227,2,FALSE)</f>
        <v>1</v>
      </c>
      <c r="D45" s="39">
        <f>VLOOKUP(B45,[1]Приходы!$B$4:$K$227,7,FALSE)</f>
        <v>1600</v>
      </c>
      <c r="E45" s="34"/>
    </row>
    <row r="46" spans="1:5" s="35" customFormat="1" ht="37.5" x14ac:dyDescent="0.3">
      <c r="A46" s="36">
        <v>44</v>
      </c>
      <c r="B46" s="37" t="str">
        <f>[1]Приходы!B46</f>
        <v>клин шкворневой КАМАЗ</v>
      </c>
      <c r="C46" s="38">
        <f>VLOOKUP(B46,[1]Приходы!$B$4:$K$227,2,FALSE)</f>
        <v>2</v>
      </c>
      <c r="D46" s="39">
        <f>VLOOKUP(B46,[1]Приходы!$B$4:$K$227,7,FALSE)</f>
        <v>80</v>
      </c>
      <c r="E46" s="34"/>
    </row>
    <row r="47" spans="1:5" s="35" customFormat="1" ht="37.5" x14ac:dyDescent="0.3">
      <c r="A47" s="36">
        <v>45</v>
      </c>
      <c r="B47" s="37" t="str">
        <f>[1]Приходы!B47</f>
        <v>кольцо на патрубок 099</v>
      </c>
      <c r="C47" s="38">
        <f>VLOOKUP(B47,[1]Приходы!$B$4:$K$227,2,FALSE)</f>
        <v>2</v>
      </c>
      <c r="D47" s="39">
        <f>VLOOKUP(B47,[1]Приходы!$B$4:$K$227,7,FALSE)</f>
        <v>15</v>
      </c>
      <c r="E47" s="34"/>
    </row>
    <row r="48" spans="1:5" s="35" customFormat="1" ht="18.75" x14ac:dyDescent="0.3">
      <c r="A48" s="36">
        <v>46</v>
      </c>
      <c r="B48" s="37" t="str">
        <f>[1]Приходы!B48</f>
        <v>кольцо на помпу 075</v>
      </c>
      <c r="C48" s="38">
        <f>VLOOKUP(B48,[1]Приходы!$B$4:$K$227,2,FALSE)</f>
        <v>1</v>
      </c>
      <c r="D48" s="39">
        <f>VLOOKUP(B48,[1]Приходы!$B$4:$K$227,7,FALSE)</f>
        <v>35</v>
      </c>
      <c r="E48" s="34">
        <v>1</v>
      </c>
    </row>
    <row r="49" spans="1:5" s="35" customFormat="1" ht="18.75" customHeight="1" x14ac:dyDescent="0.3">
      <c r="A49" s="36">
        <v>47</v>
      </c>
      <c r="B49" s="37" t="str">
        <f>[1]Приходы!B49</f>
        <v>кольцо разжимного кулака КамАЗ</v>
      </c>
      <c r="C49" s="38">
        <f>VLOOKUP(B49,[1]Приходы!$B$4:$K$227,2,FALSE)</f>
        <v>8</v>
      </c>
      <c r="D49" s="39">
        <f>VLOOKUP(B49,[1]Приходы!$B$4:$K$227,7,FALSE)</f>
        <v>20</v>
      </c>
      <c r="E49" s="34"/>
    </row>
    <row r="50" spans="1:5" s="35" customFormat="1" ht="37.5" x14ac:dyDescent="0.3">
      <c r="A50" s="36">
        <v>48</v>
      </c>
      <c r="B50" s="37" t="str">
        <f>[1]Приходы!B50</f>
        <v>контактор КАМАЗ/ МАЗ/ КРАЗ/ УРАЛ КТ127 24В</v>
      </c>
      <c r="C50" s="38">
        <f>VLOOKUP(B50,[1]Приходы!$B$4:$K$227,2,FALSE)</f>
        <v>2</v>
      </c>
      <c r="D50" s="39">
        <f>VLOOKUP(B50,[1]Приходы!$B$4:$K$227,7,FALSE)</f>
        <v>1195</v>
      </c>
      <c r="E50" s="34"/>
    </row>
    <row r="51" spans="1:5" s="35" customFormat="1" ht="37.5" x14ac:dyDescent="0.3">
      <c r="A51" s="36">
        <v>49</v>
      </c>
      <c r="B51" s="37" t="str">
        <f>[1]Приходы!B51</f>
        <v>кран КР29/ВС11 масл.рад.МАЗ/КрАЗ отоп.УАЗ/ГАЗ53/МТЗ</v>
      </c>
      <c r="C51" s="38">
        <f>VLOOKUP(B51,[1]Приходы!$B$4:$K$227,2,FALSE)</f>
        <v>2</v>
      </c>
      <c r="D51" s="39">
        <f>VLOOKUP(B51,[1]Приходы!$B$4:$K$227,7,FALSE)</f>
        <v>200</v>
      </c>
      <c r="E51" s="34"/>
    </row>
    <row r="52" spans="1:5" s="35" customFormat="1" ht="37.5" x14ac:dyDescent="0.3">
      <c r="A52" s="36">
        <v>50</v>
      </c>
      <c r="B52" s="37" t="str">
        <f>[1]Приходы!B52</f>
        <v>кран отопителя КАМАЗ</v>
      </c>
      <c r="C52" s="38">
        <f>VLOOKUP(B52,[1]Приходы!$B$4:$K$227,2,FALSE)</f>
        <v>2</v>
      </c>
      <c r="D52" s="39">
        <f>VLOOKUP(B52,[1]Приходы!$B$4:$K$227,7,FALSE)</f>
        <v>350</v>
      </c>
      <c r="E52" s="34"/>
    </row>
    <row r="53" spans="1:5" s="35" customFormat="1" ht="18.75" x14ac:dyDescent="0.3">
      <c r="A53" s="36">
        <v>51</v>
      </c>
      <c r="B53" s="37" t="str">
        <f>[1]Приходы!B53</f>
        <v>кран управления делителем с тросиком</v>
      </c>
      <c r="C53" s="38">
        <f>VLOOKUP(B53,[1]Приходы!$B$4:$K$227,2,FALSE)</f>
        <v>2</v>
      </c>
      <c r="D53" s="39">
        <f>VLOOKUP(B53,[1]Приходы!$B$4:$K$227,7,FALSE)</f>
        <v>680</v>
      </c>
      <c r="E53" s="34"/>
    </row>
    <row r="54" spans="1:5" s="35" customFormat="1" ht="18.75" x14ac:dyDescent="0.3">
      <c r="A54" s="36">
        <v>52</v>
      </c>
      <c r="B54" s="37" t="str">
        <f>[1]Приходы!B54</f>
        <v>крестовина кардана КамАЗ-65115/ -53215 зад. м.</v>
      </c>
      <c r="C54" s="38">
        <f>VLOOKUP(B54,[1]Приходы!$B$4:$K$227,2,FALSE)</f>
        <v>3</v>
      </c>
      <c r="D54" s="39">
        <f>VLOOKUP(B54,[1]Приходы!$B$4:$K$227,7,FALSE)</f>
        <v>990</v>
      </c>
      <c r="E54" s="34"/>
    </row>
    <row r="55" spans="1:5" s="35" customFormat="1" ht="18.75" x14ac:dyDescent="0.3">
      <c r="A55" s="36">
        <v>53</v>
      </c>
      <c r="B55" s="37" t="str">
        <f>[1]Приходы!B55</f>
        <v>лампа A24 -1.2 W1.2W (W2x4.6d) бесцокольная NARVA</v>
      </c>
      <c r="C55" s="38">
        <f>VLOOKUP(B55,[1]Приходы!$B$4:$K$227,2,FALSE)</f>
        <v>10</v>
      </c>
      <c r="D55" s="39">
        <f>VLOOKUP(B55,[1]Приходы!$B$4:$K$227,7,FALSE)</f>
        <v>25</v>
      </c>
      <c r="E55" s="34"/>
    </row>
    <row r="56" spans="1:5" s="35" customFormat="1" ht="18.75" x14ac:dyDescent="0.3">
      <c r="A56" s="36">
        <v>54</v>
      </c>
      <c r="B56" s="37" t="str">
        <f>[1]Приходы!B56</f>
        <v>лампа A24 -1.2 В8.5d (BAX10d) пласт. цок. NARVA</v>
      </c>
      <c r="C56" s="38">
        <f>VLOOKUP(B56,[1]Приходы!$B$4:$K$227,2,FALSE)</f>
        <v>15</v>
      </c>
      <c r="D56" s="39">
        <f>VLOOKUP(B56,[1]Приходы!$B$4:$K$227,7,FALSE)</f>
        <v>52</v>
      </c>
      <c r="E56" s="34"/>
    </row>
    <row r="57" spans="1:5" s="35" customFormat="1" ht="18.75" x14ac:dyDescent="0.3">
      <c r="A57" s="36">
        <v>55</v>
      </c>
      <c r="B57" s="37" t="str">
        <f>[1]Приходы!B57</f>
        <v>лампа A24 -2 T2W BA9s NARVA</v>
      </c>
      <c r="C57" s="38">
        <f>VLOOKUP(B57,[1]Приходы!$B$4:$K$227,2,FALSE)</f>
        <v>5</v>
      </c>
      <c r="D57" s="39">
        <f>VLOOKUP(B57,[1]Приходы!$B$4:$K$227,7,FALSE)</f>
        <v>27</v>
      </c>
      <c r="E57" s="34"/>
    </row>
    <row r="58" spans="1:5" s="35" customFormat="1" ht="18.75" x14ac:dyDescent="0.3">
      <c r="A58" s="36">
        <v>56</v>
      </c>
      <c r="B58" s="37" t="str">
        <f>[1]Приходы!B58</f>
        <v>лампа A24 -4 T4W BA9s NARVA</v>
      </c>
      <c r="C58" s="38">
        <f>VLOOKUP(B58,[1]Приходы!$B$4:$K$227,2,FALSE)</f>
        <v>20</v>
      </c>
      <c r="D58" s="39">
        <f>VLOOKUP(B58,[1]Приходы!$B$4:$K$227,7,FALSE)</f>
        <v>27</v>
      </c>
      <c r="E58" s="34"/>
    </row>
    <row r="59" spans="1:5" s="35" customFormat="1" ht="18.75" x14ac:dyDescent="0.3">
      <c r="A59" s="36">
        <v>57</v>
      </c>
      <c r="B59" s="37" t="str">
        <f>[1]Приходы!B59</f>
        <v>лампа A24-10 R10W BA15s NARVA</v>
      </c>
      <c r="C59" s="38">
        <f>VLOOKUP(B59,[1]Приходы!$B$4:$K$227,2,FALSE)</f>
        <v>33</v>
      </c>
      <c r="D59" s="39">
        <f>VLOOKUP(B59,[1]Приходы!$B$4:$K$227,7,FALSE)</f>
        <v>41</v>
      </c>
      <c r="E59" s="34">
        <v>7</v>
      </c>
    </row>
    <row r="60" spans="1:5" s="35" customFormat="1" ht="18.75" x14ac:dyDescent="0.3">
      <c r="A60" s="36">
        <v>58</v>
      </c>
      <c r="B60" s="37" t="str">
        <f>[1]Приходы!B60</f>
        <v>лампа A24-21 P21W BA15s NARVA</v>
      </c>
      <c r="C60" s="38">
        <f>VLOOKUP(B60,[1]Приходы!$B$4:$K$227,2,FALSE)</f>
        <v>0</v>
      </c>
      <c r="D60" s="39">
        <f>VLOOKUP(B60,[1]Приходы!$B$4:$K$227,7,FALSE)</f>
        <v>35</v>
      </c>
      <c r="E60" s="34">
        <v>10</v>
      </c>
    </row>
    <row r="61" spans="1:5" s="35" customFormat="1" ht="18.75" x14ac:dyDescent="0.3">
      <c r="A61" s="36">
        <v>59</v>
      </c>
      <c r="B61" s="37" t="str">
        <f>[1]Приходы!B61</f>
        <v>лампа H1 A24-70 NARVA 48702</v>
      </c>
      <c r="C61" s="38">
        <f>VLOOKUP(B61,[1]Приходы!$B$4:$K$227,2,FALSE)</f>
        <v>5</v>
      </c>
      <c r="D61" s="39">
        <f>VLOOKUP(B61,[1]Приходы!$B$4:$K$227,7,FALSE)</f>
        <v>165</v>
      </c>
      <c r="E61" s="34"/>
    </row>
    <row r="62" spans="1:5" s="35" customFormat="1" ht="18.75" x14ac:dyDescent="0.3">
      <c r="A62" s="36">
        <v>60</v>
      </c>
      <c r="B62" s="37" t="str">
        <f>[1]Приходы!B62</f>
        <v>лампа H3 A24-70 NARVA 48700</v>
      </c>
      <c r="C62" s="38">
        <f>VLOOKUP(B62,[1]Приходы!$B$4:$K$227,2,FALSE)</f>
        <v>4</v>
      </c>
      <c r="D62" s="39">
        <f>VLOOKUP(B62,[1]Приходы!$B$4:$K$227,7,FALSE)</f>
        <v>160</v>
      </c>
      <c r="E62" s="34"/>
    </row>
    <row r="63" spans="1:5" s="35" customFormat="1" ht="18.75" x14ac:dyDescent="0.3">
      <c r="A63" s="36">
        <v>61</v>
      </c>
      <c r="B63" s="37" t="str">
        <f>[1]Приходы!B63</f>
        <v>лампа H4 A24-75-70 43Ц NARVA 48892</v>
      </c>
      <c r="C63" s="38">
        <f>VLOOKUP(B63,[1]Приходы!$B$4:$K$227,2,FALSE)</f>
        <v>3</v>
      </c>
      <c r="D63" s="39">
        <f>VLOOKUP(B63,[1]Приходы!$B$4:$K$227,7,FALSE)</f>
        <v>220</v>
      </c>
      <c r="E63" s="34"/>
    </row>
    <row r="64" spans="1:5" s="35" customFormat="1" ht="37.5" x14ac:dyDescent="0.3">
      <c r="A64" s="36">
        <v>62</v>
      </c>
      <c r="B64" s="37" t="str">
        <f>[1]Приходы!B64</f>
        <v>лампа H7 A24-70 NARVA 48728</v>
      </c>
      <c r="C64" s="38">
        <f>VLOOKUP(B64,[1]Приходы!$B$4:$K$227,2,FALSE)</f>
        <v>2</v>
      </c>
      <c r="D64" s="39">
        <f>VLOOKUP(B64,[1]Приходы!$B$4:$K$227,7,FALSE)</f>
        <v>500</v>
      </c>
      <c r="E64" s="34">
        <v>2</v>
      </c>
    </row>
    <row r="65" spans="1:5" s="35" customFormat="1" ht="37.5" x14ac:dyDescent="0.3">
      <c r="A65" s="36">
        <v>63</v>
      </c>
      <c r="B65" s="37" t="str">
        <f>[1]Приходы!B65</f>
        <v>манжета 904/50040 (46,15х80х16,5)</v>
      </c>
      <c r="C65" s="38">
        <f>VLOOKUP(B65,[1]Приходы!$B$4:$K$227,2,FALSE)</f>
        <v>1</v>
      </c>
      <c r="D65" s="39">
        <f>VLOOKUP(B65,[1]Приходы!$B$4:$K$227,7,FALSE)</f>
        <v>1300</v>
      </c>
      <c r="E65" s="34">
        <v>1</v>
      </c>
    </row>
    <row r="66" spans="1:5" s="35" customFormat="1" ht="37.5" x14ac:dyDescent="0.3">
      <c r="A66" s="36">
        <v>64</v>
      </c>
      <c r="B66" s="37" t="str">
        <f>[1]Приходы!B66</f>
        <v>манжета Iveco (Corteco) 01020066c</v>
      </c>
      <c r="C66" s="38">
        <f>VLOOKUP(B66,[1]Приходы!$B$4:$K$227,2,FALSE)</f>
        <v>0</v>
      </c>
      <c r="D66" s="39">
        <f>VLOOKUP(B66,[1]Приходы!$B$4:$K$227,7,FALSE)</f>
        <v>600</v>
      </c>
      <c r="E66" s="34">
        <v>1</v>
      </c>
    </row>
    <row r="67" spans="1:5" s="35" customFormat="1" ht="18.75" x14ac:dyDescent="0.3">
      <c r="A67" s="36">
        <v>65</v>
      </c>
      <c r="B67" s="37" t="str">
        <f>[1]Приходы!B67</f>
        <v>масло  М-10Г2к  ( 10л) OIL RIGHT</v>
      </c>
      <c r="C67" s="38">
        <f>VLOOKUP(B67,[1]Приходы!$B$4:$K$227,2,FALSE)</f>
        <v>2</v>
      </c>
      <c r="D67" s="39">
        <f>VLOOKUP(B67,[1]Приходы!$B$4:$K$227,7,FALSE)</f>
        <v>750</v>
      </c>
      <c r="E67" s="34">
        <v>2</v>
      </c>
    </row>
    <row r="68" spans="1:5" s="35" customFormat="1" ht="18.75" x14ac:dyDescent="0.3">
      <c r="A68" s="36">
        <v>66</v>
      </c>
      <c r="B68" s="37" t="str">
        <f>[1]Приходы!B68</f>
        <v>масло Mobil Delvac MX Extra 10w40 CI-4 (4л) п/синт</v>
      </c>
      <c r="C68" s="38">
        <f>VLOOKUP(B68,[1]Приходы!$B$4:$K$227,2,FALSE)</f>
        <v>1</v>
      </c>
      <c r="D68" s="39">
        <f>VLOOKUP(B68,[1]Приходы!$B$4:$K$227,7,FALSE)</f>
        <v>1280</v>
      </c>
      <c r="E68" s="34">
        <v>1</v>
      </c>
    </row>
    <row r="69" spans="1:5" s="35" customFormat="1" ht="37.5" x14ac:dyDescent="0.3">
      <c r="A69" s="36">
        <v>67</v>
      </c>
      <c r="B69" s="37" t="str">
        <f>[1]Приходы!B69</f>
        <v>масло Mobil Super 3000 Diesel X1  5w40 4л синт</v>
      </c>
      <c r="C69" s="38">
        <f>VLOOKUP(B69,[1]Приходы!$B$4:$K$227,2,FALSE)</f>
        <v>2</v>
      </c>
      <c r="D69" s="39">
        <f>VLOOKUP(B69,[1]Приходы!$B$4:$K$227,7,FALSE)</f>
        <v>1800</v>
      </c>
      <c r="E69" s="34"/>
    </row>
    <row r="70" spans="1:5" s="35" customFormat="1" ht="18.75" x14ac:dyDescent="0.3">
      <c r="A70" s="36">
        <v>68</v>
      </c>
      <c r="B70" s="37" t="str">
        <f>[1]Приходы!B70</f>
        <v>масло Shell Rimula R5 E 10w40(Cl-4/S)20л п/синт.</v>
      </c>
      <c r="C70" s="38">
        <f>VLOOKUP(B70,[1]Приходы!$B$4:$K$227,2,FALSE)</f>
        <v>1</v>
      </c>
      <c r="D70" s="39">
        <f>VLOOKUP(B70,[1]Приходы!$B$4:$K$227,7,FALSE)</f>
        <v>5400</v>
      </c>
      <c r="E70" s="34">
        <v>1</v>
      </c>
    </row>
    <row r="71" spans="1:5" s="35" customFormat="1" ht="18.75" x14ac:dyDescent="0.3">
      <c r="A71" s="36">
        <v>69</v>
      </c>
      <c r="B71" s="37" t="str">
        <f>[1]Приходы!B71</f>
        <v>масло И20А (веретенка) (  5л) OIL RIGHT</v>
      </c>
      <c r="C71" s="38">
        <f>VLOOKUP(B71,[1]Приходы!$B$4:$K$227,2,FALSE)</f>
        <v>10</v>
      </c>
      <c r="D71" s="39">
        <f>VLOOKUP(B71,[1]Приходы!$B$4:$K$227,7,FALSE)</f>
        <v>350</v>
      </c>
      <c r="E71" s="34">
        <v>2</v>
      </c>
    </row>
    <row r="72" spans="1:5" s="35" customFormat="1" ht="18.75" x14ac:dyDescent="0.3">
      <c r="A72" s="36">
        <v>70</v>
      </c>
      <c r="B72" s="37" t="str">
        <f>[1]Приходы!B72</f>
        <v>масло И20А (веретенка) (  5л) Волга-Ойл</v>
      </c>
      <c r="C72" s="38">
        <f>VLOOKUP(B72,[1]Приходы!$B$4:$K$227,2,FALSE)</f>
        <v>0</v>
      </c>
      <c r="D72" s="39">
        <f>VLOOKUP(B72,[1]Приходы!$B$4:$K$227,7,FALSE)</f>
        <v>250</v>
      </c>
      <c r="E72" s="34">
        <v>4</v>
      </c>
    </row>
    <row r="73" spans="1:5" s="35" customFormat="1" ht="18.75" x14ac:dyDescent="0.3">
      <c r="A73" s="36">
        <v>71</v>
      </c>
      <c r="B73" s="37" t="str">
        <f>[1]Приходы!B73</f>
        <v>масло Лукойл Авангард 15w40 CF-4/SG 18л (жел)</v>
      </c>
      <c r="C73" s="38">
        <f>VLOOKUP(B73,[1]Приходы!$B$4:$K$227,2,FALSE)</f>
        <v>2</v>
      </c>
      <c r="D73" s="39">
        <f>VLOOKUP(B73,[1]Приходы!$B$4:$K$227,7,FALSE)</f>
        <v>2500</v>
      </c>
      <c r="E73" s="34"/>
    </row>
    <row r="74" spans="1:5" s="35" customFormat="1" ht="18.75" x14ac:dyDescent="0.3">
      <c r="A74" s="36">
        <v>72</v>
      </c>
      <c r="B74" s="37" t="str">
        <f>[1]Приходы!B74</f>
        <v>масло Лукойл Авангард 15w40 CF-4/SG 5л</v>
      </c>
      <c r="C74" s="38">
        <f>VLOOKUP(B74,[1]Приходы!$B$4:$K$227,2,FALSE)</f>
        <v>14</v>
      </c>
      <c r="D74" s="39">
        <f>VLOOKUP(B74,[1]Приходы!$B$4:$K$227,7,FALSE)</f>
        <v>1000</v>
      </c>
      <c r="E74" s="34"/>
    </row>
    <row r="75" spans="1:5" s="35" customFormat="1" ht="37.5" x14ac:dyDescent="0.3">
      <c r="A75" s="36">
        <v>73</v>
      </c>
      <c r="B75" s="37" t="str">
        <f>[1]Приходы!B75</f>
        <v>масло ТАД-17 (ТМ5-18) ( 10л) OIL RIGHT</v>
      </c>
      <c r="C75" s="38">
        <f>VLOOKUP(B75,[1]Приходы!$B$4:$K$227,2,FALSE)</f>
        <v>1</v>
      </c>
      <c r="D75" s="39">
        <f>VLOOKUP(B75,[1]Приходы!$B$4:$K$227,7,FALSE)</f>
        <v>830</v>
      </c>
      <c r="E75" s="34">
        <v>4</v>
      </c>
    </row>
    <row r="76" spans="1:5" s="35" customFormat="1" ht="37.5" x14ac:dyDescent="0.3">
      <c r="A76" s="36">
        <v>74</v>
      </c>
      <c r="B76" s="37" t="str">
        <f>[1]Приходы!B76</f>
        <v>масло ТСп-15К (ТМ3-18) (  3л) OIL RIGHT</v>
      </c>
      <c r="C76" s="38">
        <f>VLOOKUP(B76,[1]Приходы!$B$4:$K$227,2,FALSE)</f>
        <v>9</v>
      </c>
      <c r="D76" s="39">
        <f>VLOOKUP(B76,[1]Приходы!$B$4:$K$227,7,FALSE)</f>
        <v>300</v>
      </c>
      <c r="E76" s="34"/>
    </row>
    <row r="77" spans="1:5" s="35" customFormat="1" ht="37.5" x14ac:dyDescent="0.3">
      <c r="A77" s="36">
        <v>75</v>
      </c>
      <c r="B77" s="37" t="str">
        <f>[1]Приходы!B77</f>
        <v>масло ТСп-15К (ТМ3-18) ( 10л) OIL RIGHT</v>
      </c>
      <c r="C77" s="38">
        <f>VLOOKUP(B77,[1]Приходы!$B$4:$K$227,2,FALSE)</f>
        <v>19</v>
      </c>
      <c r="D77" s="39">
        <f>VLOOKUP(B77,[1]Приходы!$B$4:$K$227,7,FALSE)</f>
        <v>840</v>
      </c>
      <c r="E77" s="34">
        <v>1</v>
      </c>
    </row>
    <row r="78" spans="1:5" s="35" customFormat="1" ht="37.5" x14ac:dyDescent="0.3">
      <c r="A78" s="36">
        <v>76</v>
      </c>
      <c r="B78" s="37" t="str">
        <f>[1]Приходы!B78</f>
        <v>металлорукав КамАЗ-ЕВРО длинный (360 мм)</v>
      </c>
      <c r="C78" s="38">
        <f>VLOOKUP(B78,[1]Приходы!$B$4:$K$227,2,FALSE)</f>
        <v>1</v>
      </c>
      <c r="D78" s="39">
        <f>VLOOKUP(B78,[1]Приходы!$B$4:$K$227,7,FALSE)</f>
        <v>600</v>
      </c>
      <c r="E78" s="34"/>
    </row>
    <row r="79" spans="1:5" s="35" customFormat="1" ht="18.75" x14ac:dyDescent="0.3">
      <c r="A79" s="36">
        <v>77</v>
      </c>
      <c r="B79" s="37" t="str">
        <f>[1]Приходы!B79</f>
        <v>металлорукав КамАЗ-ЕВРО увел. ресурс (375 мм)</v>
      </c>
      <c r="C79" s="38">
        <f>VLOOKUP(B79,[1]Приходы!$B$4:$K$227,2,FALSE)</f>
        <v>1</v>
      </c>
      <c r="D79" s="39">
        <f>VLOOKUP(B79,[1]Приходы!$B$4:$K$227,7,FALSE)</f>
        <v>1550</v>
      </c>
      <c r="E79" s="34"/>
    </row>
    <row r="80" spans="1:5" s="35" customFormat="1" ht="37.5" x14ac:dyDescent="0.3">
      <c r="A80" s="36">
        <v>78</v>
      </c>
      <c r="B80" s="37" t="str">
        <f>[1]Приходы!B80</f>
        <v>механизм замка двери лев. КАМАЗ</v>
      </c>
      <c r="C80" s="38">
        <f>VLOOKUP(B80,[1]Приходы!$B$4:$K$227,2,FALSE)</f>
        <v>1</v>
      </c>
      <c r="D80" s="39">
        <f>VLOOKUP(B80,[1]Приходы!$B$4:$K$227,7,FALSE)</f>
        <v>625</v>
      </c>
      <c r="E80" s="34"/>
    </row>
    <row r="81" spans="1:5" s="35" customFormat="1" ht="37.5" x14ac:dyDescent="0.3">
      <c r="A81" s="36">
        <v>79</v>
      </c>
      <c r="B81" s="37" t="str">
        <f>[1]Приходы!B81</f>
        <v>наконечник для плунжерного шприца БелАК 25см</v>
      </c>
      <c r="C81" s="38">
        <f>VLOOKUP(B81,[1]Приходы!$B$4:$K$227,2,FALSE)</f>
        <v>0</v>
      </c>
      <c r="D81" s="39">
        <f>VLOOKUP(B81,[1]Приходы!$B$4:$K$227,7,FALSE)</f>
        <v>60</v>
      </c>
      <c r="E81" s="34">
        <v>4</v>
      </c>
    </row>
    <row r="82" spans="1:5" s="35" customFormat="1" ht="37.5" x14ac:dyDescent="0.3">
      <c r="A82" s="36">
        <v>80</v>
      </c>
      <c r="B82" s="37" t="str">
        <f>[1]Приходы!B82</f>
        <v>наконечник для плунжерного шприца гибкий АвтоДело</v>
      </c>
      <c r="C82" s="38">
        <f>VLOOKUP(B82,[1]Приходы!$B$4:$K$227,2,FALSE)</f>
        <v>2</v>
      </c>
      <c r="D82" s="39">
        <f>VLOOKUP(B82,[1]Приходы!$B$4:$K$227,7,FALSE)</f>
        <v>160</v>
      </c>
      <c r="E82" s="34"/>
    </row>
    <row r="83" spans="1:5" s="35" customFormat="1" ht="18.75" x14ac:dyDescent="0.3">
      <c r="A83" s="36">
        <v>81</v>
      </c>
      <c r="B83" s="37" t="str">
        <f>[1]Приходы!B83</f>
        <v>наконечник для шприца БелАК 4х лепестковый</v>
      </c>
      <c r="C83" s="38">
        <f>VLOOKUP(B83,[1]Приходы!$B$4:$K$227,2,FALSE)</f>
        <v>9</v>
      </c>
      <c r="D83" s="39">
        <f>VLOOKUP(B83,[1]Приходы!$B$4:$K$227,7,FALSE)</f>
        <v>45</v>
      </c>
      <c r="E83" s="34">
        <v>1</v>
      </c>
    </row>
    <row r="84" spans="1:5" s="35" customFormat="1" ht="18.75" x14ac:dyDescent="0.3">
      <c r="A84" s="36">
        <v>82</v>
      </c>
      <c r="B84" s="37" t="str">
        <f>[1]Приходы!B84</f>
        <v>насос водяной КАМАЗ-Евро2 шкив 6PK (ОАО КАМАЗ)</v>
      </c>
      <c r="C84" s="38">
        <f>VLOOKUP(B84,[1]Приходы!$B$4:$K$227,2,FALSE)</f>
        <v>0</v>
      </c>
      <c r="D84" s="39">
        <f>VLOOKUP(B84,[1]Приходы!$B$4:$K$227,7,FALSE)</f>
        <v>6300</v>
      </c>
      <c r="E84" s="34">
        <v>1</v>
      </c>
    </row>
    <row r="85" spans="1:5" s="35" customFormat="1" ht="37.5" x14ac:dyDescent="0.3">
      <c r="A85" s="36">
        <v>83</v>
      </c>
      <c r="B85" s="37" t="str">
        <f>[1]Приходы!B85</f>
        <v>насос ГУР КАМАЗ в сборе (БАГУ)</v>
      </c>
      <c r="C85" s="38">
        <f>VLOOKUP(B85,[1]Приходы!$B$4:$K$227,2,FALSE)</f>
        <v>1</v>
      </c>
      <c r="D85" s="39">
        <f>VLOOKUP(B85,[1]Приходы!$B$4:$K$227,7,FALSE)</f>
        <v>8260</v>
      </c>
      <c r="E85" s="34"/>
    </row>
    <row r="86" spans="1:5" s="35" customFormat="1" ht="37.5" x14ac:dyDescent="0.3">
      <c r="A86" s="36">
        <v>84</v>
      </c>
      <c r="B86" s="37" t="str">
        <f>[1]Приходы!B86</f>
        <v>очиститель рук ЧИСТИК EXTREME 450мл банка (РМ)</v>
      </c>
      <c r="C86" s="38">
        <f>VLOOKUP(B86,[1]Приходы!$B$4:$K$227,2,FALSE)</f>
        <v>2</v>
      </c>
      <c r="D86" s="39">
        <f>VLOOKUP(B86,[1]Приходы!$B$4:$K$227,7,FALSE)</f>
        <v>270</v>
      </c>
      <c r="E86" s="34">
        <v>2</v>
      </c>
    </row>
    <row r="87" spans="1:5" s="35" customFormat="1" ht="18.75" x14ac:dyDescent="0.3">
      <c r="A87" s="36">
        <v>85</v>
      </c>
      <c r="B87" s="37" t="str">
        <f>[1]Приходы!B87</f>
        <v>палец 12х38 штока тормозной камеры и энергоаккум.</v>
      </c>
      <c r="C87" s="38">
        <f>VLOOKUP(B87,[1]Приходы!$B$4:$K$227,2,FALSE)</f>
        <v>4</v>
      </c>
      <c r="D87" s="39">
        <f>VLOOKUP(B87,[1]Приходы!$B$4:$K$227,7,FALSE)</f>
        <v>50</v>
      </c>
      <c r="E87" s="34"/>
    </row>
    <row r="88" spans="1:5" s="35" customFormat="1" ht="37.5" x14ac:dyDescent="0.3">
      <c r="A88" s="36">
        <v>86</v>
      </c>
      <c r="B88" s="37" t="str">
        <f>[1]Приходы!B88</f>
        <v>патрубок приемный КамАЗ-53215/-55111/-54115 (завод)</v>
      </c>
      <c r="C88" s="38">
        <f>VLOOKUP(B88,[1]Приходы!$B$4:$K$227,2,FALSE)</f>
        <v>1</v>
      </c>
      <c r="D88" s="39">
        <f>VLOOKUP(B88,[1]Приходы!$B$4:$K$227,7,FALSE)</f>
        <v>2900</v>
      </c>
      <c r="E88" s="34"/>
    </row>
    <row r="89" spans="1:5" s="35" customFormat="1" ht="37.5" x14ac:dyDescent="0.3">
      <c r="A89" s="36">
        <v>87</v>
      </c>
      <c r="B89" s="37" t="str">
        <f>[1]Приходы!B89</f>
        <v>перекл. подрул. света и повор 6602 Бычок/ЗиЛ/МАЗ АА</v>
      </c>
      <c r="C89" s="38">
        <f>VLOOKUP(B89,[1]Приходы!$B$4:$K$227,2,FALSE)</f>
        <v>2</v>
      </c>
      <c r="D89" s="39">
        <f>VLOOKUP(B89,[1]Приходы!$B$4:$K$227,7,FALSE)</f>
        <v>880</v>
      </c>
      <c r="E89" s="34"/>
    </row>
    <row r="90" spans="1:5" s="35" customFormat="1" ht="37.5" x14ac:dyDescent="0.3">
      <c r="A90" s="36">
        <v>88</v>
      </c>
      <c r="B90" s="37" t="str">
        <f>[1]Приходы!B90</f>
        <v xml:space="preserve">перчатки с ПВХ </v>
      </c>
      <c r="C90" s="38">
        <f>VLOOKUP(B90,[1]Приходы!$B$4:$K$227,2,FALSE)</f>
        <v>255</v>
      </c>
      <c r="D90" s="39">
        <f>VLOOKUP(B90,[1]Приходы!$B$4:$K$227,7,FALSE)</f>
        <v>20</v>
      </c>
      <c r="E90" s="34">
        <v>45</v>
      </c>
    </row>
    <row r="91" spans="1:5" s="35" customFormat="1" ht="37.5" x14ac:dyDescent="0.3">
      <c r="A91" s="36">
        <v>89</v>
      </c>
      <c r="B91" s="37" t="str">
        <f>[1]Приходы!B91</f>
        <v>подушка двигателя КамАЗ задняя боковая</v>
      </c>
      <c r="C91" s="38">
        <f>VLOOKUP(B91,[1]Приходы!$B$4:$K$227,2,FALSE)</f>
        <v>2</v>
      </c>
      <c r="D91" s="39">
        <f>VLOOKUP(B91,[1]Приходы!$B$4:$K$227,7,FALSE)</f>
        <v>180</v>
      </c>
      <c r="E91" s="34"/>
    </row>
    <row r="92" spans="1:5" s="35" customFormat="1" ht="37.5" x14ac:dyDescent="0.3">
      <c r="A92" s="36">
        <v>90</v>
      </c>
      <c r="B92" s="37" t="str">
        <f>[1]Приходы!B92</f>
        <v>подшипник 455220 шкворня КамАЗ-4308/ 53215/ 65115</v>
      </c>
      <c r="C92" s="38">
        <f>VLOOKUP(B92,[1]Приходы!$B$4:$K$227,2,FALSE)</f>
        <v>8</v>
      </c>
      <c r="D92" s="39">
        <f>VLOOKUP(B92,[1]Приходы!$B$4:$K$227,7,FALSE)</f>
        <v>140</v>
      </c>
      <c r="E92" s="34"/>
    </row>
    <row r="93" spans="1:5" s="35" customFormat="1" ht="18.75" x14ac:dyDescent="0.3">
      <c r="A93" s="36">
        <v>91</v>
      </c>
      <c r="B93" s="37" t="str">
        <f>[1]Приходы!B93</f>
        <v>подшипник опорный шкворня КамАЗ-53215 / 65115</v>
      </c>
      <c r="C93" s="38">
        <f>VLOOKUP(B93,[1]Приходы!$B$4:$K$227,2,FALSE)</f>
        <v>2</v>
      </c>
      <c r="D93" s="39">
        <f>VLOOKUP(B93,[1]Приходы!$B$4:$K$227,7,FALSE)</f>
        <v>190</v>
      </c>
      <c r="E93" s="34"/>
    </row>
    <row r="94" spans="1:5" s="35" customFormat="1" ht="18.75" x14ac:dyDescent="0.3">
      <c r="A94" s="36">
        <v>92</v>
      </c>
      <c r="B94" s="37" t="str">
        <f>[1]Приходы!B94</f>
        <v>предохранитель 111 (30+60А) вставка ЛЭТЗ</v>
      </c>
      <c r="C94" s="38">
        <f>VLOOKUP(B94,[1]Приходы!$B$4:$K$227,2,FALSE)</f>
        <v>4</v>
      </c>
      <c r="D94" s="39">
        <f>VLOOKUP(B94,[1]Приходы!$B$4:$K$227,7,FALSE)</f>
        <v>50</v>
      </c>
      <c r="E94" s="34"/>
    </row>
    <row r="95" spans="1:5" s="35" customFormat="1" ht="18.75" x14ac:dyDescent="0.3">
      <c r="A95" s="36">
        <v>93</v>
      </c>
      <c r="B95" s="37" t="str">
        <f>[1]Приходы!B95</f>
        <v>предохранитель плавкий Tesla ATO FT (12шт+пинцет)</v>
      </c>
      <c r="C95" s="38">
        <f>VLOOKUP(B95,[1]Приходы!$B$4:$K$227,2,FALSE)</f>
        <v>2</v>
      </c>
      <c r="D95" s="39">
        <f>VLOOKUP(B95,[1]Приходы!$B$4:$K$227,7,FALSE)</f>
        <v>200</v>
      </c>
      <c r="E95" s="34">
        <v>2</v>
      </c>
    </row>
    <row r="96" spans="1:5" s="35" customFormat="1" ht="18.75" x14ac:dyDescent="0.3">
      <c r="A96" s="36">
        <v>94</v>
      </c>
      <c r="B96" s="37" t="str">
        <f>[1]Приходы!B96</f>
        <v>предохранитель плавкий ПР-112 ( 8А) вставка МТА</v>
      </c>
      <c r="C96" s="38">
        <f>VLOOKUP(B96,[1]Приходы!$B$4:$K$227,2,FALSE)</f>
        <v>10</v>
      </c>
      <c r="D96" s="39">
        <f>VLOOKUP(B96,[1]Приходы!$B$4:$K$227,7,FALSE)</f>
        <v>10</v>
      </c>
      <c r="E96" s="34"/>
    </row>
    <row r="97" spans="1:5" s="35" customFormat="1" ht="18.75" x14ac:dyDescent="0.3">
      <c r="A97" s="36">
        <v>95</v>
      </c>
      <c r="B97" s="37" t="str">
        <f>[1]Приходы!B97</f>
        <v>предохранитель плавкий ПР-112 (16А) вставка МТА</v>
      </c>
      <c r="C97" s="38">
        <f>VLOOKUP(B97,[1]Приходы!$B$4:$K$227,2,FALSE)</f>
        <v>10</v>
      </c>
      <c r="D97" s="39">
        <f>VLOOKUP(B97,[1]Приходы!$B$4:$K$227,7,FALSE)</f>
        <v>10</v>
      </c>
      <c r="E97" s="34"/>
    </row>
    <row r="98" spans="1:5" s="35" customFormat="1" ht="18.75" x14ac:dyDescent="0.3">
      <c r="A98" s="36">
        <v>96</v>
      </c>
      <c r="B98" s="37" t="str">
        <f>[1]Приходы!B98</f>
        <v>предохранитель плавкий ПР-112(6х8А+2х16А) КОМП АВАР</v>
      </c>
      <c r="C98" s="38">
        <f>VLOOKUP(B98,[1]Приходы!$B$4:$K$227,2,FALSE)</f>
        <v>4</v>
      </c>
      <c r="D98" s="39">
        <f>VLOOKUP(B98,[1]Приходы!$B$4:$K$227,7,FALSE)</f>
        <v>70</v>
      </c>
      <c r="E98" s="34"/>
    </row>
    <row r="99" spans="1:5" s="35" customFormat="1" ht="18.75" x14ac:dyDescent="0.3">
      <c r="A99" s="36">
        <v>97</v>
      </c>
      <c r="B99" s="37" t="str">
        <f>[1]Приходы!B99</f>
        <v>предохранитель тепловой 291 / ПР-3А (30А) кноп.</v>
      </c>
      <c r="C99" s="38">
        <f>VLOOKUP(B99,[1]Приходы!$B$4:$K$227,2,FALSE)</f>
        <v>2</v>
      </c>
      <c r="D99" s="39">
        <f>VLOOKUP(B99,[1]Приходы!$B$4:$K$227,7,FALSE)</f>
        <v>80</v>
      </c>
      <c r="E99" s="34"/>
    </row>
    <row r="100" spans="1:5" s="35" customFormat="1" ht="37.5" x14ac:dyDescent="0.3">
      <c r="A100" s="36">
        <v>98</v>
      </c>
      <c r="B100" s="37" t="str">
        <f>[1]Приходы!B100</f>
        <v>пресс-масленка M8х1 45 градусов БелАК</v>
      </c>
      <c r="C100" s="38">
        <f>VLOOKUP(B100,[1]Приходы!$B$4:$K$227,2,FALSE)</f>
        <v>10</v>
      </c>
      <c r="D100" s="39">
        <f>VLOOKUP(B100,[1]Приходы!$B$4:$K$227,7,FALSE)</f>
        <v>20</v>
      </c>
      <c r="E100" s="34"/>
    </row>
    <row r="101" spans="1:5" s="35" customFormat="1" ht="37.5" x14ac:dyDescent="0.3">
      <c r="A101" s="36">
        <v>99</v>
      </c>
      <c r="B101" s="37" t="str">
        <f>[1]Приходы!B101</f>
        <v>пресс-масленка M8х1 90 градусов БелАК</v>
      </c>
      <c r="C101" s="38">
        <f>VLOOKUP(B101,[1]Приходы!$B$4:$K$227,2,FALSE)</f>
        <v>10</v>
      </c>
      <c r="D101" s="39">
        <f>VLOOKUP(B101,[1]Приходы!$B$4:$K$227,7,FALSE)</f>
        <v>20</v>
      </c>
      <c r="E101" s="34"/>
    </row>
    <row r="102" spans="1:5" s="35" customFormat="1" ht="37.5" x14ac:dyDescent="0.3">
      <c r="A102" s="36">
        <v>100</v>
      </c>
      <c r="B102" s="37" t="str">
        <f>[1]Приходы!B102</f>
        <v>пресс-масленка M8х1 прямая БелАК</v>
      </c>
      <c r="C102" s="38">
        <f>VLOOKUP(B102,[1]Приходы!$B$4:$K$227,2,FALSE)</f>
        <v>8</v>
      </c>
      <c r="D102" s="39">
        <f>VLOOKUP(B102,[1]Приходы!$B$4:$K$227,7,FALSE)</f>
        <v>10</v>
      </c>
      <c r="E102" s="34">
        <v>2</v>
      </c>
    </row>
    <row r="103" spans="1:5" s="35" customFormat="1" ht="37.5" x14ac:dyDescent="0.3">
      <c r="A103" s="36">
        <v>101</v>
      </c>
      <c r="B103" s="37" t="str">
        <f>[1]Приходы!B103</f>
        <v>пресс-масленка М10х1 45 градусов БелАК</v>
      </c>
      <c r="C103" s="38">
        <f>VLOOKUP(B103,[1]Приходы!$B$4:$K$227,2,FALSE)</f>
        <v>10</v>
      </c>
      <c r="D103" s="39">
        <f>VLOOKUP(B103,[1]Приходы!$B$4:$K$227,7,FALSE)</f>
        <v>20</v>
      </c>
      <c r="E103" s="34"/>
    </row>
    <row r="104" spans="1:5" s="35" customFormat="1" ht="18.75" x14ac:dyDescent="0.3">
      <c r="A104" s="36">
        <v>102</v>
      </c>
      <c r="B104" s="37" t="str">
        <f>[1]Приходы!B104</f>
        <v>пресс-масленка М10х1 90 градусов БелАК</v>
      </c>
      <c r="C104" s="38">
        <f>VLOOKUP(B104,[1]Приходы!$B$4:$K$227,2,FALSE)</f>
        <v>10</v>
      </c>
      <c r="D104" s="39">
        <f>VLOOKUP(B104,[1]Приходы!$B$4:$K$227,7,FALSE)</f>
        <v>20</v>
      </c>
      <c r="E104" s="34"/>
    </row>
    <row r="105" spans="1:5" s="35" customFormat="1" ht="37.5" x14ac:dyDescent="0.3">
      <c r="A105" s="36">
        <v>103</v>
      </c>
      <c r="B105" s="37" t="str">
        <f>[1]Приходы!B105</f>
        <v>пресс-масленка М10х1 прямая БелАК</v>
      </c>
      <c r="C105" s="38">
        <f>VLOOKUP(B105,[1]Приходы!$B$4:$K$227,2,FALSE)</f>
        <v>0</v>
      </c>
      <c r="D105" s="39">
        <f>VLOOKUP(B105,[1]Приходы!$B$4:$K$227,7,FALSE)</f>
        <v>10</v>
      </c>
      <c r="E105" s="34">
        <v>9</v>
      </c>
    </row>
    <row r="106" spans="1:5" s="35" customFormat="1" ht="37.5" x14ac:dyDescent="0.3">
      <c r="A106" s="36">
        <v>104</v>
      </c>
      <c r="B106" s="37" t="str">
        <f>[1]Приходы!B106</f>
        <v>провод АКБ КамАЗ (перемычка) болт + болт</v>
      </c>
      <c r="C106" s="38">
        <f>VLOOKUP(B106,[1]Приходы!$B$4:$K$227,2,FALSE)</f>
        <v>0</v>
      </c>
      <c r="D106" s="39">
        <f>VLOOKUP(B106,[1]Приходы!$B$4:$K$227,7,FALSE)</f>
        <v>400</v>
      </c>
      <c r="E106" s="34">
        <v>2</v>
      </c>
    </row>
    <row r="107" spans="1:5" s="35" customFormat="1" ht="37.5" x14ac:dyDescent="0.3">
      <c r="A107" s="36">
        <v>105</v>
      </c>
      <c r="B107" s="37" t="str">
        <f>[1]Приходы!B107</f>
        <v>провод АКБ КамАЗ (перемычка) зажим + зажим</v>
      </c>
      <c r="C107" s="38">
        <f>VLOOKUP(B107,[1]Приходы!$B$4:$K$227,2,FALSE)</f>
        <v>4</v>
      </c>
      <c r="D107" s="39">
        <f>VLOOKUP(B107,[1]Приходы!$B$4:$K$227,7,FALSE)</f>
        <v>260</v>
      </c>
      <c r="E107" s="34"/>
    </row>
    <row r="108" spans="1:5" s="35" customFormat="1" ht="37.5" x14ac:dyDescent="0.3">
      <c r="A108" s="36">
        <v>106</v>
      </c>
      <c r="B108" s="37" t="str">
        <f>[1]Приходы!B108</f>
        <v>прокладка - заполнитель ГБ КамАЗ (фторопласт)</v>
      </c>
      <c r="C108" s="38">
        <f>VLOOKUP(B108,[1]Приходы!$B$4:$K$227,2,FALSE)</f>
        <v>8</v>
      </c>
      <c r="D108" s="39">
        <f>VLOOKUP(B108,[1]Приходы!$B$4:$K$227,7,FALSE)</f>
        <v>40</v>
      </c>
      <c r="E108" s="34"/>
    </row>
    <row r="109" spans="1:5" s="35" customFormat="1" ht="37.5" x14ac:dyDescent="0.3">
      <c r="A109" s="36">
        <v>107</v>
      </c>
      <c r="B109" s="37" t="str">
        <f>[1]Приходы!B109</f>
        <v>прокладка ГБ КамАЗ Евро стальной каркас зеленая</v>
      </c>
      <c r="C109" s="38">
        <f>VLOOKUP(B109,[1]Приходы!$B$4:$K$227,2,FALSE)</f>
        <v>4</v>
      </c>
      <c r="D109" s="39">
        <f>VLOOKUP(B109,[1]Приходы!$B$4:$K$227,7,FALSE)</f>
        <v>145</v>
      </c>
      <c r="E109" s="34">
        <v>1</v>
      </c>
    </row>
    <row r="110" spans="1:5" s="35" customFormat="1" ht="37.5" x14ac:dyDescent="0.3">
      <c r="A110" s="36">
        <v>108</v>
      </c>
      <c r="B110" s="37" t="str">
        <f>[1]Приходы!B110</f>
        <v>прокладка клапанной крышки КамАЗ Евро-1/2</v>
      </c>
      <c r="C110" s="38">
        <f>VLOOKUP(B110,[1]Приходы!$B$4:$K$227,2,FALSE)</f>
        <v>8</v>
      </c>
      <c r="D110" s="39">
        <f>VLOOKUP(B110,[1]Приходы!$B$4:$K$227,7,FALSE)</f>
        <v>120</v>
      </c>
      <c r="E110" s="34"/>
    </row>
    <row r="111" spans="1:5" s="35" customFormat="1" ht="37.5" x14ac:dyDescent="0.3">
      <c r="A111" s="36">
        <v>109</v>
      </c>
      <c r="B111" s="37" t="str">
        <f>[1]Приходы!B111</f>
        <v>прокладка клапанной крышки КамАЗ красная</v>
      </c>
      <c r="C111" s="38">
        <f>VLOOKUP(B111,[1]Приходы!$B$4:$K$227,2,FALSE)</f>
        <v>8</v>
      </c>
      <c r="D111" s="39">
        <f>VLOOKUP(B111,[1]Приходы!$B$4:$K$227,7,FALSE)</f>
        <v>24.998400000000004</v>
      </c>
      <c r="E111" s="34"/>
    </row>
    <row r="112" spans="1:5" s="35" customFormat="1" ht="18.75" x14ac:dyDescent="0.3">
      <c r="A112" s="36">
        <v>110</v>
      </c>
      <c r="B112" s="37" t="str">
        <f>[1]Приходы!B112</f>
        <v>прокладка насоса ГУР КамАЗ</v>
      </c>
      <c r="C112" s="38">
        <f>VLOOKUP(B112,[1]Приходы!$B$4:$K$227,2,FALSE)</f>
        <v>1</v>
      </c>
      <c r="D112" s="39">
        <f>VLOOKUP(B112,[1]Приходы!$B$4:$K$227,7,FALSE)</f>
        <v>10</v>
      </c>
      <c r="E112" s="34"/>
    </row>
    <row r="113" spans="1:5" s="35" customFormat="1" ht="18.75" x14ac:dyDescent="0.3">
      <c r="A113" s="36">
        <v>111</v>
      </c>
      <c r="B113" s="37" t="str">
        <f>[1]Приходы!B113</f>
        <v>прокладка патрубка приемного КамАЗ-53215/../-6520</v>
      </c>
      <c r="C113" s="38">
        <f>VLOOKUP(B113,[1]Приходы!$B$4:$K$227,2,FALSE)</f>
        <v>4</v>
      </c>
      <c r="D113" s="39">
        <f>VLOOKUP(B113,[1]Приходы!$B$4:$K$227,7,FALSE)</f>
        <v>60</v>
      </c>
      <c r="E113" s="34"/>
    </row>
    <row r="114" spans="1:5" s="35" customFormat="1" ht="18.75" x14ac:dyDescent="0.3">
      <c r="A114" s="36">
        <v>112</v>
      </c>
      <c r="B114" s="37" t="str">
        <f>[1]Приходы!B114</f>
        <v>прокладка патрубка приемного турбокомпрес. КАМАЗ</v>
      </c>
      <c r="C114" s="38">
        <f>VLOOKUP(B114,[1]Приходы!$B$4:$K$227,2,FALSE)</f>
        <v>2</v>
      </c>
      <c r="D114" s="39">
        <f>VLOOKUP(B114,[1]Приходы!$B$4:$K$227,7,FALSE)</f>
        <v>30</v>
      </c>
      <c r="E114" s="34"/>
    </row>
    <row r="115" spans="1:5" s="35" customFormat="1" ht="37.5" x14ac:dyDescent="0.3">
      <c r="A115" s="36">
        <v>113</v>
      </c>
      <c r="B115" s="37" t="str">
        <f>[1]Приходы!B115</f>
        <v>прокладка переключ. гидромуфты КамАЗ паронит</v>
      </c>
      <c r="C115" s="38">
        <f>VLOOKUP(B115,[1]Приходы!$B$4:$K$227,2,FALSE)</f>
        <v>2</v>
      </c>
      <c r="D115" s="39">
        <f>VLOOKUP(B115,[1]Приходы!$B$4:$K$227,7,FALSE)</f>
        <v>10</v>
      </c>
      <c r="E115" s="34"/>
    </row>
    <row r="116" spans="1:5" s="35" customFormat="1" ht="37.5" x14ac:dyDescent="0.3">
      <c r="A116" s="36">
        <v>114</v>
      </c>
      <c r="B116" s="37" t="str">
        <f>[1]Приходы!B116</f>
        <v>прокладка поддона КамАЗ (силикон красн.армиров.)</v>
      </c>
      <c r="C116" s="38">
        <f>VLOOKUP(B116,[1]Приходы!$B$4:$K$227,2,FALSE)</f>
        <v>1</v>
      </c>
      <c r="D116" s="39">
        <f>VLOOKUP(B116,[1]Приходы!$B$4:$K$227,7,FALSE)</f>
        <v>300</v>
      </c>
      <c r="E116" s="34"/>
    </row>
    <row r="117" spans="1:5" s="35" customFormat="1" ht="37.5" x14ac:dyDescent="0.3">
      <c r="A117" s="36">
        <v>115</v>
      </c>
      <c r="B117" s="37" t="str">
        <f>[1]Приходы!B117</f>
        <v>прокладка поддона КамАЗ резинопробк. черная</v>
      </c>
      <c r="C117" s="38">
        <f>VLOOKUP(B117,[1]Приходы!$B$4:$K$227,2,FALSE)</f>
        <v>1</v>
      </c>
      <c r="D117" s="39">
        <f>VLOOKUP(B117,[1]Приходы!$B$4:$K$227,7,FALSE)</f>
        <v>250</v>
      </c>
      <c r="E117" s="34"/>
    </row>
    <row r="118" spans="1:5" s="35" customFormat="1" ht="17.25" customHeight="1" x14ac:dyDescent="0.3">
      <c r="A118" s="36">
        <v>116</v>
      </c>
      <c r="B118" s="37" t="str">
        <f>[1]Приходы!B118</f>
        <v>р/к головки блока цил. двигателя КамАЗ Евро1/2(РТИ) 7405-1003000</v>
      </c>
      <c r="C118" s="38">
        <f>VLOOKUP(B118,[1]Приходы!$B$4:$K$227,2,FALSE)</f>
        <v>6</v>
      </c>
      <c r="D118" s="39">
        <f>VLOOKUP(B118,[1]Приходы!$B$4:$K$227,7,FALSE)</f>
        <v>300</v>
      </c>
      <c r="E118" s="34"/>
    </row>
    <row r="119" spans="1:5" s="35" customFormat="1" ht="18.75" x14ac:dyDescent="0.3">
      <c r="A119" s="36">
        <v>117</v>
      </c>
      <c r="B119" s="37" t="str">
        <f>[1]Приходы!B119</f>
        <v>р/к головки подвода воздуха КамАЗ-4310 (Ростар)</v>
      </c>
      <c r="C119" s="38">
        <f>VLOOKUP(B119,[1]Приходы!$B$4:$K$227,2,FALSE)</f>
        <v>10</v>
      </c>
      <c r="D119" s="39">
        <f>VLOOKUP(B119,[1]Приходы!$B$4:$K$227,7,FALSE)</f>
        <v>897</v>
      </c>
      <c r="E119" s="34"/>
    </row>
    <row r="120" spans="1:5" ht="18.75" x14ac:dyDescent="0.3">
      <c r="A120" s="36">
        <v>118</v>
      </c>
      <c r="B120" s="37" t="str">
        <f>[1]Приходы!B120</f>
        <v>р/к ГУР КамАЗ  (РТИ) 33Р-3401000</v>
      </c>
      <c r="C120" s="38">
        <f>VLOOKUP(B120,[1]Приходы!$B$4:$K$227,2,FALSE)</f>
        <v>1</v>
      </c>
      <c r="D120" s="39">
        <f>VLOOKUP(B120,[1]Приходы!$B$4:$K$227,7,FALSE)</f>
        <v>140</v>
      </c>
      <c r="E120" s="34"/>
    </row>
    <row r="121" spans="1:5" ht="37.5" x14ac:dyDescent="0.3">
      <c r="A121" s="36">
        <v>119</v>
      </c>
      <c r="B121" s="37" t="str">
        <f>[1]Приходы!B121</f>
        <v>Р/к задней ступицы КамаЗ</v>
      </c>
      <c r="C121" s="38">
        <f>VLOOKUP(B121,[1]Приходы!$B$4:$K$227,2,FALSE)</f>
        <v>1</v>
      </c>
      <c r="D121" s="39">
        <f>VLOOKUP(B121,[1]Приходы!$B$4:$K$227,7,FALSE)</f>
        <v>800</v>
      </c>
      <c r="E121" s="34"/>
    </row>
    <row r="122" spans="1:5" ht="37.5" x14ac:dyDescent="0.3">
      <c r="A122" s="36">
        <v>120</v>
      </c>
      <c r="B122" s="37" t="str">
        <f>[1]Приходы!B122</f>
        <v>р/к системы охлаждения КамАЗ Евро-2</v>
      </c>
      <c r="C122" s="38">
        <f>VLOOKUP(B122,[1]Приходы!$B$4:$K$227,2,FALSE)</f>
        <v>1</v>
      </c>
      <c r="D122" s="39">
        <f>VLOOKUP(B122,[1]Приходы!$B$4:$K$227,7,FALSE)</f>
        <v>126</v>
      </c>
      <c r="E122" s="34"/>
    </row>
    <row r="123" spans="1:5" ht="37.5" x14ac:dyDescent="0.3">
      <c r="A123" s="36">
        <v>121</v>
      </c>
      <c r="B123" s="37" t="str">
        <f>[1]Приходы!B123</f>
        <v>р/к фильтра масляного КамАЗ груб. оч.  (РТИ)</v>
      </c>
      <c r="C123" s="38">
        <f>VLOOKUP(B123,[1]Приходы!$B$4:$K$227,2,FALSE)</f>
        <v>2</v>
      </c>
      <c r="D123" s="39">
        <f>VLOOKUP(B123,[1]Приходы!$B$4:$K$227,7,FALSE)</f>
        <v>70</v>
      </c>
      <c r="E123" s="34"/>
    </row>
    <row r="124" spans="1:5" ht="16.5" customHeight="1" x14ac:dyDescent="0.3">
      <c r="A124" s="36">
        <v>122</v>
      </c>
      <c r="B124" s="37" t="str">
        <f>[1]Приходы!B124</f>
        <v>р/к фильтра масляного КамАЗ ЕВРО-1/2 (РТИ) з-д</v>
      </c>
      <c r="C124" s="38">
        <f>VLOOKUP(B124,[1]Приходы!$B$4:$K$227,2,FALSE)</f>
        <v>1</v>
      </c>
      <c r="D124" s="39">
        <f>VLOOKUP(B124,[1]Приходы!$B$4:$K$227,7,FALSE)</f>
        <v>395</v>
      </c>
      <c r="E124" s="34">
        <v>1</v>
      </c>
    </row>
    <row r="125" spans="1:5" ht="37.5" x14ac:dyDescent="0.3">
      <c r="A125" s="36">
        <v>123</v>
      </c>
      <c r="B125" s="37" t="str">
        <f>[1]Приходы!B125</f>
        <v>р/к фильтра топливного КамАЗ тонк. оч.  (РТИ)</v>
      </c>
      <c r="C125" s="38">
        <f>VLOOKUP(B125,[1]Приходы!$B$4:$K$227,2,FALSE)</f>
        <v>3</v>
      </c>
      <c r="D125" s="39">
        <f>VLOOKUP(B125,[1]Приходы!$B$4:$K$227,7,FALSE)</f>
        <v>60</v>
      </c>
      <c r="E125" s="34">
        <v>1</v>
      </c>
    </row>
    <row r="126" spans="1:5" ht="37.5" x14ac:dyDescent="0.3">
      <c r="A126" s="36">
        <v>124</v>
      </c>
      <c r="B126" s="37" t="str">
        <f>[1]Приходы!B126</f>
        <v>р/к цилиндра сцепления КамАЗ  (РТИ) 35Р-1602000</v>
      </c>
      <c r="C126" s="38">
        <f>VLOOKUP(B126,[1]Приходы!$B$4:$K$227,2,FALSE)</f>
        <v>2</v>
      </c>
      <c r="D126" s="39">
        <f>VLOOKUP(B126,[1]Приходы!$B$4:$K$227,7,FALSE)</f>
        <v>110</v>
      </c>
      <c r="E126" s="34"/>
    </row>
    <row r="127" spans="1:5" ht="37.5" x14ac:dyDescent="0.3">
      <c r="A127" s="36">
        <v>125</v>
      </c>
      <c r="B127" s="37" t="str">
        <f>[1]Приходы!B127</f>
        <v>р/к штанги реактивной КАМАЗ (Ростар) 5 поз</v>
      </c>
      <c r="C127" s="38">
        <f>VLOOKUP(B127,[1]Приходы!$B$4:$K$227,2,FALSE)</f>
        <v>4</v>
      </c>
      <c r="D127" s="39">
        <f>VLOOKUP(B127,[1]Приходы!$B$4:$K$227,7,FALSE)</f>
        <v>1280</v>
      </c>
      <c r="E127" s="34"/>
    </row>
    <row r="128" spans="1:5" ht="18.75" x14ac:dyDescent="0.3">
      <c r="A128" s="36">
        <v>126</v>
      </c>
      <c r="B128" s="37" t="str">
        <f>[1]Приходы!B128</f>
        <v>регулятор давл. воздуха КамАЗ (РААЗ)</v>
      </c>
      <c r="C128" s="38">
        <f>VLOOKUP(B128,[1]Приходы!$B$4:$K$227,2,FALSE)</f>
        <v>1</v>
      </c>
      <c r="D128" s="39">
        <f>VLOOKUP(B128,[1]Приходы!$B$4:$K$227,7,FALSE)</f>
        <v>3415</v>
      </c>
      <c r="E128" s="34"/>
    </row>
    <row r="129" spans="1:5" ht="18.75" x14ac:dyDescent="0.3">
      <c r="A129" s="36">
        <v>127</v>
      </c>
      <c r="B129" s="37" t="str">
        <f>[1]Приходы!B129</f>
        <v>реле 901/981/861/751/11 (24В) 5-конт. с кроншт.АВАР</v>
      </c>
      <c r="C129" s="38">
        <f>VLOOKUP(B129,[1]Приходы!$B$4:$K$227,2,FALSE)</f>
        <v>2</v>
      </c>
      <c r="D129" s="39">
        <f>VLOOKUP(B129,[1]Приходы!$B$4:$K$227,7,FALSE)</f>
        <v>100</v>
      </c>
      <c r="E129" s="34"/>
    </row>
    <row r="130" spans="1:5" ht="18.75" x14ac:dyDescent="0.3">
      <c r="A130" s="36">
        <v>128</v>
      </c>
      <c r="B130" s="37" t="str">
        <f>[1]Приходы!B130</f>
        <v>реле 901-01/981/905/751-01(24В) 5-к. б/кроншт. АВАР</v>
      </c>
      <c r="C130" s="38">
        <f>VLOOKUP(B130,[1]Приходы!$B$4:$K$227,2,FALSE)</f>
        <v>2</v>
      </c>
      <c r="D130" s="39">
        <f>VLOOKUP(B130,[1]Приходы!$B$4:$K$227,7,FALSE)</f>
        <v>100</v>
      </c>
      <c r="E130" s="34"/>
    </row>
    <row r="131" spans="1:5" ht="37.5" x14ac:dyDescent="0.3">
      <c r="A131" s="36">
        <v>129</v>
      </c>
      <c r="B131" s="37" t="str">
        <f>[1]Приходы!B131</f>
        <v>реле 901-10/981-10/751-10 (24В) 4-к. с кроншт.АВАР</v>
      </c>
      <c r="C131" s="38">
        <f>VLOOKUP(B131,[1]Приходы!$B$4:$K$227,2,FALSE)</f>
        <v>2</v>
      </c>
      <c r="D131" s="39">
        <f>VLOOKUP(B131,[1]Приходы!$B$4:$K$227,7,FALSE)</f>
        <v>100</v>
      </c>
      <c r="E131" s="34"/>
    </row>
    <row r="132" spans="1:5" ht="37.5" x14ac:dyDescent="0.3">
      <c r="A132" s="36">
        <v>130</v>
      </c>
      <c r="B132" s="37" t="str">
        <f>[1]Приходы!B132</f>
        <v>реле 901-11/981-11/905-10/ (24В) 4-к.б/кроншт.АВАР</v>
      </c>
      <c r="C132" s="38">
        <f>VLOOKUP(B132,[1]Приходы!$B$4:$K$227,2,FALSE)</f>
        <v>1</v>
      </c>
      <c r="D132" s="39">
        <f>VLOOKUP(B132,[1]Приходы!$B$4:$K$227,7,FALSE)</f>
        <v>100</v>
      </c>
      <c r="E132" s="34">
        <v>1</v>
      </c>
    </row>
    <row r="133" spans="1:5" ht="37.5" x14ac:dyDescent="0.3">
      <c r="A133" s="36">
        <v>131</v>
      </c>
      <c r="B133" s="37" t="str">
        <f>[1]Приходы!B133</f>
        <v>реле стартера РС-530 (24В) метал. КамАЗ /КрАЗ /ГАЗ</v>
      </c>
      <c r="C133" s="38">
        <f>VLOOKUP(B133,[1]Приходы!$B$4:$K$227,2,FALSE)</f>
        <v>0</v>
      </c>
      <c r="D133" s="39">
        <f>VLOOKUP(B133,[1]Приходы!$B$4:$K$227,7,FALSE)</f>
        <v>215</v>
      </c>
      <c r="E133" s="34">
        <v>1</v>
      </c>
    </row>
    <row r="134" spans="1:5" ht="37.5" x14ac:dyDescent="0.3">
      <c r="A134" s="36">
        <v>132</v>
      </c>
      <c r="B134" s="37" t="str">
        <f>[1]Приходы!B134</f>
        <v>реле стартера РС-530/738-0(24В)пласт.КамАЗ/ГАЗ АВАР</v>
      </c>
      <c r="C134" s="38">
        <f>VLOOKUP(B134,[1]Приходы!$B$4:$K$227,2,FALSE)</f>
        <v>2</v>
      </c>
      <c r="D134" s="39">
        <f>VLOOKUP(B134,[1]Приходы!$B$4:$K$227,7,FALSE)</f>
        <v>160</v>
      </c>
      <c r="E134" s="34"/>
    </row>
    <row r="135" spans="1:5" ht="37.5" x14ac:dyDescent="0.3">
      <c r="A135" s="36">
        <v>133</v>
      </c>
      <c r="B135" s="37" t="str">
        <f>[1]Приходы!B135</f>
        <v>ремень клин. 1180 (14х13)  ПАЗ / ЯМЗ-8401 (зуб)</v>
      </c>
      <c r="C135" s="38">
        <f>VLOOKUP(B135,[1]Приходы!$B$4:$K$227,2,FALSE)</f>
        <v>4</v>
      </c>
      <c r="D135" s="39">
        <f>VLOOKUP(B135,[1]Приходы!$B$4:$K$227,7,FALSE)</f>
        <v>255</v>
      </c>
      <c r="E135" s="34"/>
    </row>
    <row r="136" spans="1:5" ht="37.5" x14ac:dyDescent="0.3">
      <c r="A136" s="36">
        <v>134</v>
      </c>
      <c r="B136" s="37" t="str">
        <f>[1]Приходы!B136</f>
        <v>ремень клин. 1320 (10)  КамАЗ HANSE</v>
      </c>
      <c r="C136" s="38">
        <f>VLOOKUP(B136,[1]Приходы!$B$4:$K$227,2,FALSE)</f>
        <v>0</v>
      </c>
      <c r="D136" s="39">
        <f>VLOOKUP(B136,[1]Приходы!$B$4:$K$227,7,FALSE)</f>
        <v>250</v>
      </c>
      <c r="E136" s="34">
        <v>2</v>
      </c>
    </row>
    <row r="137" spans="1:5" ht="37.5" x14ac:dyDescent="0.3">
      <c r="A137" s="36">
        <v>135</v>
      </c>
      <c r="B137" s="37" t="str">
        <f>[1]Приходы!B137</f>
        <v>ремень клиновой 13X1375</v>
      </c>
      <c r="C137" s="38">
        <f>VLOOKUP(B137,[1]Приходы!$B$4:$K$227,2,FALSE)</f>
        <v>0</v>
      </c>
      <c r="D137" s="39">
        <f>VLOOKUP(B137,[1]Приходы!$B$4:$K$227,7,FALSE)</f>
        <v>300</v>
      </c>
      <c r="E137" s="43">
        <v>2</v>
      </c>
    </row>
    <row r="138" spans="1:5" ht="37.5" x14ac:dyDescent="0.3">
      <c r="A138" s="36">
        <v>136</v>
      </c>
      <c r="B138" s="37" t="str">
        <f>[1]Приходы!B138</f>
        <v>ремень поликл. (DT) 4.80393   8PK1215</v>
      </c>
      <c r="C138" s="38">
        <f>VLOOKUP(B138,[1]Приходы!$B$4:$K$227,2,FALSE)</f>
        <v>0</v>
      </c>
      <c r="D138" s="39">
        <f>VLOOKUP(B138,[1]Приходы!$B$4:$K$227,7,FALSE)</f>
        <v>800</v>
      </c>
      <c r="E138" s="43">
        <v>1</v>
      </c>
    </row>
    <row r="139" spans="1:5" ht="37.5" x14ac:dyDescent="0.3">
      <c r="A139" s="36">
        <v>137</v>
      </c>
      <c r="B139" s="37" t="str">
        <f>[1]Приходы!B139</f>
        <v>ремень поликл. 1703 (6РК) КамАЗ-6520 (Евро-2)</v>
      </c>
      <c r="C139" s="38">
        <f>VLOOKUP(B139,[1]Приходы!$B$4:$K$227,2,FALSE)</f>
        <v>1</v>
      </c>
      <c r="D139" s="39">
        <f>VLOOKUP(B139,[1]Приходы!$B$4:$K$227,7,FALSE)</f>
        <v>675</v>
      </c>
      <c r="E139" s="34"/>
    </row>
    <row r="140" spans="1:5" ht="37.5" x14ac:dyDescent="0.3">
      <c r="A140" s="36">
        <v>138</v>
      </c>
      <c r="B140" s="37" t="str">
        <f>[1]Приходы!B140</f>
        <v>рычаг регулировочный КАМАЗ зад. длин.лев./ОАО КАМАЗ</v>
      </c>
      <c r="C140" s="38">
        <f>VLOOKUP(B140,[1]Приходы!$B$4:$K$227,2,FALSE)</f>
        <v>0</v>
      </c>
      <c r="D140" s="39">
        <f>VLOOKUP(B140,[1]Приходы!$B$4:$K$227,7,FALSE)</f>
        <v>1350</v>
      </c>
      <c r="E140" s="34">
        <v>2</v>
      </c>
    </row>
    <row r="141" spans="1:5" ht="37.5" x14ac:dyDescent="0.3">
      <c r="A141" s="36">
        <v>139</v>
      </c>
      <c r="B141" s="37" t="str">
        <f>[1]Приходы!B141</f>
        <v>рычаг регулировочный КАМАЗ зад. длин.прав/ОАО КАМАЗ</v>
      </c>
      <c r="C141" s="38">
        <f>VLOOKUP(B141,[1]Приходы!$B$4:$K$227,2,FALSE)</f>
        <v>0</v>
      </c>
      <c r="D141" s="39">
        <f>VLOOKUP(B141,[1]Приходы!$B$4:$K$227,7,FALSE)</f>
        <v>1350</v>
      </c>
      <c r="E141" s="34">
        <v>2</v>
      </c>
    </row>
    <row r="142" spans="1:5" ht="37.5" x14ac:dyDescent="0.3">
      <c r="A142" s="36">
        <v>140</v>
      </c>
      <c r="B142" s="37" t="str">
        <f>[1]Приходы!B142</f>
        <v>рычаг регулировочный КАМАЗ-53215/../-65115 левый</v>
      </c>
      <c r="C142" s="38">
        <f>VLOOKUP(B142,[1]Приходы!$B$4:$K$227,2,FALSE)</f>
        <v>1</v>
      </c>
      <c r="D142" s="39">
        <f>VLOOKUP(B142,[1]Приходы!$B$4:$K$227,7,FALSE)</f>
        <v>1850</v>
      </c>
      <c r="E142" s="34"/>
    </row>
    <row r="143" spans="1:5" ht="37.5" x14ac:dyDescent="0.3">
      <c r="A143" s="36">
        <v>141</v>
      </c>
      <c r="B143" s="37" t="str">
        <f>[1]Приходы!B143</f>
        <v>рычаг регулировочный КАМАЗ-53215/../-65115 правый</v>
      </c>
      <c r="C143" s="38">
        <f>VLOOKUP(B143,[1]Приходы!$B$4:$K$227,2,FALSE)</f>
        <v>1</v>
      </c>
      <c r="D143" s="39">
        <f>VLOOKUP(B143,[1]Приходы!$B$4:$K$227,7,FALSE)</f>
        <v>1850</v>
      </c>
      <c r="E143" s="34"/>
    </row>
    <row r="144" spans="1:5" ht="18.75" x14ac:dyDescent="0.3">
      <c r="A144" s="36">
        <v>142</v>
      </c>
      <c r="B144" s="37" t="str">
        <f>[1]Приходы!B144</f>
        <v>рычаг стеклооч. 272 (500мм Евро) КамАЗ</v>
      </c>
      <c r="C144" s="38">
        <f>VLOOKUP(B144,[1]Приходы!$B$4:$K$227,2,FALSE)</f>
        <v>3</v>
      </c>
      <c r="D144" s="39">
        <f>VLOOKUP(B144,[1]Приходы!$B$4:$K$227,7,FALSE)</f>
        <v>300</v>
      </c>
      <c r="E144" s="34"/>
    </row>
    <row r="145" spans="1:5" ht="18.75" x14ac:dyDescent="0.3">
      <c r="A145" s="36">
        <v>143</v>
      </c>
      <c r="B145" s="37" t="str">
        <f>[1]Приходы!B145</f>
        <v>сигнал звук.С-306Г (24В) низк. тона КамАЗ/МАЗ ЛЭТЗ</v>
      </c>
      <c r="C145" s="38">
        <f>VLOOKUP(B145,[1]Приходы!$B$4:$K$227,2,FALSE)</f>
        <v>1</v>
      </c>
      <c r="D145" s="39">
        <f>VLOOKUP(B145,[1]Приходы!$B$4:$K$227,7,FALSE)</f>
        <v>550</v>
      </c>
      <c r="E145" s="34"/>
    </row>
    <row r="146" spans="1:5" ht="18.75" x14ac:dyDescent="0.3">
      <c r="A146" s="36">
        <v>144</v>
      </c>
      <c r="B146" s="37" t="str">
        <f>[1]Приходы!B146</f>
        <v>сигнал звук.С-307Г (24В) выс. тона КамАЗ/МАЗ ЛЭТЗ</v>
      </c>
      <c r="C146" s="38">
        <f>VLOOKUP(B146,[1]Приходы!$B$4:$K$227,2,FALSE)</f>
        <v>1</v>
      </c>
      <c r="D146" s="39">
        <f>VLOOKUP(B146,[1]Приходы!$B$4:$K$227,7,FALSE)</f>
        <v>550</v>
      </c>
      <c r="E146" s="34"/>
    </row>
    <row r="147" spans="1:5" ht="37.5" x14ac:dyDescent="0.3">
      <c r="A147" s="36">
        <v>145</v>
      </c>
      <c r="B147" s="37" t="str">
        <f>[1]Приходы!B147</f>
        <v>смазка MULTIPURPOSE EP2 (аналог EP-2) 0.4кг желтая</v>
      </c>
      <c r="C147" s="38">
        <f>VLOOKUP(B147,[1]Приходы!$B$4:$K$227,2,FALSE)</f>
        <v>2</v>
      </c>
      <c r="D147" s="39">
        <f>VLOOKUP(B147,[1]Приходы!$B$4:$K$227,7,FALSE)</f>
        <v>220</v>
      </c>
      <c r="E147" s="34"/>
    </row>
    <row r="148" spans="1:5" ht="37.5" x14ac:dyDescent="0.3">
      <c r="A148" s="36">
        <v>146</v>
      </c>
      <c r="B148" s="37" t="str">
        <f>[1]Приходы!B148</f>
        <v>смазка MULTIPURPOSE HT2 (аналог ХНР222) 0.4кг синяя</v>
      </c>
      <c r="C148" s="38">
        <f>VLOOKUP(B148,[1]Приходы!$B$4:$K$227,2,FALSE)</f>
        <v>1</v>
      </c>
      <c r="D148" s="39">
        <f>VLOOKUP(B148,[1]Приходы!$B$4:$K$227,7,FALSE)</f>
        <v>240</v>
      </c>
      <c r="E148" s="34">
        <v>5</v>
      </c>
    </row>
    <row r="149" spans="1:5" ht="37.5" x14ac:dyDescent="0.3">
      <c r="A149" s="36">
        <v>147</v>
      </c>
      <c r="B149" s="37" t="str">
        <f>[1]Приходы!B149</f>
        <v>смазка Shell Gadus S2 V220AC 2 400г красная ступичн</v>
      </c>
      <c r="C149" s="38">
        <f>VLOOKUP(B149,[1]Приходы!$B$4:$K$227,2,FALSE)</f>
        <v>4</v>
      </c>
      <c r="D149" s="39">
        <f>VLOOKUP(B149,[1]Приходы!$B$4:$K$227,7,FALSE)</f>
        <v>390</v>
      </c>
      <c r="E149" s="34"/>
    </row>
    <row r="150" spans="1:5" ht="37.5" x14ac:dyDescent="0.3">
      <c r="A150" s="36">
        <v>148</v>
      </c>
      <c r="B150" s="37" t="str">
        <f>[1]Приходы!B150</f>
        <v>смазка Shell Gadus S2 V220AD 2 400г черная с MoS2</v>
      </c>
      <c r="C150" s="38">
        <f>VLOOKUP(B150,[1]Приходы!$B$4:$K$227,2,FALSE)</f>
        <v>4</v>
      </c>
      <c r="D150" s="39">
        <f>VLOOKUP(B150,[1]Приходы!$B$4:$K$227,7,FALSE)</f>
        <v>449</v>
      </c>
      <c r="E150" s="34"/>
    </row>
    <row r="151" spans="1:5" ht="37.5" x14ac:dyDescent="0.3">
      <c r="A151" s="36">
        <v>149</v>
      </c>
      <c r="B151" s="37" t="str">
        <f>[1]Приходы!B151</f>
        <v>смазка графитная OIL RIGHT 9.5кг</v>
      </c>
      <c r="C151" s="38">
        <f>VLOOKUP(B151,[1]Приходы!$B$4:$K$227,2,FALSE)</f>
        <v>1</v>
      </c>
      <c r="D151" s="39">
        <f>VLOOKUP(B151,[1]Приходы!$B$4:$K$227,7,FALSE)</f>
        <v>1280</v>
      </c>
      <c r="E151" s="34"/>
    </row>
    <row r="152" spans="1:5" ht="37.5" x14ac:dyDescent="0.3">
      <c r="A152" s="36">
        <v>150</v>
      </c>
      <c r="B152" s="37" t="str">
        <f>[1]Приходы!B152</f>
        <v>смазка литол-24 (  800 г) Газпромнефть</v>
      </c>
      <c r="C152" s="38">
        <f>VLOOKUP(B152,[1]Приходы!$B$4:$K$227,2,FALSE)</f>
        <v>2</v>
      </c>
      <c r="D152" s="39">
        <f>VLOOKUP(B152,[1]Приходы!$B$4:$K$227,7,FALSE)</f>
        <v>180</v>
      </c>
      <c r="E152" s="34">
        <v>2</v>
      </c>
    </row>
    <row r="153" spans="1:5" ht="37.5" x14ac:dyDescent="0.3">
      <c r="A153" s="36">
        <v>151</v>
      </c>
      <c r="B153" s="37" t="str">
        <f>[1]Приходы!B153</f>
        <v>смазка медная (аэрозоль) 400 мл (ELTRANS)</v>
      </c>
      <c r="C153" s="38">
        <f>VLOOKUP(B153,[1]Приходы!$B$4:$K$227,2,FALSE)</f>
        <v>4</v>
      </c>
      <c r="D153" s="39">
        <f>VLOOKUP(B153,[1]Приходы!$B$4:$K$227,7,FALSE)</f>
        <v>190</v>
      </c>
      <c r="E153" s="34"/>
    </row>
    <row r="154" spans="1:5" ht="18.75" x14ac:dyDescent="0.3">
      <c r="A154" s="36">
        <v>152</v>
      </c>
      <c r="B154" s="37" t="str">
        <f>[1]Приходы!B154</f>
        <v>соединитель торм.трубок  4мм. (CDC)</v>
      </c>
      <c r="C154" s="38">
        <f>VLOOKUP(B154,[1]Приходы!$B$4:$K$227,2,FALSE)</f>
        <v>20</v>
      </c>
      <c r="D154" s="39">
        <f>VLOOKUP(B154,[1]Приходы!$B$4:$K$227,7,FALSE)</f>
        <v>42</v>
      </c>
      <c r="E154" s="34"/>
    </row>
    <row r="155" spans="1:5" ht="18.75" x14ac:dyDescent="0.3">
      <c r="A155" s="36">
        <v>153</v>
      </c>
      <c r="B155" s="37" t="str">
        <f>[1]Приходы!B155</f>
        <v>соединитель торм.трубок  8мм. (CDC)</v>
      </c>
      <c r="C155" s="38">
        <f>VLOOKUP(B155,[1]Приходы!$B$4:$K$227,2,FALSE)</f>
        <v>18</v>
      </c>
      <c r="D155" s="39">
        <f>VLOOKUP(B155,[1]Приходы!$B$4:$K$227,7,FALSE)</f>
        <v>70</v>
      </c>
      <c r="E155" s="34">
        <v>2</v>
      </c>
    </row>
    <row r="156" spans="1:5" ht="18.75" x14ac:dyDescent="0.3">
      <c r="A156" s="36">
        <v>154</v>
      </c>
      <c r="B156" s="37" t="str">
        <f>[1]Приходы!B156</f>
        <v>соединитель торм.трубок 10мм. (CDC)</v>
      </c>
      <c r="C156" s="38">
        <f>VLOOKUP(B156,[1]Приходы!$B$4:$K$227,2,FALSE)</f>
        <v>18</v>
      </c>
      <c r="D156" s="39">
        <f>VLOOKUP(B156,[1]Приходы!$B$4:$K$227,7,FALSE)</f>
        <v>70</v>
      </c>
      <c r="E156" s="34">
        <v>2</v>
      </c>
    </row>
    <row r="157" spans="1:5" ht="18.75" x14ac:dyDescent="0.3">
      <c r="A157" s="36">
        <v>155</v>
      </c>
      <c r="B157" s="37" t="str">
        <f>[1]Приходы!B157</f>
        <v>соединитель торм.трубок 12мм. (CDC)</v>
      </c>
      <c r="C157" s="38">
        <f>VLOOKUP(B157,[1]Приходы!$B$4:$K$227,2,FALSE)</f>
        <v>20</v>
      </c>
      <c r="D157" s="39">
        <f>VLOOKUP(B157,[1]Приходы!$B$4:$K$227,7,FALSE)</f>
        <v>95.001599999999996</v>
      </c>
      <c r="E157" s="34"/>
    </row>
    <row r="158" spans="1:5" ht="18.75" x14ac:dyDescent="0.3">
      <c r="A158" s="36">
        <v>156</v>
      </c>
      <c r="B158" s="37" t="str">
        <f>[1]Приходы!B158</f>
        <v>соединитель торм.трубок Г-обр.8мм на внутр.М17</v>
      </c>
      <c r="C158" s="38">
        <f>VLOOKUP(B158,[1]Приходы!$B$4:$K$227,2,FALSE)</f>
        <v>10</v>
      </c>
      <c r="D158" s="39">
        <f>VLOOKUP(B158,[1]Приходы!$B$4:$K$227,7,FALSE)</f>
        <v>130</v>
      </c>
      <c r="E158" s="34"/>
    </row>
    <row r="159" spans="1:5" ht="18.75" x14ac:dyDescent="0.3">
      <c r="A159" s="36">
        <v>157</v>
      </c>
      <c r="B159" s="37" t="str">
        <f>[1]Приходы!B159</f>
        <v>соединитель торм.трубок Т-образн. 4мм.</v>
      </c>
      <c r="C159" s="38">
        <f>VLOOKUP(B159,[1]Приходы!$B$4:$K$227,2,FALSE)</f>
        <v>10</v>
      </c>
      <c r="D159" s="39">
        <f>VLOOKUP(B159,[1]Приходы!$B$4:$K$227,7,FALSE)</f>
        <v>90</v>
      </c>
      <c r="E159" s="34"/>
    </row>
    <row r="160" spans="1:5" ht="18.75" x14ac:dyDescent="0.3">
      <c r="A160" s="36">
        <v>158</v>
      </c>
      <c r="B160" s="37" t="str">
        <f>[1]Приходы!B160</f>
        <v>стартер 24В 740.50 Евро-2/3 КамАЗ БАТЭ СТ142-10</v>
      </c>
      <c r="C160" s="38">
        <f>VLOOKUP(B160,[1]Приходы!$B$4:$K$227,2,FALSE)</f>
        <v>1</v>
      </c>
      <c r="D160" s="39">
        <f>VLOOKUP(B160,[1]Приходы!$B$4:$K$227,7,FALSE)</f>
        <v>19990</v>
      </c>
      <c r="E160" s="34"/>
    </row>
    <row r="161" spans="1:5" ht="18.75" x14ac:dyDescent="0.3">
      <c r="A161" s="36">
        <v>159</v>
      </c>
      <c r="B161" s="37" t="str">
        <f>[1]Приходы!B161</f>
        <v>стекло фонаря задн. 7402/7412(евростандарт) РУДЕНСК</v>
      </c>
      <c r="C161" s="38">
        <f>VLOOKUP(B161,[1]Приходы!$B$4:$K$227,2,FALSE)</f>
        <v>4</v>
      </c>
      <c r="D161" s="39">
        <f>VLOOKUP(B161,[1]Приходы!$B$4:$K$227,7,FALSE)</f>
        <v>300</v>
      </c>
      <c r="E161" s="34"/>
    </row>
    <row r="162" spans="1:5" ht="37.5" x14ac:dyDescent="0.3">
      <c r="A162" s="36">
        <v>160</v>
      </c>
      <c r="B162" s="37" t="str">
        <f>[1]Приходы!B162</f>
        <v>стяжка кабельная (nylon) 4.0 х 200мм (100шт) BLACK</v>
      </c>
      <c r="C162" s="38">
        <f>VLOOKUP(B162,[1]Приходы!$B$4:$K$227,2,FALSE)</f>
        <v>0</v>
      </c>
      <c r="D162" s="39">
        <f>VLOOKUP(B162,[1]Приходы!$B$4:$K$227,7,FALSE)</f>
        <v>210</v>
      </c>
      <c r="E162" s="34">
        <v>1</v>
      </c>
    </row>
    <row r="163" spans="1:5" ht="37.5" x14ac:dyDescent="0.3">
      <c r="A163" s="36">
        <v>161</v>
      </c>
      <c r="B163" s="37" t="str">
        <f>[1]Приходы!B163</f>
        <v>стяжка кабельная (nylon) 4.0 х 300мм (100шт) BLACK</v>
      </c>
      <c r="C163" s="38">
        <f>VLOOKUP(B163,[1]Приходы!$B$4:$K$227,2,FALSE)</f>
        <v>0</v>
      </c>
      <c r="D163" s="39">
        <f>VLOOKUP(B163,[1]Приходы!$B$4:$K$227,7,FALSE)</f>
        <v>270</v>
      </c>
      <c r="E163" s="34">
        <v>1</v>
      </c>
    </row>
    <row r="164" spans="1:5" ht="18.75" x14ac:dyDescent="0.3">
      <c r="A164" s="36">
        <v>162</v>
      </c>
      <c r="B164" s="37" t="str">
        <f>[1]Приходы!B164</f>
        <v>стяжка кабельная (nylon) 5.0 х 250мм (100шт) BLACK</v>
      </c>
      <c r="C164" s="38">
        <f>VLOOKUP(B164,[1]Приходы!$B$4:$K$227,2,FALSE)</f>
        <v>1</v>
      </c>
      <c r="D164" s="39">
        <f>VLOOKUP(B164,[1]Приходы!$B$4:$K$227,7,FALSE)</f>
        <v>330</v>
      </c>
      <c r="E164" s="34"/>
    </row>
    <row r="165" spans="1:5" ht="37.5" x14ac:dyDescent="0.3">
      <c r="A165" s="36">
        <v>163</v>
      </c>
      <c r="B165" s="37" t="str">
        <f>[1]Приходы!B165</f>
        <v>термостат ТС-107-01М (80*С) нерж.КамАЗ/Волга</v>
      </c>
      <c r="C165" s="38">
        <f>VLOOKUP(B165,[1]Приходы!$B$4:$K$227,2,FALSE)</f>
        <v>2</v>
      </c>
      <c r="D165" s="39">
        <f>VLOOKUP(B165,[1]Приходы!$B$4:$K$227,7,FALSE)</f>
        <v>300</v>
      </c>
      <c r="E165" s="34">
        <v>2</v>
      </c>
    </row>
    <row r="166" spans="1:5" ht="37.5" x14ac:dyDescent="0.3">
      <c r="A166" s="36">
        <v>164</v>
      </c>
      <c r="B166" s="37" t="str">
        <f>[1]Приходы!B166</f>
        <v>ТННД КАМАЗ (Ярославль) нов. обр.</v>
      </c>
      <c r="C166" s="38">
        <f>VLOOKUP(B166,[1]Приходы!$B$4:$K$227,2,FALSE)</f>
        <v>2</v>
      </c>
      <c r="D166" s="39">
        <f>VLOOKUP(B166,[1]Приходы!$B$4:$K$227,7,FALSE)</f>
        <v>860</v>
      </c>
      <c r="E166" s="34"/>
    </row>
    <row r="167" spans="1:5" ht="18.75" x14ac:dyDescent="0.3">
      <c r="A167" s="36">
        <v>165</v>
      </c>
      <c r="B167" s="37" t="str">
        <f>[1]Приходы!B167</f>
        <v>топливозаборник КамАЗ в сборе (бак 250л)</v>
      </c>
      <c r="C167" s="38">
        <f>VLOOKUP(B167,[1]Приходы!$B$4:$K$227,2,FALSE)</f>
        <v>1</v>
      </c>
      <c r="D167" s="39">
        <f>VLOOKUP(B167,[1]Приходы!$B$4:$K$227,7,FALSE)</f>
        <v>200</v>
      </c>
      <c r="E167" s="34"/>
    </row>
    <row r="168" spans="1:5" ht="18.75" x14ac:dyDescent="0.3">
      <c r="A168" s="36">
        <v>166</v>
      </c>
      <c r="B168" s="37" t="str">
        <f>[1]Приходы!B168</f>
        <v>тормозная камера тип 20 (РААЗ)</v>
      </c>
      <c r="C168" s="38">
        <f>VLOOKUP(B168,[1]Приходы!$B$4:$K$227,2,FALSE)</f>
        <v>2</v>
      </c>
      <c r="D168" s="39">
        <f>VLOOKUP(B168,[1]Приходы!$B$4:$K$227,7,FALSE)</f>
        <v>1100</v>
      </c>
      <c r="E168" s="34"/>
    </row>
    <row r="169" spans="1:5" ht="37.5" x14ac:dyDescent="0.3">
      <c r="A169" s="36">
        <v>167</v>
      </c>
      <c r="B169" s="37" t="str">
        <f>[1]Приходы!B169</f>
        <v>тосол 40 ( 10 кг) NOID</v>
      </c>
      <c r="C169" s="38">
        <f>VLOOKUP(B169,[1]Приходы!$B$4:$K$227,2,FALSE)</f>
        <v>9</v>
      </c>
      <c r="D169" s="39">
        <f>VLOOKUP(B169,[1]Приходы!$B$4:$K$227,7,FALSE)</f>
        <v>550</v>
      </c>
      <c r="E169" s="34">
        <v>1</v>
      </c>
    </row>
    <row r="170" spans="1:5" ht="37.5" x14ac:dyDescent="0.3">
      <c r="A170" s="36">
        <v>168</v>
      </c>
      <c r="B170" s="37" t="str">
        <f>[1]Приходы!B170</f>
        <v>трубка дренажная 740.1104346</v>
      </c>
      <c r="C170" s="38">
        <f>VLOOKUP(B170,[1]Приходы!$B$4:$K$227,2,FALSE)</f>
        <v>1</v>
      </c>
      <c r="D170" s="39">
        <f>VLOOKUP(B170,[1]Приходы!$B$4:$K$227,7,FALSE)</f>
        <v>150</v>
      </c>
      <c r="E170" s="34"/>
    </row>
    <row r="171" spans="1:5" ht="37.5" x14ac:dyDescent="0.3">
      <c r="A171" s="36">
        <v>169</v>
      </c>
      <c r="B171" s="37" t="str">
        <f>[1]Приходы!B171</f>
        <v>трубка дренажная 740.1104370</v>
      </c>
      <c r="C171" s="38">
        <f>VLOOKUP(B171,[1]Приходы!$B$4:$K$227,2,FALSE)</f>
        <v>1</v>
      </c>
      <c r="D171" s="39">
        <f>VLOOKUP(B171,[1]Приходы!$B$4:$K$227,7,FALSE)</f>
        <v>160</v>
      </c>
      <c r="E171" s="34"/>
    </row>
    <row r="172" spans="1:5" ht="18.75" x14ac:dyDescent="0.3">
      <c r="A172" s="36">
        <v>170</v>
      </c>
      <c r="B172" s="37" t="str">
        <f>[1]Приходы!B172</f>
        <v>трубка дренажная 7403-1104346 Турбо</v>
      </c>
      <c r="C172" s="38">
        <f>VLOOKUP(B172,[1]Приходы!$B$4:$K$227,2,FALSE)</f>
        <v>1</v>
      </c>
      <c r="D172" s="39">
        <f>VLOOKUP(B172,[1]Приходы!$B$4:$K$227,7,FALSE)</f>
        <v>140</v>
      </c>
      <c r="E172" s="34"/>
    </row>
    <row r="173" spans="1:5" ht="18.75" x14ac:dyDescent="0.3">
      <c r="A173" s="36">
        <v>171</v>
      </c>
      <c r="B173" s="37" t="str">
        <f>[1]Приходы!B173</f>
        <v>трубка дренажная 7403-1104370 Турбо</v>
      </c>
      <c r="C173" s="38">
        <f>VLOOKUP(B173,[1]Приходы!$B$4:$K$227,2,FALSE)</f>
        <v>1</v>
      </c>
      <c r="D173" s="39">
        <f>VLOOKUP(B173,[1]Приходы!$B$4:$K$227,7,FALSE)</f>
        <v>150</v>
      </c>
      <c r="E173" s="34"/>
    </row>
    <row r="174" spans="1:5" ht="18.75" x14ac:dyDescent="0.3">
      <c r="A174" s="36">
        <v>172</v>
      </c>
      <c r="B174" s="37" t="str">
        <f>[1]Приходы!B174</f>
        <v>трубка КАМАЗ перепускная насоса водяного</v>
      </c>
      <c r="C174" s="38">
        <f>VLOOKUP(B174,[1]Приходы!$B$4:$K$227,2,FALSE)</f>
        <v>1</v>
      </c>
      <c r="D174" s="39">
        <f>VLOOKUP(B174,[1]Приходы!$B$4:$K$227,7,FALSE)</f>
        <v>300</v>
      </c>
      <c r="E174" s="34"/>
    </row>
    <row r="175" spans="1:5" ht="18.75" x14ac:dyDescent="0.3">
      <c r="A175" s="36">
        <v>173</v>
      </c>
      <c r="B175" s="37" t="str">
        <f>[1]Приходы!B175</f>
        <v>трубка тормозная ПВХ/PA (d 10 х 1.0 х 0.8) 1м</v>
      </c>
      <c r="C175" s="38">
        <f>VLOOKUP(B175,[1]Приходы!$B$4:$K$227,2,FALSE)</f>
        <v>21</v>
      </c>
      <c r="D175" s="39">
        <f>VLOOKUP(B175,[1]Приходы!$B$4:$K$227,7,FALSE)</f>
        <v>80</v>
      </c>
      <c r="E175" s="34">
        <v>4</v>
      </c>
    </row>
    <row r="176" spans="1:5" ht="18.75" x14ac:dyDescent="0.3">
      <c r="A176" s="36">
        <v>174</v>
      </c>
      <c r="B176" s="37" t="str">
        <f>[1]Приходы!B176</f>
        <v>трубка тормозная ПВХ/PA (d 15 х 1.5) 1м</v>
      </c>
      <c r="C176" s="38">
        <f>VLOOKUP(B176,[1]Приходы!$B$4:$K$227,2,FALSE)</f>
        <v>25</v>
      </c>
      <c r="D176" s="39">
        <f>VLOOKUP(B176,[1]Приходы!$B$4:$K$227,7,FALSE)</f>
        <v>130</v>
      </c>
      <c r="E176" s="34"/>
    </row>
    <row r="177" spans="1:5" ht="18.75" x14ac:dyDescent="0.3">
      <c r="A177" s="36">
        <v>175</v>
      </c>
      <c r="B177" s="37" t="str">
        <f>[1]Приходы!B177</f>
        <v xml:space="preserve">ф/элемент возд.  КамАЗ Евро-1 </v>
      </c>
      <c r="C177" s="38">
        <f>VLOOKUP(B177,[1]Приходы!$B$4:$K$227,2,FALSE)</f>
        <v>1</v>
      </c>
      <c r="D177" s="39">
        <f>VLOOKUP(B177,[1]Приходы!$B$4:$K$227,7,FALSE)</f>
        <v>780</v>
      </c>
      <c r="E177" s="34">
        <v>2</v>
      </c>
    </row>
    <row r="178" spans="1:5" ht="18.75" x14ac:dyDescent="0.3">
      <c r="A178" s="36">
        <v>176</v>
      </c>
      <c r="B178" s="37" t="str">
        <f>[1]Приходы!B178</f>
        <v>ф/элемент масл. КамАЗ Евро1/2 ч/поточн. намоточн.</v>
      </c>
      <c r="C178" s="38">
        <f>VLOOKUP(B178,[1]Приходы!$B$4:$K$227,2,FALSE)</f>
        <v>38</v>
      </c>
      <c r="D178" s="39">
        <f>VLOOKUP(B178,[1]Приходы!$B$4:$K$227,7,FALSE)</f>
        <v>210</v>
      </c>
      <c r="E178" s="34">
        <v>2</v>
      </c>
    </row>
    <row r="179" spans="1:5" ht="18.75" x14ac:dyDescent="0.3">
      <c r="A179" s="36">
        <v>177</v>
      </c>
      <c r="B179" s="37" t="str">
        <f>[1]Приходы!B179</f>
        <v>ф/элемент масл.ГУР ЗиЛ5301/433360/КамАЗ-6520/МТЗ922</v>
      </c>
      <c r="C179" s="38">
        <f>VLOOKUP(B179,[1]Приходы!$B$4:$K$227,2,FALSE)</f>
        <v>2</v>
      </c>
      <c r="D179" s="39">
        <f>VLOOKUP(B179,[1]Приходы!$B$4:$K$227,7,FALSE)</f>
        <v>110</v>
      </c>
      <c r="E179" s="34"/>
    </row>
    <row r="180" spans="1:5" ht="37.5" x14ac:dyDescent="0.3">
      <c r="A180" s="36">
        <v>178</v>
      </c>
      <c r="B180" s="37" t="str">
        <f>[1]Приходы!B180</f>
        <v>ф/элемент масл.КамАЗ Евро1/2 полнопот.</v>
      </c>
      <c r="C180" s="38">
        <f>VLOOKUP(B180,[1]Приходы!$B$4:$K$227,2,FALSE)</f>
        <v>5</v>
      </c>
      <c r="D180" s="39">
        <f>VLOOKUP(B180,[1]Приходы!$B$4:$K$227,7,FALSE)</f>
        <v>195</v>
      </c>
      <c r="E180" s="34">
        <v>2</v>
      </c>
    </row>
    <row r="181" spans="1:5" ht="37.5" x14ac:dyDescent="0.3">
      <c r="A181" s="36">
        <v>179</v>
      </c>
      <c r="B181" s="37" t="str">
        <f>[1]Приходы!B181</f>
        <v>ф/элемент топл.КамАЗ /Урал (740дв) груб.оч.               740-1105020-01</v>
      </c>
      <c r="C181" s="38">
        <f>VLOOKUP(B181,[1]Приходы!$B$4:$K$227,2,FALSE)</f>
        <v>2</v>
      </c>
      <c r="D181" s="39">
        <f>VLOOKUP(B181,[1]Приходы!$B$4:$K$227,7,FALSE)</f>
        <v>260</v>
      </c>
      <c r="E181" s="34"/>
    </row>
    <row r="182" spans="1:5" ht="18.75" x14ac:dyDescent="0.3">
      <c r="A182" s="36">
        <v>180</v>
      </c>
      <c r="B182" s="37" t="str">
        <f>[1]Приходы!B182</f>
        <v>ф/элемент топл.КамАЗ /Урал (740дв) тонк.оч.TS 740 Т</v>
      </c>
      <c r="C182" s="38">
        <f>VLOOKUP(B182,[1]Приходы!$B$4:$K$227,2,FALSE)</f>
        <v>2</v>
      </c>
      <c r="D182" s="39">
        <f>VLOOKUP(B182,[1]Приходы!$B$4:$K$227,7,FALSE)</f>
        <v>60</v>
      </c>
      <c r="E182" s="34">
        <v>2</v>
      </c>
    </row>
    <row r="183" spans="1:5" ht="18.75" x14ac:dyDescent="0.3">
      <c r="A183" s="36">
        <v>181</v>
      </c>
      <c r="B183" s="37" t="str">
        <f>[1]Приходы!B183</f>
        <v>фара гол.341/191/02 (б/л) с руч.кор.МАЗ/КамАЗ</v>
      </c>
      <c r="C183" s="38">
        <f>VLOOKUP(B183,[1]Приходы!$B$4:$K$227,2,FALSE)</f>
        <v>1</v>
      </c>
      <c r="D183" s="39">
        <f>VLOOKUP(B183,[1]Приходы!$B$4:$K$227,7,FALSE)</f>
        <v>1200</v>
      </c>
      <c r="E183" s="34">
        <v>1</v>
      </c>
    </row>
    <row r="184" spans="1:5" ht="18.75" x14ac:dyDescent="0.3">
      <c r="A184" s="36">
        <v>182</v>
      </c>
      <c r="B184" s="37" t="str">
        <f>[1]Приходы!B184</f>
        <v>фильтр Iveco топл. P554620 (Donaldson)</v>
      </c>
      <c r="C184" s="38">
        <f>VLOOKUP(B184,[1]Приходы!$B$4:$K$227,2,FALSE)</f>
        <v>2</v>
      </c>
      <c r="D184" s="39">
        <f>VLOOKUP(B184,[1]Приходы!$B$4:$K$227,7,FALSE)</f>
        <v>370</v>
      </c>
      <c r="E184" s="34"/>
    </row>
    <row r="185" spans="1:5" ht="18.75" x14ac:dyDescent="0.3">
      <c r="A185" s="36">
        <v>183</v>
      </c>
      <c r="B185" s="37" t="str">
        <f>[1]Приходы!B185</f>
        <v>фильтр Iveco топл. P763995 (Donaldson)</v>
      </c>
      <c r="C185" s="38">
        <f>VLOOKUP(B185,[1]Приходы!$B$4:$K$227,2,FALSE)</f>
        <v>0</v>
      </c>
      <c r="D185" s="39">
        <f>VLOOKUP(B185,[1]Приходы!$B$4:$K$227,7,FALSE)</f>
        <v>1060</v>
      </c>
      <c r="E185" s="34">
        <v>1</v>
      </c>
    </row>
    <row r="186" spans="1:5" ht="18.75" x14ac:dyDescent="0.3">
      <c r="A186" s="36">
        <v>184</v>
      </c>
      <c r="B186" s="37" t="str">
        <f>[1]Приходы!B186</f>
        <v>фильтр MB топл. ACTROS/AXOR/Atego WK1080/7X (MANN)</v>
      </c>
      <c r="C186" s="38">
        <f>VLOOKUP(B186,[1]Приходы!$B$4:$K$227,2,FALSE)</f>
        <v>0</v>
      </c>
      <c r="D186" s="39">
        <f>VLOOKUP(B186,[1]Приходы!$B$4:$K$227,7,FALSE)</f>
        <v>1450</v>
      </c>
      <c r="E186" s="34">
        <v>1</v>
      </c>
    </row>
    <row r="187" spans="1:5" ht="18.75" x14ac:dyDescent="0.3">
      <c r="A187" s="36">
        <v>185</v>
      </c>
      <c r="B187" s="37" t="str">
        <f>[1]Приходы!B187</f>
        <v>фильтр Volvo/Sc/КамАЗ/МАЗ(Евро) влагоотд. Wabco</v>
      </c>
      <c r="C187" s="38">
        <f>VLOOKUP(B187,[1]Приходы!$B$4:$K$227,2,FALSE)</f>
        <v>2</v>
      </c>
      <c r="D187" s="39">
        <f>VLOOKUP(B187,[1]Приходы!$B$4:$K$227,7,FALSE)</f>
        <v>985</v>
      </c>
      <c r="E187" s="34"/>
    </row>
    <row r="188" spans="1:5" ht="18.75" x14ac:dyDescent="0.3">
      <c r="A188" s="36">
        <v>186</v>
      </c>
      <c r="B188" s="37" t="str">
        <f>[1]Приходы!B188</f>
        <v>фильтр КамАЗ сепарат. Евро2 GB-6118 (ан.PL-270x)</v>
      </c>
      <c r="C188" s="38">
        <f>VLOOKUP(B188,[1]Приходы!$B$4:$K$227,2,FALSE)</f>
        <v>0</v>
      </c>
      <c r="D188" s="39">
        <f>VLOOKUP(B188,[1]Приходы!$B$4:$K$227,7,FALSE)</f>
        <v>770</v>
      </c>
      <c r="E188" s="34">
        <v>1</v>
      </c>
    </row>
    <row r="189" spans="1:5" ht="18.75" x14ac:dyDescent="0.3">
      <c r="A189" s="36">
        <v>187</v>
      </c>
      <c r="B189" s="37" t="str">
        <f>[1]Приходы!B189</f>
        <v>фонарь задн. 354/9802-08 (24В) прав.КамАЗ/МАЗ ОСВАР</v>
      </c>
      <c r="C189" s="38">
        <f>VLOOKUP(B189,[1]Приходы!$B$4:$K$227,2,FALSE)</f>
        <v>2</v>
      </c>
      <c r="D189" s="39">
        <f>VLOOKUP(B189,[1]Приходы!$B$4:$K$227,7,FALSE)</f>
        <v>750</v>
      </c>
      <c r="E189" s="34"/>
    </row>
    <row r="190" spans="1:5" ht="18.75" x14ac:dyDescent="0.3">
      <c r="A190" s="36">
        <v>188</v>
      </c>
      <c r="B190" s="37" t="str">
        <f>[1]Приходы!B190</f>
        <v>фонарь задн. 355/9802-04(24В) левый КамАЗ/МАЗ ОСВАР</v>
      </c>
      <c r="C190" s="38">
        <f>VLOOKUP(B190,[1]Приходы!$B$4:$K$227,2,FALSE)</f>
        <v>1</v>
      </c>
      <c r="D190" s="39">
        <f>VLOOKUP(B190,[1]Приходы!$B$4:$K$227,7,FALSE)</f>
        <v>750</v>
      </c>
      <c r="E190" s="34">
        <v>1</v>
      </c>
    </row>
    <row r="191" spans="1:5" ht="18.75" x14ac:dyDescent="0.3">
      <c r="A191" s="36">
        <v>189</v>
      </c>
      <c r="B191" s="37" t="str">
        <f>[1]Приходы!B191</f>
        <v>хомут   8-12 W1 "MIKALOR"</v>
      </c>
      <c r="C191" s="38">
        <f>VLOOKUP(B191,[1]Приходы!$B$4:$K$227,2,FALSE)</f>
        <v>10</v>
      </c>
      <c r="D191" s="39">
        <f>VLOOKUP(B191,[1]Приходы!$B$4:$K$227,7,FALSE)</f>
        <v>30</v>
      </c>
      <c r="E191" s="34"/>
    </row>
    <row r="192" spans="1:5" ht="18.75" x14ac:dyDescent="0.3">
      <c r="A192" s="36">
        <v>190</v>
      </c>
      <c r="B192" s="37" t="str">
        <f>[1]Приходы!B192</f>
        <v>хомут  10-16 W1 "MIKALOR"</v>
      </c>
      <c r="C192" s="38">
        <f>VLOOKUP(B192,[1]Приходы!$B$4:$K$227,2,FALSE)</f>
        <v>10</v>
      </c>
      <c r="D192" s="39">
        <f>VLOOKUP(B192,[1]Приходы!$B$4:$K$227,7,FALSE)</f>
        <v>30</v>
      </c>
      <c r="E192" s="34"/>
    </row>
    <row r="193" spans="1:5" ht="37.5" x14ac:dyDescent="0.3">
      <c r="A193" s="36">
        <v>191</v>
      </c>
      <c r="B193" s="37" t="str">
        <f>[1]Приходы!B193</f>
        <v>хомут  12-22 W1 "MIKALOR"</v>
      </c>
      <c r="C193" s="38">
        <f>VLOOKUP(B193,[1]Приходы!$B$4:$K$227,2,FALSE)</f>
        <v>8</v>
      </c>
      <c r="D193" s="39">
        <f>VLOOKUP(B193,[1]Приходы!$B$4:$K$227,7,FALSE)</f>
        <v>30</v>
      </c>
      <c r="E193" s="34">
        <v>2</v>
      </c>
    </row>
    <row r="194" spans="1:5" ht="37.5" x14ac:dyDescent="0.3">
      <c r="A194" s="36">
        <v>192</v>
      </c>
      <c r="B194" s="37" t="str">
        <f>[1]Приходы!B194</f>
        <v>хомут  16-27 W1 "MIKALOR"</v>
      </c>
      <c r="C194" s="38">
        <f>VLOOKUP(B194,[1]Приходы!$B$4:$K$227,2,FALSE)</f>
        <v>6</v>
      </c>
      <c r="D194" s="39">
        <f>VLOOKUP(B194,[1]Приходы!$B$4:$K$227,7,FALSE)</f>
        <v>30</v>
      </c>
      <c r="E194" s="34">
        <v>4</v>
      </c>
    </row>
    <row r="195" spans="1:5" ht="37.5" x14ac:dyDescent="0.3">
      <c r="A195" s="36">
        <v>193</v>
      </c>
      <c r="B195" s="37" t="str">
        <f>[1]Приходы!B195</f>
        <v>хомут  20-32 W1 "DAR"</v>
      </c>
      <c r="C195" s="38">
        <f>VLOOKUP(B195,[1]Приходы!$B$4:$K$227,2,FALSE)</f>
        <v>7</v>
      </c>
      <c r="D195" s="39">
        <f>VLOOKUP(B195,[1]Приходы!$B$4:$K$227,7,FALSE)</f>
        <v>35</v>
      </c>
      <c r="E195" s="34"/>
    </row>
    <row r="196" spans="1:5" ht="37.5" x14ac:dyDescent="0.3">
      <c r="A196" s="36">
        <v>194</v>
      </c>
      <c r="B196" s="37" t="str">
        <f>[1]Приходы!B196</f>
        <v>хомут  25-40 W1 "DAR"</v>
      </c>
      <c r="C196" s="38">
        <f>VLOOKUP(B196,[1]Приходы!$B$4:$K$227,2,FALSE)</f>
        <v>10</v>
      </c>
      <c r="D196" s="39">
        <f>VLOOKUP(B196,[1]Приходы!$B$4:$K$227,7,FALSE)</f>
        <v>35</v>
      </c>
      <c r="E196" s="34"/>
    </row>
    <row r="197" spans="1:5" ht="37.5" x14ac:dyDescent="0.3">
      <c r="A197" s="36">
        <v>195</v>
      </c>
      <c r="B197" s="37" t="str">
        <f>[1]Приходы!B197</f>
        <v>хомут  50-70 W1 "DAR"</v>
      </c>
      <c r="C197" s="38">
        <f>VLOOKUP(B197,[1]Приходы!$B$4:$K$227,2,FALSE)</f>
        <v>10</v>
      </c>
      <c r="D197" s="39">
        <f>VLOOKUP(B197,[1]Приходы!$B$4:$K$227,7,FALSE)</f>
        <v>45</v>
      </c>
      <c r="E197" s="34"/>
    </row>
    <row r="198" spans="1:5" ht="18.75" x14ac:dyDescent="0.3">
      <c r="A198" s="36">
        <v>196</v>
      </c>
      <c r="B198" s="37" t="str">
        <f>[1]Приходы!B198</f>
        <v>хомут  60-80 W1 "DAR"</v>
      </c>
      <c r="C198" s="38">
        <f>VLOOKUP(B198,[1]Приходы!$B$4:$K$227,2,FALSE)</f>
        <v>10</v>
      </c>
      <c r="D198" s="39">
        <f>VLOOKUP(B198,[1]Приходы!$B$4:$K$227,7,FALSE)</f>
        <v>50</v>
      </c>
      <c r="E198" s="34"/>
    </row>
    <row r="199" spans="1:5" ht="18.75" x14ac:dyDescent="0.3">
      <c r="A199" s="36">
        <v>197</v>
      </c>
      <c r="B199" s="37" t="str">
        <f>[1]Приходы!B199</f>
        <v>цилиндр сцепления КАМАЗ главный чугун.(ОАО КАМАЗ)</v>
      </c>
      <c r="C199" s="38">
        <f>VLOOKUP(B199,[1]Приходы!$B$4:$K$227,2,FALSE)</f>
        <v>1</v>
      </c>
      <c r="D199" s="39">
        <f>VLOOKUP(B199,[1]Приходы!$B$4:$K$227,7,FALSE)</f>
        <v>2710</v>
      </c>
      <c r="E199" s="34"/>
    </row>
    <row r="200" spans="1:5" ht="18.75" x14ac:dyDescent="0.3">
      <c r="A200" s="36">
        <v>198</v>
      </c>
      <c r="B200" s="37" t="str">
        <f>[1]Приходы!B200</f>
        <v>шайба гровер BPW шпильки колеса d=22.5х34х8</v>
      </c>
      <c r="C200" s="38">
        <f>VLOOKUP(B200,[1]Приходы!$B$4:$K$227,2,FALSE)</f>
        <v>0</v>
      </c>
      <c r="D200" s="39">
        <f>VLOOKUP(B200,[1]Приходы!$B$4:$K$227,7,FALSE)</f>
        <v>40</v>
      </c>
      <c r="E200" s="34">
        <v>6</v>
      </c>
    </row>
    <row r="201" spans="1:5" ht="18.75" x14ac:dyDescent="0.3">
      <c r="A201" s="36">
        <v>199</v>
      </c>
      <c r="B201" s="37" t="str">
        <f>[1]Приходы!B201</f>
        <v>шайба гровер D14</v>
      </c>
      <c r="C201" s="38">
        <f>VLOOKUP(B201,[1]Приходы!$B$4:$K$227,2,FALSE)</f>
        <v>4</v>
      </c>
      <c r="D201" s="39">
        <f>VLOOKUP(B201,[1]Приходы!$B$4:$K$227,7,FALSE)</f>
        <v>10</v>
      </c>
      <c r="E201" s="34">
        <v>4</v>
      </c>
    </row>
    <row r="202" spans="1:5" ht="18.75" x14ac:dyDescent="0.3">
      <c r="A202" s="36">
        <v>200</v>
      </c>
      <c r="B202" s="37" t="str">
        <f>[1]Приходы!B202</f>
        <v>шайба медная D 10.2х14.2х1.5 МАЗ</v>
      </c>
      <c r="C202" s="38">
        <f>VLOOKUP(B202,[1]Приходы!$B$4:$K$227,2,FALSE)</f>
        <v>10</v>
      </c>
      <c r="D202" s="39">
        <f>VLOOKUP(B202,[1]Приходы!$B$4:$K$227,7,FALSE)</f>
        <v>10</v>
      </c>
      <c r="E202" s="34"/>
    </row>
    <row r="203" spans="1:5" ht="37.5" x14ac:dyDescent="0.3">
      <c r="A203" s="36">
        <v>201</v>
      </c>
      <c r="B203" s="37" t="str">
        <f>[1]Приходы!B203</f>
        <v>шайба медная D 10.2х16х1.5 КамАЗ</v>
      </c>
      <c r="C203" s="38">
        <f>VLOOKUP(B203,[1]Приходы!$B$4:$K$227,2,FALSE)</f>
        <v>18</v>
      </c>
      <c r="D203" s="39">
        <f>VLOOKUP(B203,[1]Приходы!$B$4:$K$227,7,FALSE)</f>
        <v>15</v>
      </c>
      <c r="E203" s="34">
        <v>2</v>
      </c>
    </row>
    <row r="204" spans="1:5" ht="37.5" x14ac:dyDescent="0.3">
      <c r="A204" s="36">
        <v>202</v>
      </c>
      <c r="B204" s="37" t="str">
        <f>[1]Приходы!B204</f>
        <v>шайба медная D 12.2х18х1.5 КамАЗ</v>
      </c>
      <c r="C204" s="38">
        <f>VLOOKUP(B204,[1]Приходы!$B$4:$K$227,2,FALSE)</f>
        <v>19</v>
      </c>
      <c r="D204" s="39">
        <f>VLOOKUP(B204,[1]Приходы!$B$4:$K$227,7,FALSE)</f>
        <v>15</v>
      </c>
      <c r="E204" s="34">
        <v>1</v>
      </c>
    </row>
    <row r="205" spans="1:5" ht="37.5" x14ac:dyDescent="0.3">
      <c r="A205" s="36">
        <v>203</v>
      </c>
      <c r="B205" s="37" t="str">
        <f>[1]Приходы!B205</f>
        <v>шайба медная D 12х23х0.3 МАЗ</v>
      </c>
      <c r="C205" s="38">
        <f>VLOOKUP(B205,[1]Приходы!$B$4:$K$227,2,FALSE)</f>
        <v>10</v>
      </c>
      <c r="D205" s="39">
        <f>VLOOKUP(B205,[1]Приходы!$B$4:$K$227,7,FALSE)</f>
        <v>15</v>
      </c>
      <c r="E205" s="34"/>
    </row>
    <row r="206" spans="1:5" ht="37.5" x14ac:dyDescent="0.3">
      <c r="A206" s="36">
        <v>204</v>
      </c>
      <c r="B206" s="37" t="str">
        <f>[1]Приходы!B206</f>
        <v>шайба медная D 14.2х20х1.5 КамАЗ</v>
      </c>
      <c r="C206" s="38">
        <f>VLOOKUP(B206,[1]Приходы!$B$4:$K$227,2,FALSE)</f>
        <v>19</v>
      </c>
      <c r="D206" s="39">
        <f>VLOOKUP(B206,[1]Приходы!$B$4:$K$227,7,FALSE)</f>
        <v>15</v>
      </c>
      <c r="E206" s="34">
        <v>1</v>
      </c>
    </row>
    <row r="207" spans="1:5" ht="37.5" x14ac:dyDescent="0.3">
      <c r="A207" s="36">
        <v>205</v>
      </c>
      <c r="B207" s="37" t="str">
        <f>[1]Приходы!B207</f>
        <v>шайба медная D 16.2х22х1.5 КамАЗ</v>
      </c>
      <c r="C207" s="38">
        <f>VLOOKUP(B207,[1]Приходы!$B$4:$K$227,2,FALSE)</f>
        <v>20</v>
      </c>
      <c r="D207" s="39">
        <f>VLOOKUP(B207,[1]Приходы!$B$4:$K$227,7,FALSE)</f>
        <v>20</v>
      </c>
      <c r="E207" s="34"/>
    </row>
    <row r="208" spans="1:5" ht="37.5" x14ac:dyDescent="0.3">
      <c r="A208" s="36">
        <v>206</v>
      </c>
      <c r="B208" s="37" t="str">
        <f>[1]Приходы!B208</f>
        <v>шайба медная D 16.5х19.5х1.5 МАЗ</v>
      </c>
      <c r="C208" s="38">
        <f>VLOOKUP(B208,[1]Приходы!$B$4:$K$227,2,FALSE)</f>
        <v>10</v>
      </c>
      <c r="D208" s="39">
        <f>VLOOKUP(B208,[1]Приходы!$B$4:$K$227,7,FALSE)</f>
        <v>25</v>
      </c>
      <c r="E208" s="34"/>
    </row>
    <row r="209" spans="1:5" ht="18.75" x14ac:dyDescent="0.3">
      <c r="A209" s="36">
        <v>207</v>
      </c>
      <c r="B209" s="37" t="str">
        <f>[1]Приходы!B209</f>
        <v>шайба медная D 18.2х24х1.5 КамАЗ</v>
      </c>
      <c r="C209" s="38">
        <f>VLOOKUP(B209,[1]Приходы!$B$4:$K$227,2,FALSE)</f>
        <v>20</v>
      </c>
      <c r="D209" s="39">
        <f>VLOOKUP(B209,[1]Приходы!$B$4:$K$227,7,FALSE)</f>
        <v>20</v>
      </c>
      <c r="E209" s="34"/>
    </row>
    <row r="210" spans="1:5" ht="37.5" x14ac:dyDescent="0.3">
      <c r="A210" s="36">
        <v>208</v>
      </c>
      <c r="B210" s="37" t="str">
        <f>[1]Приходы!B210</f>
        <v>шайба медная D 20.2х26х1.5 КамАЗ</v>
      </c>
      <c r="C210" s="38">
        <f>VLOOKUP(B210,[1]Приходы!$B$4:$K$227,2,FALSE)</f>
        <v>10</v>
      </c>
      <c r="D210" s="39">
        <f>VLOOKUP(B210,[1]Приходы!$B$4:$K$227,7,FALSE)</f>
        <v>25</v>
      </c>
      <c r="E210" s="34"/>
    </row>
    <row r="211" spans="1:5" ht="37.5" x14ac:dyDescent="0.3">
      <c r="A211" s="36">
        <v>209</v>
      </c>
      <c r="B211" s="37" t="str">
        <f>[1]Приходы!B211</f>
        <v>шайба медная D 22.2х28х1.5 КамАЗ</v>
      </c>
      <c r="C211" s="38">
        <f>VLOOKUP(B211,[1]Приходы!$B$4:$K$227,2,FALSE)</f>
        <v>10</v>
      </c>
      <c r="D211" s="39">
        <f>VLOOKUP(B211,[1]Приходы!$B$4:$K$227,7,FALSE)</f>
        <v>25</v>
      </c>
      <c r="E211" s="34"/>
    </row>
    <row r="212" spans="1:5" ht="18.75" x14ac:dyDescent="0.3">
      <c r="A212" s="36">
        <v>210</v>
      </c>
      <c r="B212" s="37" t="str">
        <f>[1]Приходы!B212</f>
        <v>шайба плоская D 12х25</v>
      </c>
      <c r="C212" s="38">
        <f>VLOOKUP(B212,[1]Приходы!$B$4:$K$227,2,FALSE)</f>
        <v>10</v>
      </c>
      <c r="D212" s="39">
        <f>VLOOKUP(B212,[1]Приходы!$B$4:$K$227,7,FALSE)</f>
        <v>10</v>
      </c>
      <c r="E212" s="34"/>
    </row>
    <row r="213" spans="1:5" ht="18.75" x14ac:dyDescent="0.3">
      <c r="A213" s="36">
        <v>211</v>
      </c>
      <c r="B213" s="37" t="str">
        <f>[1]Приходы!B213</f>
        <v>шкворень КАМАЗ-65115 /ОАО КАМАЗ</v>
      </c>
      <c r="C213" s="38">
        <f>VLOOKUP(B213,[1]Приходы!$B$4:$K$227,2,FALSE)</f>
        <v>2</v>
      </c>
      <c r="D213" s="39">
        <f>VLOOKUP(B213,[1]Приходы!$B$4:$K$227,7,FALSE)</f>
        <v>980</v>
      </c>
      <c r="E213" s="34"/>
    </row>
    <row r="214" spans="1:5" ht="18.75" x14ac:dyDescent="0.3">
      <c r="A214" s="36">
        <v>212</v>
      </c>
      <c r="B214" s="37" t="str">
        <f>[1]Приходы!B214</f>
        <v>шланг ПГУ КамАЗ</v>
      </c>
      <c r="C214" s="38">
        <f>VLOOKUP(B214,[1]Приходы!$B$4:$K$227,2,FALSE)</f>
        <v>1</v>
      </c>
      <c r="D214" s="39">
        <f>VLOOKUP(B214,[1]Приходы!$B$4:$K$227,7,FALSE)</f>
        <v>135</v>
      </c>
      <c r="E214" s="34"/>
    </row>
    <row r="215" spans="1:5" ht="18.75" x14ac:dyDescent="0.3">
      <c r="A215" s="36">
        <v>213</v>
      </c>
      <c r="B215" s="37" t="str">
        <f>[1]Приходы!B215</f>
        <v>шланг ПГУ КамАЗ Евро L=650мм крив.</v>
      </c>
      <c r="C215" s="38">
        <f>VLOOKUP(B215,[1]Приходы!$B$4:$K$227,2,FALSE)</f>
        <v>1</v>
      </c>
      <c r="D215" s="39">
        <f>VLOOKUP(B215,[1]Приходы!$B$4:$K$227,7,FALSE)</f>
        <v>185</v>
      </c>
      <c r="E215" s="34"/>
    </row>
    <row r="216" spans="1:5" ht="18.75" x14ac:dyDescent="0.3">
      <c r="A216" s="36">
        <v>214</v>
      </c>
      <c r="B216" s="37" t="str">
        <f>[1]Приходы!B216</f>
        <v>шланг радиатора КамАЗ нижний синий силикон</v>
      </c>
      <c r="C216" s="38">
        <f>VLOOKUP(B216,[1]Приходы!$B$4:$K$227,2,FALSE)</f>
        <v>4</v>
      </c>
      <c r="D216" s="39">
        <f>VLOOKUP(B216,[1]Приходы!$B$4:$K$227,7,FALSE)</f>
        <v>370</v>
      </c>
      <c r="E216" s="34"/>
    </row>
    <row r="217" spans="1:5" ht="18.75" x14ac:dyDescent="0.3">
      <c r="A217" s="36">
        <v>215</v>
      </c>
      <c r="B217" s="37" t="str">
        <f>[1]Приходы!B217</f>
        <v>шланг радиатора КамАЗ средний синий силикон</v>
      </c>
      <c r="C217" s="38">
        <f>VLOOKUP(B217,[1]Приходы!$B$4:$K$227,2,FALSE)</f>
        <v>2</v>
      </c>
      <c r="D217" s="39">
        <f>VLOOKUP(B217,[1]Приходы!$B$4:$K$227,7,FALSE)</f>
        <v>185</v>
      </c>
      <c r="E217" s="34"/>
    </row>
    <row r="218" spans="1:5" ht="18.75" x14ac:dyDescent="0.3">
      <c r="A218" s="36">
        <v>216</v>
      </c>
      <c r="B218" s="37" t="str">
        <f>[1]Приходы!B218</f>
        <v>шланг радиатора КамАЗ-6520 верхний синий силикон</v>
      </c>
      <c r="C218" s="38">
        <f>VLOOKUP(B218,[1]Приходы!$B$4:$K$227,2,FALSE)</f>
        <v>1</v>
      </c>
      <c r="D218" s="39">
        <f>VLOOKUP(B218,[1]Приходы!$B$4:$K$227,7,FALSE)</f>
        <v>730</v>
      </c>
      <c r="E218" s="34"/>
    </row>
    <row r="219" spans="1:5" ht="18.75" x14ac:dyDescent="0.3">
      <c r="A219" s="36">
        <v>217</v>
      </c>
      <c r="B219" s="37" t="str">
        <f>[1]Приходы!B219</f>
        <v>шланг радиатора КамАЗ-6520 нижний синий силикон</v>
      </c>
      <c r="C219" s="38">
        <f>VLOOKUP(B219,[1]Приходы!$B$4:$K$227,2,FALSE)</f>
        <v>1</v>
      </c>
      <c r="D219" s="39">
        <f>VLOOKUP(B219,[1]Приходы!$B$4:$K$227,7,FALSE)</f>
        <v>830</v>
      </c>
      <c r="E219" s="34"/>
    </row>
    <row r="220" spans="1:5" ht="18.75" x14ac:dyDescent="0.3">
      <c r="A220" s="36">
        <v>218</v>
      </c>
      <c r="B220" s="37" t="str">
        <f>[1]Приходы!B220</f>
        <v>шланг расширительного бачка КамАЗ силикон</v>
      </c>
      <c r="C220" s="38">
        <f>VLOOKUP(B220,[1]Приходы!$B$4:$K$227,2,FALSE)</f>
        <v>11</v>
      </c>
      <c r="D220" s="39">
        <f>VLOOKUP(B220,[1]Приходы!$B$4:$K$227,7,FALSE)</f>
        <v>370</v>
      </c>
      <c r="E220" s="34"/>
    </row>
    <row r="221" spans="1:5" ht="18.75" x14ac:dyDescent="0.3">
      <c r="A221" s="36">
        <v>219</v>
      </c>
      <c r="B221" s="37" t="str">
        <f>[1]Приходы!B221</f>
        <v>шланг смазки муфты КамАЗ</v>
      </c>
      <c r="C221" s="38">
        <f>VLOOKUP(B221,[1]Приходы!$B$4:$K$227,2,FALSE)</f>
        <v>1</v>
      </c>
      <c r="D221" s="39">
        <f>VLOOKUP(B221,[1]Приходы!$B$4:$K$227,7,FALSE)</f>
        <v>55</v>
      </c>
      <c r="E221" s="34"/>
    </row>
    <row r="222" spans="1:5" ht="37.5" x14ac:dyDescent="0.3">
      <c r="A222" s="36">
        <v>220</v>
      </c>
      <c r="B222" s="37" t="str">
        <f>[1]Приходы!B222</f>
        <v>шплинт разводной 3 х 30</v>
      </c>
      <c r="C222" s="38">
        <f>VLOOKUP(B222,[1]Приходы!$B$4:$K$227,2,FALSE)</f>
        <v>10</v>
      </c>
      <c r="D222" s="39">
        <f>VLOOKUP(B222,[1]Приходы!$B$4:$K$227,7,FALSE)</f>
        <v>5</v>
      </c>
      <c r="E222" s="34"/>
    </row>
    <row r="223" spans="1:5" ht="18.75" x14ac:dyDescent="0.3">
      <c r="A223" s="36">
        <v>221</v>
      </c>
      <c r="B223" s="37" t="str">
        <f>[1]Приходы!B223</f>
        <v>шплинт разводной 4 х 36 (4х40)</v>
      </c>
      <c r="C223" s="38">
        <f>VLOOKUP(B223,[1]Приходы!$B$4:$K$227,2,FALSE)</f>
        <v>10</v>
      </c>
      <c r="D223" s="39">
        <f>VLOOKUP(B223,[1]Приходы!$B$4:$K$227,7,FALSE)</f>
        <v>10</v>
      </c>
      <c r="E223" s="34"/>
    </row>
    <row r="224" spans="1:5" ht="37.5" x14ac:dyDescent="0.3">
      <c r="A224" s="36">
        <v>222</v>
      </c>
      <c r="B224" s="37" t="str">
        <f>[1]Приходы!B224</f>
        <v>шплинт разводной 5 х 50</v>
      </c>
      <c r="C224" s="38">
        <f>VLOOKUP(B224,[1]Приходы!$B$4:$K$227,2,FALSE)</f>
        <v>10</v>
      </c>
      <c r="D224" s="39">
        <f>VLOOKUP(B224,[1]Приходы!$B$4:$K$227,7,FALSE)</f>
        <v>10</v>
      </c>
      <c r="E224" s="34"/>
    </row>
    <row r="225" spans="1:5" ht="37.5" x14ac:dyDescent="0.3">
      <c r="A225" s="36">
        <v>223</v>
      </c>
      <c r="B225" s="37" t="str">
        <f>[1]Приходы!B225</f>
        <v>шплинт разводной 6 х 60</v>
      </c>
      <c r="C225" s="38">
        <f>VLOOKUP(B225,[1]Приходы!$B$4:$K$227,2,FALSE)</f>
        <v>10</v>
      </c>
      <c r="D225" s="39">
        <f>VLOOKUP(B225,[1]Приходы!$B$4:$K$227,7,FALSE)</f>
        <v>12</v>
      </c>
      <c r="E225" s="34"/>
    </row>
    <row r="226" spans="1:5" ht="18.75" x14ac:dyDescent="0.3">
      <c r="A226" s="36">
        <v>224</v>
      </c>
      <c r="B226" s="37" t="str">
        <f>[1]Приходы!B226</f>
        <v>шприц рычажно-плунжерный  500 мл под тубус БелАК</v>
      </c>
      <c r="C226" s="38">
        <f>VLOOKUP(B226,[1]Приходы!$B$4:$K$227,2,FALSE)</f>
        <v>2</v>
      </c>
      <c r="D226" s="39">
        <f>VLOOKUP(B226,[1]Приходы!$B$4:$K$227,7,FALSE)</f>
        <v>700</v>
      </c>
      <c r="E226" s="34"/>
    </row>
    <row r="227" spans="1:5" ht="18.75" x14ac:dyDescent="0.3">
      <c r="A227" s="36">
        <v>225</v>
      </c>
      <c r="B227" s="37" t="str">
        <f>[1]Приходы!B227</f>
        <v>щетка стеклооч.500мм (ALCA) special/universal</v>
      </c>
      <c r="C227" s="38">
        <f>VLOOKUP(B227,[1]Приходы!$B$4:$K$227,2,FALSE)</f>
        <v>3</v>
      </c>
      <c r="D227" s="39">
        <f>VLOOKUP(B227,[1]Приходы!$B$4:$K$227,7,FALSE)</f>
        <v>200</v>
      </c>
      <c r="E227" s="34"/>
    </row>
    <row r="228" spans="1:5" ht="18.75" x14ac:dyDescent="0.3">
      <c r="A228" s="36">
        <v>226</v>
      </c>
      <c r="B228" s="37">
        <f>[1]Приходы!B228</f>
        <v>0</v>
      </c>
      <c r="C228" s="38" t="e">
        <f>VLOOKUP(B228,[1]Приходы!$B$4:$K$227,2,FALSE)</f>
        <v>#N/A</v>
      </c>
      <c r="D228" s="39" t="e">
        <f>VLOOKUP(B228,[1]Приходы!$B$4:$K$227,7,FALSE)</f>
        <v>#N/A</v>
      </c>
      <c r="E228" s="34"/>
    </row>
  </sheetData>
  <sheetProtection formatCells="0" formatColumns="0" formatRows="0" insertColumns="0" insertRows="0" insertHyperlinks="0" deleteColumns="0" deleteRows="0" sort="0" pivotTables="0"/>
  <sortState ref="B4:F141">
    <sortCondition ref="B3"/>
  </sortState>
  <customSheetViews>
    <customSheetView guid="{4AA435DD-8FAB-4722-BA4F-2ED95ECA9F42}">
      <selection activeCell="B3" sqref="B3"/>
      <pageMargins left="0.25" right="0.25" top="0.75" bottom="0.75" header="0.3" footer="0.3"/>
      <pageSetup paperSize="9" orientation="portrait" r:id="rId1"/>
    </customSheetView>
  </customSheetViews>
  <mergeCells count="5">
    <mergeCell ref="E2:E3"/>
    <mergeCell ref="B2:B3"/>
    <mergeCell ref="A2:A3"/>
    <mergeCell ref="C2:C3"/>
    <mergeCell ref="D2:D3"/>
  </mergeCells>
  <pageMargins left="0.25" right="0.25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0000"/>
  </sheetPr>
  <dimension ref="A1:C149"/>
  <sheetViews>
    <sheetView topLeftCell="A4" workbookViewId="0">
      <selection activeCell="G24" sqref="G24"/>
    </sheetView>
  </sheetViews>
  <sheetFormatPr defaultRowHeight="15" x14ac:dyDescent="0.25"/>
  <cols>
    <col min="1" max="1" width="4.7109375" customWidth="1"/>
    <col min="2" max="2" width="54.85546875" bestFit="1" customWidth="1"/>
    <col min="3" max="3" width="12.7109375" style="10" customWidth="1"/>
  </cols>
  <sheetData>
    <row r="1" spans="1:3" ht="21.75" thickBot="1" x14ac:dyDescent="0.3">
      <c r="A1" s="59" t="s">
        <v>5</v>
      </c>
      <c r="B1" s="60"/>
      <c r="C1" s="25" t="s">
        <v>4</v>
      </c>
    </row>
    <row r="2" spans="1:3" x14ac:dyDescent="0.25">
      <c r="A2" s="27">
        <v>205</v>
      </c>
      <c r="B2" s="28" t="s">
        <v>8</v>
      </c>
      <c r="C2" s="26">
        <f>VLOOKUP(B2,Склад!B4:G228,3,FALSE)</f>
        <v>550</v>
      </c>
    </row>
    <row r="3" spans="1:3" x14ac:dyDescent="0.25">
      <c r="A3" s="29">
        <v>206</v>
      </c>
      <c r="B3" s="30" t="s">
        <v>9</v>
      </c>
      <c r="C3" s="26">
        <f>VLOOKUP(B3,Склад!B5:G229,3,FALSE)</f>
        <v>550</v>
      </c>
    </row>
    <row r="4" spans="1:3" x14ac:dyDescent="0.25">
      <c r="A4" s="29">
        <v>207</v>
      </c>
      <c r="B4" s="30" t="s">
        <v>10</v>
      </c>
      <c r="C4" s="26">
        <f>VLOOKUP(B4,Склад!B6:G230,3,FALSE)</f>
        <v>600</v>
      </c>
    </row>
    <row r="5" spans="1:3" x14ac:dyDescent="0.25">
      <c r="A5" s="29">
        <v>208</v>
      </c>
      <c r="B5" s="31" t="s">
        <v>11</v>
      </c>
      <c r="C5" s="26">
        <f>VLOOKUP(B5,Склад!B7:G231,3,FALSE)</f>
        <v>1550</v>
      </c>
    </row>
    <row r="6" spans="1:3" x14ac:dyDescent="0.25">
      <c r="A6" s="29">
        <v>209</v>
      </c>
      <c r="B6" s="31" t="s">
        <v>12</v>
      </c>
      <c r="C6" s="26">
        <f>VLOOKUP(B6,Склад!B8:G232,3,FALSE)</f>
        <v>2900</v>
      </c>
    </row>
    <row r="7" spans="1:3" x14ac:dyDescent="0.25">
      <c r="A7" s="29">
        <v>210</v>
      </c>
      <c r="B7" s="31" t="s">
        <v>13</v>
      </c>
      <c r="C7" s="26">
        <f>VLOOKUP(B7,Склад!B9:G233,3,FALSE)</f>
        <v>10</v>
      </c>
    </row>
    <row r="8" spans="1:3" x14ac:dyDescent="0.25">
      <c r="A8" s="29">
        <v>211</v>
      </c>
      <c r="B8" s="31" t="s">
        <v>14</v>
      </c>
      <c r="C8" s="26">
        <f>VLOOKUP(B8,Склад!B10:G234,3,FALSE)</f>
        <v>15</v>
      </c>
    </row>
    <row r="9" spans="1:3" x14ac:dyDescent="0.25">
      <c r="A9" s="29">
        <v>212</v>
      </c>
      <c r="B9" s="31" t="s">
        <v>15</v>
      </c>
      <c r="C9" s="26">
        <f>VLOOKUP(B9,Склад!B11:G235,3,FALSE)</f>
        <v>25</v>
      </c>
    </row>
    <row r="10" spans="1:3" x14ac:dyDescent="0.25">
      <c r="A10" s="29">
        <v>213</v>
      </c>
      <c r="B10" s="31" t="s">
        <v>16</v>
      </c>
      <c r="C10" s="26">
        <f>VLOOKUP(B10,Склад!B12:G236,3,FALSE)</f>
        <v>200</v>
      </c>
    </row>
    <row r="11" spans="1:3" x14ac:dyDescent="0.25">
      <c r="A11" s="29">
        <v>214</v>
      </c>
      <c r="B11" s="31" t="s">
        <v>17</v>
      </c>
      <c r="C11" s="26">
        <f>VLOOKUP(B11,Склад!B13:G237,3,FALSE)</f>
        <v>300</v>
      </c>
    </row>
    <row r="12" spans="1:3" x14ac:dyDescent="0.25">
      <c r="A12" s="29">
        <v>215</v>
      </c>
      <c r="B12" s="31" t="s">
        <v>18</v>
      </c>
      <c r="C12" s="26">
        <f>VLOOKUP(B12,Склад!B14:G238,3,FALSE)</f>
        <v>150</v>
      </c>
    </row>
    <row r="13" spans="1:3" x14ac:dyDescent="0.25">
      <c r="A13" s="29">
        <v>216</v>
      </c>
      <c r="B13" s="31" t="s">
        <v>19</v>
      </c>
      <c r="C13" s="26">
        <f>VLOOKUP(B13,Склад!B15:G239,3,FALSE)</f>
        <v>160</v>
      </c>
    </row>
    <row r="14" spans="1:3" x14ac:dyDescent="0.25">
      <c r="A14" s="29">
        <v>217</v>
      </c>
      <c r="B14" s="31" t="s">
        <v>20</v>
      </c>
      <c r="C14" s="26">
        <f>VLOOKUP(B14,Склад!B16:G240,3,FALSE)</f>
        <v>140</v>
      </c>
    </row>
    <row r="15" spans="1:3" x14ac:dyDescent="0.25">
      <c r="A15" s="29">
        <v>218</v>
      </c>
      <c r="B15" s="31" t="s">
        <v>21</v>
      </c>
      <c r="C15" s="26">
        <f>VLOOKUP(B15,Склад!B17:G241,3,FALSE)</f>
        <v>150</v>
      </c>
    </row>
    <row r="16" spans="1:3" x14ac:dyDescent="0.25">
      <c r="A16" s="29">
        <v>219</v>
      </c>
      <c r="B16" s="31" t="s">
        <v>22</v>
      </c>
      <c r="C16" s="26">
        <f>VLOOKUP(B16,Склад!B18:G242,3,FALSE)</f>
        <v>250</v>
      </c>
    </row>
    <row r="17" spans="1:3" x14ac:dyDescent="0.25">
      <c r="A17" s="29">
        <v>220</v>
      </c>
      <c r="B17" s="31" t="s">
        <v>23</v>
      </c>
      <c r="C17" s="26">
        <f>VLOOKUP(B17,Склад!B19:G243,3,FALSE)</f>
        <v>300</v>
      </c>
    </row>
    <row r="18" spans="1:3" x14ac:dyDescent="0.25">
      <c r="A18" s="29">
        <v>221</v>
      </c>
      <c r="B18" s="31" t="s">
        <v>24</v>
      </c>
      <c r="C18" s="26">
        <f>VLOOKUP(B18,Склад!B20:G244,3,FALSE)</f>
        <v>10</v>
      </c>
    </row>
    <row r="19" spans="1:3" x14ac:dyDescent="0.25">
      <c r="A19" s="29">
        <v>222</v>
      </c>
      <c r="B19" s="31" t="s">
        <v>25</v>
      </c>
      <c r="C19" s="26" t="e">
        <f>VLOOKUP(B19,Склад!B21:G245,3,FALSE)</f>
        <v>#N/A</v>
      </c>
    </row>
    <row r="20" spans="1:3" x14ac:dyDescent="0.25">
      <c r="A20" s="29">
        <v>223</v>
      </c>
      <c r="B20" s="31" t="s">
        <v>26</v>
      </c>
      <c r="C20" s="26" t="e">
        <f>VLOOKUP(B20,Склад!B22:G246,3,FALSE)</f>
        <v>#N/A</v>
      </c>
    </row>
    <row r="21" spans="1:3" x14ac:dyDescent="0.25">
      <c r="A21" s="29">
        <v>224</v>
      </c>
      <c r="B21" s="31" t="s">
        <v>27</v>
      </c>
      <c r="C21" s="26" t="e">
        <f>VLOOKUP(B21,Склад!B23:G247,3,FALSE)</f>
        <v>#N/A</v>
      </c>
    </row>
    <row r="22" spans="1:3" x14ac:dyDescent="0.25">
      <c r="A22" s="29">
        <v>225</v>
      </c>
      <c r="B22" s="31" t="s">
        <v>28</v>
      </c>
      <c r="C22" s="26">
        <f>VLOOKUP(B22,Склад!B24:G248,3,FALSE)</f>
        <v>10</v>
      </c>
    </row>
    <row r="23" spans="1:3" x14ac:dyDescent="0.25">
      <c r="A23" s="29">
        <v>202</v>
      </c>
      <c r="B23" s="31" t="s">
        <v>29</v>
      </c>
      <c r="C23" s="26">
        <f>VLOOKUP(B23,Склад!B25:G249,3,FALSE)</f>
        <v>750</v>
      </c>
    </row>
    <row r="24" spans="1:3" x14ac:dyDescent="0.25">
      <c r="A24" s="29">
        <v>203</v>
      </c>
      <c r="B24" s="31" t="s">
        <v>30</v>
      </c>
      <c r="C24" s="26">
        <f>VLOOKUP(B24,Склад!B26:G250,3,FALSE)</f>
        <v>750</v>
      </c>
    </row>
    <row r="25" spans="1:3" ht="15.75" thickBot="1" x14ac:dyDescent="0.3">
      <c r="A25" s="32">
        <v>204</v>
      </c>
      <c r="B25" s="33" t="s">
        <v>7</v>
      </c>
      <c r="C25" s="26">
        <f>VLOOKUP(B25,Склад!B27:G251,3,FALSE)</f>
        <v>1200</v>
      </c>
    </row>
    <row r="26" spans="1:3" x14ac:dyDescent="0.25">
      <c r="A26" s="1"/>
      <c r="B26" s="1"/>
      <c r="C26" s="26" t="e">
        <f>VLOOKUP(B26,Склад!B28:G252,3,FALSE)</f>
        <v>#N/A</v>
      </c>
    </row>
    <row r="27" spans="1:3" x14ac:dyDescent="0.25">
      <c r="A27" s="43"/>
      <c r="B27" s="43"/>
      <c r="C27" s="26" t="e">
        <f>VLOOKUP(B27,Склад!B29:G253,3,FALSE)</f>
        <v>#N/A</v>
      </c>
    </row>
    <row r="28" spans="1:3" x14ac:dyDescent="0.25">
      <c r="A28" s="43"/>
      <c r="B28" s="43"/>
      <c r="C28" s="26" t="e">
        <f>VLOOKUP(B28,Склад!B30:G254,3,FALSE)</f>
        <v>#N/A</v>
      </c>
    </row>
    <row r="29" spans="1:3" x14ac:dyDescent="0.25">
      <c r="A29" s="43"/>
      <c r="B29" s="43"/>
      <c r="C29" s="26" t="e">
        <f>VLOOKUP(B29,Склад!B31:G255,3,FALSE)</f>
        <v>#N/A</v>
      </c>
    </row>
    <row r="30" spans="1:3" x14ac:dyDescent="0.25">
      <c r="A30" s="43"/>
      <c r="B30" s="43"/>
      <c r="C30" s="26" t="e">
        <f>VLOOKUP(B30,Склад!B32:G256,3,FALSE)</f>
        <v>#N/A</v>
      </c>
    </row>
    <row r="31" spans="1:3" x14ac:dyDescent="0.25">
      <c r="A31" s="43"/>
      <c r="B31" s="43"/>
      <c r="C31" s="26" t="e">
        <f>VLOOKUP(B31,Склад!B33:G257,3,FALSE)</f>
        <v>#N/A</v>
      </c>
    </row>
    <row r="32" spans="1:3" x14ac:dyDescent="0.25">
      <c r="A32" s="43"/>
      <c r="B32" s="43"/>
      <c r="C32" s="26" t="e">
        <f>VLOOKUP(B32,Склад!B34:G258,3,FALSE)</f>
        <v>#N/A</v>
      </c>
    </row>
    <row r="33" spans="1:3" x14ac:dyDescent="0.25">
      <c r="A33" s="43"/>
      <c r="B33" s="43"/>
      <c r="C33" s="26" t="e">
        <f>VLOOKUP(B33,Склад!B35:G259,3,FALSE)</f>
        <v>#N/A</v>
      </c>
    </row>
    <row r="34" spans="1:3" x14ac:dyDescent="0.25">
      <c r="A34" s="43"/>
      <c r="B34" s="43"/>
      <c r="C34" s="26" t="e">
        <f>VLOOKUP(B34,Склад!B36:G260,3,FALSE)</f>
        <v>#N/A</v>
      </c>
    </row>
    <row r="35" spans="1:3" x14ac:dyDescent="0.25">
      <c r="A35" s="43"/>
      <c r="B35" s="43"/>
      <c r="C35" s="26" t="e">
        <f>VLOOKUP(B35,Склад!B37:G261,3,FALSE)</f>
        <v>#N/A</v>
      </c>
    </row>
    <row r="36" spans="1:3" x14ac:dyDescent="0.25">
      <c r="A36" s="43"/>
      <c r="B36" s="43"/>
      <c r="C36" s="26" t="e">
        <f>VLOOKUP(B36,Склад!B38:G262,3,FALSE)</f>
        <v>#N/A</v>
      </c>
    </row>
    <row r="37" spans="1:3" x14ac:dyDescent="0.25">
      <c r="A37" s="43"/>
      <c r="B37" s="43"/>
      <c r="C37" s="26" t="e">
        <f>VLOOKUP(B37,Склад!B39:G263,3,FALSE)</f>
        <v>#N/A</v>
      </c>
    </row>
    <row r="38" spans="1:3" x14ac:dyDescent="0.25">
      <c r="A38" s="43"/>
      <c r="B38" s="43"/>
      <c r="C38" s="26" t="e">
        <f>VLOOKUP(B38,Склад!B40:G264,3,FALSE)</f>
        <v>#N/A</v>
      </c>
    </row>
    <row r="39" spans="1:3" x14ac:dyDescent="0.25">
      <c r="A39" s="43"/>
      <c r="B39" s="43"/>
      <c r="C39" s="26" t="e">
        <f>VLOOKUP(B39,Склад!B41:G265,3,FALSE)</f>
        <v>#N/A</v>
      </c>
    </row>
    <row r="40" spans="1:3" x14ac:dyDescent="0.25">
      <c r="A40" s="43"/>
      <c r="B40" s="43"/>
      <c r="C40" s="26" t="e">
        <f>VLOOKUP(B40,Склад!B42:G266,3,FALSE)</f>
        <v>#N/A</v>
      </c>
    </row>
    <row r="41" spans="1:3" x14ac:dyDescent="0.25">
      <c r="A41" s="43"/>
      <c r="B41" s="43"/>
      <c r="C41" s="26" t="e">
        <f>VLOOKUP(B41,Склад!B43:G267,3,FALSE)</f>
        <v>#N/A</v>
      </c>
    </row>
    <row r="42" spans="1:3" x14ac:dyDescent="0.25">
      <c r="A42" s="43"/>
      <c r="B42" s="43"/>
      <c r="C42" s="26" t="e">
        <f>VLOOKUP(B42,Склад!B44:G268,3,FALSE)</f>
        <v>#N/A</v>
      </c>
    </row>
    <row r="43" spans="1:3" x14ac:dyDescent="0.25">
      <c r="A43" s="43"/>
      <c r="B43" s="43"/>
      <c r="C43" s="26" t="e">
        <f>VLOOKUP(B43,Склад!B45:G269,3,FALSE)</f>
        <v>#N/A</v>
      </c>
    </row>
    <row r="44" spans="1:3" x14ac:dyDescent="0.25">
      <c r="A44" s="43"/>
      <c r="B44" s="43"/>
      <c r="C44" s="26" t="e">
        <f>VLOOKUP(B44,Склад!B46:G270,3,FALSE)</f>
        <v>#N/A</v>
      </c>
    </row>
    <row r="45" spans="1:3" x14ac:dyDescent="0.25">
      <c r="A45" s="43"/>
      <c r="B45" s="43"/>
      <c r="C45" s="26" t="e">
        <f>VLOOKUP(B45,Склад!B47:G271,3,FALSE)</f>
        <v>#N/A</v>
      </c>
    </row>
    <row r="46" spans="1:3" x14ac:dyDescent="0.25">
      <c r="A46" s="43"/>
      <c r="B46" s="43"/>
      <c r="C46" s="26" t="e">
        <f>VLOOKUP(B46,Склад!B48:G272,3,FALSE)</f>
        <v>#N/A</v>
      </c>
    </row>
    <row r="47" spans="1:3" x14ac:dyDescent="0.25">
      <c r="A47" s="43"/>
      <c r="B47" s="43"/>
      <c r="C47" s="26" t="e">
        <f>VLOOKUP(B47,Склад!B49:G273,3,FALSE)</f>
        <v>#N/A</v>
      </c>
    </row>
    <row r="48" spans="1:3" x14ac:dyDescent="0.25">
      <c r="A48" s="43"/>
      <c r="B48" s="43"/>
      <c r="C48" s="26" t="e">
        <f>VLOOKUP(B48,Склад!B50:G274,3,FALSE)</f>
        <v>#N/A</v>
      </c>
    </row>
    <row r="49" spans="1:3" x14ac:dyDescent="0.25">
      <c r="A49" s="43"/>
      <c r="B49" s="43"/>
      <c r="C49" s="26" t="e">
        <f>VLOOKUP(B49,Склад!B51:G275,3,FALSE)</f>
        <v>#N/A</v>
      </c>
    </row>
    <row r="50" spans="1:3" x14ac:dyDescent="0.25">
      <c r="A50" s="43"/>
      <c r="B50" s="43"/>
      <c r="C50" s="26" t="e">
        <f>VLOOKUP(B50,Склад!B52:G276,3,FALSE)</f>
        <v>#N/A</v>
      </c>
    </row>
    <row r="51" spans="1:3" x14ac:dyDescent="0.25">
      <c r="A51" s="1"/>
      <c r="B51" s="1"/>
      <c r="C51" s="11"/>
    </row>
    <row r="52" spans="1:3" x14ac:dyDescent="0.25">
      <c r="A52" s="1"/>
      <c r="B52" s="1"/>
      <c r="C52" s="11"/>
    </row>
    <row r="53" spans="1:3" x14ac:dyDescent="0.25">
      <c r="A53" s="1"/>
      <c r="B53" s="1"/>
      <c r="C53" s="11"/>
    </row>
    <row r="54" spans="1:3" x14ac:dyDescent="0.25">
      <c r="A54" s="1"/>
      <c r="B54" s="1"/>
      <c r="C54" s="11"/>
    </row>
    <row r="55" spans="1:3" x14ac:dyDescent="0.25">
      <c r="A55" s="1"/>
      <c r="B55" s="1"/>
      <c r="C55" s="11"/>
    </row>
    <row r="56" spans="1:3" x14ac:dyDescent="0.25">
      <c r="A56" s="1"/>
      <c r="B56" s="1"/>
      <c r="C56" s="11"/>
    </row>
    <row r="57" spans="1:3" x14ac:dyDescent="0.25">
      <c r="A57" s="1"/>
      <c r="B57" s="1"/>
      <c r="C57" s="11"/>
    </row>
    <row r="58" spans="1:3" x14ac:dyDescent="0.25">
      <c r="A58" s="1"/>
      <c r="B58" s="1"/>
      <c r="C58" s="11"/>
    </row>
    <row r="59" spans="1:3" x14ac:dyDescent="0.25">
      <c r="A59" s="1"/>
      <c r="B59" s="1"/>
      <c r="C59" s="11"/>
    </row>
    <row r="60" spans="1:3" x14ac:dyDescent="0.25">
      <c r="A60" s="1"/>
      <c r="B60" s="1"/>
      <c r="C60" s="11"/>
    </row>
    <row r="61" spans="1:3" x14ac:dyDescent="0.25">
      <c r="A61" s="1"/>
      <c r="B61" s="1"/>
      <c r="C61" s="11"/>
    </row>
    <row r="62" spans="1:3" x14ac:dyDescent="0.25">
      <c r="A62" s="1"/>
      <c r="B62" s="1"/>
      <c r="C62" s="11"/>
    </row>
    <row r="63" spans="1:3" x14ac:dyDescent="0.25">
      <c r="A63" s="1"/>
      <c r="B63" s="1"/>
      <c r="C63" s="11"/>
    </row>
    <row r="64" spans="1:3" x14ac:dyDescent="0.25">
      <c r="A64" s="1"/>
      <c r="B64" s="1"/>
      <c r="C64" s="11"/>
    </row>
    <row r="65" spans="1:3" x14ac:dyDescent="0.25">
      <c r="A65" s="1"/>
      <c r="B65" s="1"/>
      <c r="C65" s="11"/>
    </row>
    <row r="66" spans="1:3" x14ac:dyDescent="0.25">
      <c r="A66" s="1"/>
      <c r="B66" s="1"/>
      <c r="C66" s="11"/>
    </row>
    <row r="67" spans="1:3" x14ac:dyDescent="0.25">
      <c r="A67" s="1"/>
      <c r="B67" s="1"/>
      <c r="C67" s="11"/>
    </row>
    <row r="68" spans="1:3" x14ac:dyDescent="0.25">
      <c r="A68" s="1"/>
      <c r="B68" s="1"/>
      <c r="C68" s="11"/>
    </row>
    <row r="69" spans="1:3" x14ac:dyDescent="0.25">
      <c r="A69" s="1"/>
      <c r="B69" s="1"/>
      <c r="C69" s="11"/>
    </row>
    <row r="70" spans="1:3" x14ac:dyDescent="0.25">
      <c r="A70" s="1"/>
      <c r="B70" s="1"/>
      <c r="C70" s="11"/>
    </row>
    <row r="71" spans="1:3" x14ac:dyDescent="0.25">
      <c r="A71" s="1"/>
      <c r="B71" s="1"/>
      <c r="C71" s="11"/>
    </row>
    <row r="72" spans="1:3" x14ac:dyDescent="0.25">
      <c r="A72" s="1"/>
      <c r="B72" s="1"/>
      <c r="C72" s="11"/>
    </row>
    <row r="73" spans="1:3" x14ac:dyDescent="0.25">
      <c r="A73" s="1"/>
      <c r="B73" s="1"/>
      <c r="C73" s="11"/>
    </row>
    <row r="74" spans="1:3" x14ac:dyDescent="0.25">
      <c r="A74" s="1"/>
      <c r="B74" s="1"/>
      <c r="C74" s="11"/>
    </row>
    <row r="75" spans="1:3" x14ac:dyDescent="0.25">
      <c r="A75" s="1"/>
      <c r="B75" s="1"/>
      <c r="C75" s="11"/>
    </row>
    <row r="76" spans="1:3" x14ac:dyDescent="0.25">
      <c r="A76" s="1"/>
      <c r="B76" s="1"/>
      <c r="C76" s="11"/>
    </row>
    <row r="77" spans="1:3" x14ac:dyDescent="0.25">
      <c r="A77" s="1"/>
      <c r="B77" s="1"/>
      <c r="C77" s="11"/>
    </row>
    <row r="78" spans="1:3" x14ac:dyDescent="0.25">
      <c r="A78" s="1"/>
      <c r="B78" s="1"/>
      <c r="C78" s="11"/>
    </row>
    <row r="79" spans="1:3" x14ac:dyDescent="0.25">
      <c r="A79" s="1"/>
      <c r="B79" s="1"/>
      <c r="C79" s="11"/>
    </row>
    <row r="80" spans="1:3" x14ac:dyDescent="0.25">
      <c r="A80" s="1"/>
      <c r="B80" s="1"/>
      <c r="C80" s="11"/>
    </row>
    <row r="81" spans="1:3" x14ac:dyDescent="0.25">
      <c r="A81" s="1"/>
      <c r="B81" s="1"/>
      <c r="C81" s="11"/>
    </row>
    <row r="82" spans="1:3" x14ac:dyDescent="0.25">
      <c r="A82" s="1"/>
      <c r="B82" s="1"/>
      <c r="C82" s="11"/>
    </row>
    <row r="83" spans="1:3" x14ac:dyDescent="0.25">
      <c r="A83" s="1"/>
      <c r="B83" s="1"/>
      <c r="C83" s="11"/>
    </row>
    <row r="84" spans="1:3" x14ac:dyDescent="0.25">
      <c r="A84" s="1"/>
      <c r="B84" s="1"/>
      <c r="C84" s="11"/>
    </row>
    <row r="85" spans="1:3" x14ac:dyDescent="0.25">
      <c r="A85" s="1"/>
      <c r="B85" s="1"/>
      <c r="C85" s="11"/>
    </row>
    <row r="86" spans="1:3" x14ac:dyDescent="0.25">
      <c r="A86" s="1"/>
      <c r="B86" s="1"/>
      <c r="C86" s="11"/>
    </row>
    <row r="87" spans="1:3" x14ac:dyDescent="0.25">
      <c r="A87" s="1"/>
      <c r="B87" s="1"/>
      <c r="C87" s="11"/>
    </row>
    <row r="88" spans="1:3" x14ac:dyDescent="0.25">
      <c r="A88" s="1"/>
      <c r="B88" s="1"/>
      <c r="C88" s="11"/>
    </row>
    <row r="89" spans="1:3" x14ac:dyDescent="0.25">
      <c r="A89" s="1"/>
      <c r="B89" s="1"/>
      <c r="C89" s="11"/>
    </row>
    <row r="90" spans="1:3" x14ac:dyDescent="0.25">
      <c r="A90" s="1"/>
      <c r="B90" s="1"/>
      <c r="C90" s="11"/>
    </row>
    <row r="91" spans="1:3" x14ac:dyDescent="0.25">
      <c r="A91" s="1"/>
      <c r="B91" s="1"/>
      <c r="C91" s="11"/>
    </row>
    <row r="92" spans="1:3" x14ac:dyDescent="0.25">
      <c r="A92" s="1"/>
      <c r="B92" s="1"/>
      <c r="C92" s="11"/>
    </row>
    <row r="93" spans="1:3" x14ac:dyDescent="0.25">
      <c r="A93" s="1"/>
      <c r="B93" s="1"/>
      <c r="C93" s="11"/>
    </row>
    <row r="94" spans="1:3" x14ac:dyDescent="0.25">
      <c r="A94" s="1"/>
      <c r="B94" s="1"/>
      <c r="C94" s="11"/>
    </row>
    <row r="95" spans="1:3" x14ac:dyDescent="0.25">
      <c r="A95" s="1"/>
      <c r="B95" s="1"/>
      <c r="C95" s="11"/>
    </row>
    <row r="96" spans="1:3" x14ac:dyDescent="0.25">
      <c r="A96" s="1"/>
      <c r="B96" s="1"/>
      <c r="C96" s="11"/>
    </row>
    <row r="97" spans="1:3" x14ac:dyDescent="0.25">
      <c r="A97" s="1"/>
      <c r="B97" s="1"/>
      <c r="C97" s="11"/>
    </row>
    <row r="98" spans="1:3" x14ac:dyDescent="0.25">
      <c r="A98" s="1"/>
      <c r="B98" s="1"/>
      <c r="C98" s="11"/>
    </row>
    <row r="99" spans="1:3" x14ac:dyDescent="0.25">
      <c r="A99" s="1"/>
      <c r="B99" s="1"/>
      <c r="C99" s="11"/>
    </row>
    <row r="100" spans="1:3" x14ac:dyDescent="0.25">
      <c r="A100" s="1"/>
      <c r="B100" s="1"/>
      <c r="C100" s="11"/>
    </row>
    <row r="101" spans="1:3" x14ac:dyDescent="0.25">
      <c r="A101" s="1"/>
      <c r="B101" s="1"/>
      <c r="C101" s="11"/>
    </row>
    <row r="102" spans="1:3" x14ac:dyDescent="0.25">
      <c r="A102" s="1"/>
      <c r="B102" s="1"/>
      <c r="C102" s="11"/>
    </row>
    <row r="103" spans="1:3" x14ac:dyDescent="0.25">
      <c r="A103" s="1"/>
      <c r="B103" s="1"/>
      <c r="C103" s="11"/>
    </row>
    <row r="104" spans="1:3" x14ac:dyDescent="0.25">
      <c r="A104" s="1"/>
      <c r="B104" s="1"/>
      <c r="C104" s="11"/>
    </row>
    <row r="105" spans="1:3" x14ac:dyDescent="0.25">
      <c r="A105" s="1"/>
      <c r="B105" s="1"/>
      <c r="C105" s="11"/>
    </row>
    <row r="106" spans="1:3" x14ac:dyDescent="0.25">
      <c r="A106" s="1"/>
      <c r="B106" s="1"/>
      <c r="C106" s="11"/>
    </row>
    <row r="107" spans="1:3" x14ac:dyDescent="0.25">
      <c r="A107" s="1"/>
      <c r="B107" s="1"/>
      <c r="C107" s="11"/>
    </row>
    <row r="108" spans="1:3" x14ac:dyDescent="0.25">
      <c r="A108" s="1"/>
      <c r="B108" s="1"/>
      <c r="C108" s="11"/>
    </row>
    <row r="109" spans="1:3" x14ac:dyDescent="0.25">
      <c r="A109" s="1"/>
      <c r="B109" s="1"/>
      <c r="C109" s="11"/>
    </row>
    <row r="110" spans="1:3" x14ac:dyDescent="0.25">
      <c r="A110" s="1"/>
      <c r="B110" s="1"/>
      <c r="C110" s="11"/>
    </row>
    <row r="111" spans="1:3" x14ac:dyDescent="0.25">
      <c r="A111" s="1"/>
      <c r="B111" s="1"/>
      <c r="C111" s="11"/>
    </row>
    <row r="112" spans="1:3" x14ac:dyDescent="0.25">
      <c r="A112" s="1"/>
      <c r="B112" s="1"/>
      <c r="C112" s="11"/>
    </row>
    <row r="113" spans="1:3" x14ac:dyDescent="0.25">
      <c r="A113" s="1"/>
      <c r="B113" s="1"/>
      <c r="C113" s="11"/>
    </row>
    <row r="114" spans="1:3" x14ac:dyDescent="0.25">
      <c r="A114" s="1"/>
      <c r="B114" s="1"/>
      <c r="C114" s="11"/>
    </row>
    <row r="115" spans="1:3" x14ac:dyDescent="0.25">
      <c r="A115" s="1"/>
      <c r="B115" s="1"/>
      <c r="C115" s="11"/>
    </row>
    <row r="116" spans="1:3" x14ac:dyDescent="0.25">
      <c r="A116" s="1"/>
      <c r="B116" s="1"/>
      <c r="C116" s="11"/>
    </row>
    <row r="117" spans="1:3" x14ac:dyDescent="0.25">
      <c r="A117" s="1"/>
      <c r="B117" s="1"/>
      <c r="C117" s="11"/>
    </row>
    <row r="118" spans="1:3" x14ac:dyDescent="0.25">
      <c r="A118" s="1"/>
      <c r="B118" s="1"/>
      <c r="C118" s="11"/>
    </row>
    <row r="119" spans="1:3" x14ac:dyDescent="0.25">
      <c r="A119" s="1"/>
      <c r="B119" s="1"/>
      <c r="C119" s="11"/>
    </row>
    <row r="120" spans="1:3" x14ac:dyDescent="0.25">
      <c r="A120" s="1"/>
      <c r="B120" s="1"/>
      <c r="C120" s="11"/>
    </row>
    <row r="121" spans="1:3" x14ac:dyDescent="0.25">
      <c r="A121" s="1"/>
      <c r="B121" s="1"/>
      <c r="C121" s="11"/>
    </row>
    <row r="122" spans="1:3" x14ac:dyDescent="0.25">
      <c r="A122" s="1"/>
      <c r="B122" s="1"/>
      <c r="C122" s="11"/>
    </row>
    <row r="123" spans="1:3" x14ac:dyDescent="0.25">
      <c r="A123" s="1"/>
      <c r="B123" s="1"/>
      <c r="C123" s="11"/>
    </row>
    <row r="124" spans="1:3" x14ac:dyDescent="0.25">
      <c r="A124" s="1"/>
      <c r="B124" s="1"/>
      <c r="C124" s="11"/>
    </row>
    <row r="125" spans="1:3" x14ac:dyDescent="0.25">
      <c r="A125" s="1"/>
      <c r="B125" s="1"/>
      <c r="C125" s="11"/>
    </row>
    <row r="126" spans="1:3" x14ac:dyDescent="0.25">
      <c r="A126" s="1"/>
      <c r="B126" s="1"/>
      <c r="C126" s="11"/>
    </row>
    <row r="127" spans="1:3" x14ac:dyDescent="0.25">
      <c r="A127" s="1"/>
      <c r="B127" s="1"/>
      <c r="C127" s="11"/>
    </row>
    <row r="128" spans="1:3" x14ac:dyDescent="0.25">
      <c r="A128" s="1"/>
      <c r="B128" s="1"/>
      <c r="C128" s="11"/>
    </row>
    <row r="129" spans="1:3" x14ac:dyDescent="0.25">
      <c r="A129" s="1"/>
      <c r="B129" s="1"/>
      <c r="C129" s="11"/>
    </row>
    <row r="130" spans="1:3" x14ac:dyDescent="0.25">
      <c r="A130" s="1"/>
      <c r="B130" s="1"/>
      <c r="C130" s="11"/>
    </row>
    <row r="131" spans="1:3" x14ac:dyDescent="0.25">
      <c r="A131" s="1"/>
      <c r="B131" s="1"/>
      <c r="C131" s="11"/>
    </row>
    <row r="132" spans="1:3" x14ac:dyDescent="0.25">
      <c r="A132" s="1"/>
      <c r="B132" s="1"/>
      <c r="C132" s="11"/>
    </row>
    <row r="133" spans="1:3" x14ac:dyDescent="0.25">
      <c r="A133" s="1"/>
      <c r="B133" s="1"/>
      <c r="C133" s="11"/>
    </row>
    <row r="134" spans="1:3" x14ac:dyDescent="0.25">
      <c r="A134" s="1"/>
      <c r="B134" s="1"/>
      <c r="C134" s="11"/>
    </row>
    <row r="135" spans="1:3" x14ac:dyDescent="0.25">
      <c r="A135" s="1"/>
      <c r="B135" s="1"/>
      <c r="C135" s="11"/>
    </row>
    <row r="136" spans="1:3" x14ac:dyDescent="0.25">
      <c r="A136" s="1"/>
      <c r="B136" s="1"/>
      <c r="C136" s="11"/>
    </row>
    <row r="137" spans="1:3" x14ac:dyDescent="0.25">
      <c r="A137" s="1"/>
      <c r="B137" s="1"/>
      <c r="C137" s="11"/>
    </row>
    <row r="138" spans="1:3" x14ac:dyDescent="0.25">
      <c r="A138" s="1"/>
      <c r="B138" s="1"/>
      <c r="C138" s="11"/>
    </row>
    <row r="139" spans="1:3" x14ac:dyDescent="0.25">
      <c r="A139" s="1"/>
      <c r="B139" s="1"/>
      <c r="C139" s="11"/>
    </row>
    <row r="140" spans="1:3" x14ac:dyDescent="0.25">
      <c r="A140" s="1"/>
      <c r="B140" s="1"/>
      <c r="C140" s="11"/>
    </row>
    <row r="141" spans="1:3" x14ac:dyDescent="0.25">
      <c r="A141" s="1"/>
      <c r="B141" s="1"/>
      <c r="C141" s="11"/>
    </row>
    <row r="142" spans="1:3" x14ac:dyDescent="0.25">
      <c r="A142" s="1"/>
      <c r="B142" s="1"/>
      <c r="C142" s="11"/>
    </row>
    <row r="143" spans="1:3" x14ac:dyDescent="0.25">
      <c r="A143" s="1"/>
      <c r="B143" s="1"/>
      <c r="C143" s="11"/>
    </row>
    <row r="144" spans="1:3" x14ac:dyDescent="0.25">
      <c r="A144" s="1"/>
      <c r="B144" s="1"/>
      <c r="C144" s="11"/>
    </row>
    <row r="145" spans="1:3" x14ac:dyDescent="0.25">
      <c r="A145" s="1"/>
      <c r="B145" s="1"/>
      <c r="C145" s="11"/>
    </row>
    <row r="146" spans="1:3" x14ac:dyDescent="0.25">
      <c r="A146" s="1"/>
      <c r="B146" s="1"/>
      <c r="C146" s="11"/>
    </row>
    <row r="147" spans="1:3" x14ac:dyDescent="0.25">
      <c r="A147" s="1"/>
      <c r="B147" s="1"/>
      <c r="C147" s="11"/>
    </row>
    <row r="148" spans="1:3" x14ac:dyDescent="0.25">
      <c r="A148" s="1"/>
      <c r="B148" s="1"/>
      <c r="C148" s="11"/>
    </row>
    <row r="149" spans="1:3" x14ac:dyDescent="0.25">
      <c r="A149" s="1"/>
      <c r="B149" s="1"/>
      <c r="C149" s="11"/>
    </row>
  </sheetData>
  <customSheetViews>
    <customSheetView guid="{4AA435DD-8FAB-4722-BA4F-2ED95ECA9F42}">
      <selection activeCell="F24" sqref="F24"/>
      <pageMargins left="0.7" right="0.7" top="0.75" bottom="0.75" header="0.3" footer="0.3"/>
    </customSheetView>
  </customSheetViews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FF0000"/>
  </sheetPr>
  <dimension ref="A1:D69"/>
  <sheetViews>
    <sheetView topLeftCell="A13" workbookViewId="0">
      <selection activeCell="G21" sqref="G21"/>
    </sheetView>
  </sheetViews>
  <sheetFormatPr defaultRowHeight="15" x14ac:dyDescent="0.25"/>
  <cols>
    <col min="1" max="3" width="32.7109375" customWidth="1"/>
  </cols>
  <sheetData>
    <row r="1" spans="1:4" ht="69.95" customHeight="1" thickTop="1" x14ac:dyDescent="0.25">
      <c r="A1" s="4" t="str">
        <f>'отправка на печать ценников'!B2</f>
        <v>сигнал звук.С-306Г (24В) низк. тона КамАЗ/МАЗ ЛЭТЗ</v>
      </c>
      <c r="B1" s="4" t="str">
        <f>'отправка на печать ценников'!B3</f>
        <v>сигнал звук.С-307Г (24В) выс. тона КамАЗ/МАЗ ЛЭТЗ</v>
      </c>
      <c r="C1" s="4" t="str">
        <f>'отправка на печать ценников'!B4</f>
        <v>металлорукав КамАЗ-ЕВРО длинный (360 мм)</v>
      </c>
    </row>
    <row r="2" spans="1:4" ht="21" customHeight="1" thickBot="1" x14ac:dyDescent="0.3">
      <c r="A2" s="2">
        <f>'отправка на печать ценников'!C2</f>
        <v>550</v>
      </c>
      <c r="B2" s="2">
        <f>'отправка на печать ценников'!C3</f>
        <v>550</v>
      </c>
      <c r="C2" s="2">
        <f>'отправка на печать ценников'!C4</f>
        <v>600</v>
      </c>
    </row>
    <row r="3" spans="1:4" ht="69.95" customHeight="1" thickTop="1" x14ac:dyDescent="0.25">
      <c r="A3" s="4" t="str">
        <f>'отправка на печать ценников'!B5</f>
        <v>металлорукав КамАЗ-ЕВРО увел. ресурс (375 мм)</v>
      </c>
      <c r="B3" s="4" t="str">
        <f>'отправка на печать ценников'!B6</f>
        <v>патрубок приемный КамАЗ-53215/-55111/-54115 (завод)</v>
      </c>
      <c r="C3" s="4" t="str">
        <f>'отправка на печать ценников'!B7</f>
        <v>шайба медная D 10.2х14.2х1.5 МАЗ</v>
      </c>
    </row>
    <row r="4" spans="1:4" s="5" customFormat="1" ht="21" customHeight="1" thickBot="1" x14ac:dyDescent="0.4">
      <c r="A4" s="2">
        <f>'отправка на печать ценников'!C5</f>
        <v>1550</v>
      </c>
      <c r="B4" s="2">
        <f>'отправка на печать ценников'!C6</f>
        <v>2900</v>
      </c>
      <c r="C4" s="2">
        <f>'отправка на печать ценников'!C7</f>
        <v>10</v>
      </c>
    </row>
    <row r="5" spans="1:4" ht="69.95" customHeight="1" thickTop="1" x14ac:dyDescent="0.25">
      <c r="A5" s="4" t="str">
        <f>'отправка на печать ценников'!B8</f>
        <v>шайба медная D 12х23х0.3 МАЗ</v>
      </c>
      <c r="B5" s="4" t="str">
        <f>'отправка на печать ценников'!B9</f>
        <v>шайба медная D 16.5х19.5х1.5 МАЗ</v>
      </c>
      <c r="C5" s="4" t="str">
        <f>'отправка на печать ценников'!B10</f>
        <v>щетка стеклооч.500мм (ALCA) special/universal</v>
      </c>
    </row>
    <row r="6" spans="1:4" s="5" customFormat="1" ht="22.5" customHeight="1" thickBot="1" x14ac:dyDescent="0.4">
      <c r="A6" s="2">
        <f>'отправка на печать ценников'!C8</f>
        <v>15</v>
      </c>
      <c r="B6" s="2">
        <f>'отправка на печать ценников'!C9</f>
        <v>25</v>
      </c>
      <c r="C6" s="2">
        <f>'отправка на печать ценников'!C10</f>
        <v>200</v>
      </c>
    </row>
    <row r="7" spans="1:4" ht="69.95" customHeight="1" thickTop="1" x14ac:dyDescent="0.25">
      <c r="A7" s="4" t="str">
        <f>'отправка на печать ценников'!B11</f>
        <v>рычаг стеклооч. 272 (500мм Евро) КамАЗ</v>
      </c>
      <c r="B7" s="4" t="str">
        <f>'отправка на печать ценников'!B12</f>
        <v>трубка дренажная 740.1104346</v>
      </c>
      <c r="C7" s="4" t="str">
        <f>'отправка на печать ценников'!B13</f>
        <v>трубка дренажная 740.1104370</v>
      </c>
    </row>
    <row r="8" spans="1:4" s="5" customFormat="1" ht="21" customHeight="1" thickBot="1" x14ac:dyDescent="0.4">
      <c r="A8" s="2">
        <f>'отправка на печать ценников'!C11</f>
        <v>300</v>
      </c>
      <c r="B8" s="2">
        <f>'отправка на печать ценников'!C12</f>
        <v>150</v>
      </c>
      <c r="C8" s="2">
        <f>'отправка на печать ценников'!C13</f>
        <v>160</v>
      </c>
    </row>
    <row r="9" spans="1:4" ht="69.95" customHeight="1" thickTop="1" x14ac:dyDescent="0.25">
      <c r="A9" s="4" t="str">
        <f>'отправка на печать ценников'!B14</f>
        <v>трубка дренажная 7403-1104346 Турбо</v>
      </c>
      <c r="B9" s="4" t="str">
        <f>'отправка на печать ценников'!B15</f>
        <v>трубка дренажная 7403-1104370 Турбо</v>
      </c>
      <c r="C9" s="3" t="str">
        <f>'отправка на печать ценников'!B16</f>
        <v>клапан перепускной ТНВД КАМАЗ</v>
      </c>
    </row>
    <row r="10" spans="1:4" s="5" customFormat="1" ht="21" customHeight="1" thickBot="1" x14ac:dyDescent="0.4">
      <c r="A10" s="2">
        <f>'отправка на печать ценников'!C14</f>
        <v>140</v>
      </c>
      <c r="B10" s="2">
        <f>'отправка на печать ценников'!C15</f>
        <v>150</v>
      </c>
      <c r="C10" s="2">
        <f>'отправка на печать ценников'!C16</f>
        <v>250</v>
      </c>
    </row>
    <row r="11" spans="1:4" ht="69.95" customHeight="1" thickTop="1" x14ac:dyDescent="0.25">
      <c r="A11" s="4" t="str">
        <f>'отправка на печать ценников'!B17</f>
        <v>стекло фонаря задн. 7402/7412(евростандарт) РУДЕНСК</v>
      </c>
      <c r="B11" s="4" t="str">
        <f>'отправка на печать ценников'!B18</f>
        <v>прокладка насоса ГУР КамАЗ</v>
      </c>
      <c r="C11" s="4" t="str">
        <f>'отправка на печать ценников'!B19</f>
        <v>болт карданный КамАЗ М16 х 1.5 х 42 с гайкой</v>
      </c>
      <c r="D11" s="1"/>
    </row>
    <row r="12" spans="1:4" s="5" customFormat="1" ht="21" customHeight="1" thickBot="1" x14ac:dyDescent="0.4">
      <c r="A12" s="6">
        <f>'отправка на печать ценников'!C17</f>
        <v>300</v>
      </c>
      <c r="B12" s="6">
        <f>'отправка на печать ценников'!C18</f>
        <v>10</v>
      </c>
      <c r="C12" s="6" t="e">
        <f>'отправка на печать ценников'!C19</f>
        <v>#N/A</v>
      </c>
      <c r="D12" s="7"/>
    </row>
    <row r="13" spans="1:4" ht="69.95" customHeight="1" thickTop="1" x14ac:dyDescent="0.25">
      <c r="A13" s="4" t="str">
        <f>'отправка на печать ценников'!B20</f>
        <v>болт М14х1.5х40 вала карданного КамАЗ фланцевый</v>
      </c>
      <c r="B13" s="4" t="str">
        <f>'отправка на печать ценников'!B21</f>
        <v>гайка вала карданного КамАЗ (М14х1.5)</v>
      </c>
      <c r="C13" s="4" t="str">
        <f>'отправка на печать ценников'!B22</f>
        <v>шайба гровер D14</v>
      </c>
      <c r="D13" s="1"/>
    </row>
    <row r="14" spans="1:4" s="5" customFormat="1" ht="21" customHeight="1" thickBot="1" x14ac:dyDescent="0.4">
      <c r="A14" s="12" t="e">
        <f>'отправка на печать ценников'!C20</f>
        <v>#N/A</v>
      </c>
      <c r="B14" s="12" t="e">
        <f>'отправка на печать ценников'!C21</f>
        <v>#N/A</v>
      </c>
      <c r="C14" s="12">
        <f>'отправка на печать ценников'!C22</f>
        <v>10</v>
      </c>
      <c r="D14" s="7"/>
    </row>
    <row r="15" spans="1:4" ht="69.95" customHeight="1" x14ac:dyDescent="0.25">
      <c r="A15" s="19" t="str">
        <f>'отправка на печать ценников'!B23</f>
        <v>фонарь задн. 354/9802-08 (24В) прав.КамАЗ/МАЗ ОСВАР</v>
      </c>
      <c r="B15" s="20" t="str">
        <f>'отправка на печать ценников'!B24</f>
        <v>фонарь задн. 355/9802-04(24В) левый КамАЗ/МАЗ ОСВАР</v>
      </c>
      <c r="C15" s="21" t="str">
        <f>'отправка на печать ценников'!B25</f>
        <v>фара гол.341/191/02 (б/л) с руч.кор.МАЗ/КамАЗ</v>
      </c>
      <c r="D15" s="1"/>
    </row>
    <row r="16" spans="1:4" s="5" customFormat="1" ht="21" customHeight="1" thickBot="1" x14ac:dyDescent="0.4">
      <c r="A16" s="22">
        <f>'отправка на печать ценников'!C23</f>
        <v>750</v>
      </c>
      <c r="B16" s="23">
        <f>'отправка на печать ценников'!C24</f>
        <v>750</v>
      </c>
      <c r="C16" s="24">
        <f>'отправка на печать ценников'!C25</f>
        <v>1200</v>
      </c>
      <c r="D16" s="7"/>
    </row>
    <row r="17" spans="1:4" ht="69.95" customHeight="1" x14ac:dyDescent="0.25">
      <c r="A17" s="13"/>
      <c r="B17" s="13"/>
      <c r="C17" s="13"/>
      <c r="D17" s="1"/>
    </row>
    <row r="18" spans="1:4" s="5" customFormat="1" ht="21" customHeight="1" thickBot="1" x14ac:dyDescent="0.4">
      <c r="A18" s="14"/>
      <c r="B18" s="14"/>
      <c r="C18" s="14"/>
      <c r="D18" s="7"/>
    </row>
    <row r="19" spans="1:4" ht="69.95" customHeight="1" x14ac:dyDescent="0.25">
      <c r="A19" s="47">
        <f>'отправка на печать ценников'!B27</f>
        <v>0</v>
      </c>
      <c r="B19" s="47">
        <f>'отправка на печать ценников'!B28</f>
        <v>0</v>
      </c>
      <c r="C19" s="44">
        <f>'отправка на печать ценников'!B29</f>
        <v>0</v>
      </c>
    </row>
    <row r="20" spans="1:4" s="5" customFormat="1" ht="21" customHeight="1" thickBot="1" x14ac:dyDescent="0.4">
      <c r="A20" s="48" t="e">
        <f>'отправка на печать ценников'!C27</f>
        <v>#N/A</v>
      </c>
      <c r="B20" s="48" t="e">
        <f>'отправка на печать ценников'!C28</f>
        <v>#N/A</v>
      </c>
      <c r="C20" s="46" t="e">
        <f>'отправка на печать ценников'!C29</f>
        <v>#N/A</v>
      </c>
    </row>
    <row r="21" spans="1:4" ht="69.95" customHeight="1" x14ac:dyDescent="0.25">
      <c r="A21" s="47">
        <f>'отправка на печать ценников'!B30</f>
        <v>0</v>
      </c>
      <c r="B21" s="47">
        <f>'отправка на печать ценников'!B31</f>
        <v>0</v>
      </c>
      <c r="C21" s="47">
        <f>'отправка на печать ценников'!B32</f>
        <v>0</v>
      </c>
    </row>
    <row r="22" spans="1:4" s="5" customFormat="1" ht="21" customHeight="1" thickBot="1" x14ac:dyDescent="0.4">
      <c r="A22" s="48" t="e">
        <f>'отправка на печать ценников'!C29</f>
        <v>#N/A</v>
      </c>
      <c r="B22" s="48" t="e">
        <f>'отправка на печать ценников'!C30</f>
        <v>#N/A</v>
      </c>
      <c r="C22" s="48" t="e">
        <f>'отправка на печать ценников'!C31</f>
        <v>#N/A</v>
      </c>
    </row>
    <row r="23" spans="1:4" ht="69.95" customHeight="1" x14ac:dyDescent="0.25">
      <c r="A23" s="49">
        <f>'отправка на печать ценников'!B33</f>
        <v>0</v>
      </c>
      <c r="B23" s="47">
        <f>'отправка на печать ценников'!B34</f>
        <v>0</v>
      </c>
      <c r="C23" s="50">
        <f>'отправка на печать ценников'!B35</f>
        <v>0</v>
      </c>
    </row>
    <row r="24" spans="1:4" s="5" customFormat="1" ht="21" customHeight="1" thickBot="1" x14ac:dyDescent="0.4">
      <c r="A24" s="45" t="e">
        <f>'отправка на печать ценников'!C31</f>
        <v>#N/A</v>
      </c>
      <c r="B24" s="48" t="e">
        <f>'отправка на печать ценников'!C32</f>
        <v>#N/A</v>
      </c>
      <c r="C24" s="46" t="e">
        <f>'отправка на печать ценников'!C33</f>
        <v>#N/A</v>
      </c>
    </row>
    <row r="25" spans="1:4" ht="69.95" customHeight="1" x14ac:dyDescent="0.25">
      <c r="A25" s="13"/>
      <c r="B25" s="13"/>
      <c r="C25" s="13"/>
    </row>
    <row r="26" spans="1:4" s="5" customFormat="1" ht="21" customHeight="1" x14ac:dyDescent="0.35">
      <c r="A26" s="14"/>
      <c r="B26" s="14"/>
      <c r="C26" s="14"/>
    </row>
    <row r="27" spans="1:4" ht="69.95" customHeight="1" x14ac:dyDescent="0.25">
      <c r="A27" s="15"/>
      <c r="B27" s="15"/>
      <c r="C27" s="15"/>
    </row>
    <row r="28" spans="1:4" s="5" customFormat="1" ht="21" customHeight="1" x14ac:dyDescent="0.35">
      <c r="A28" s="16"/>
      <c r="B28" s="16"/>
      <c r="C28" s="16"/>
    </row>
    <row r="29" spans="1:4" ht="69.95" customHeight="1" x14ac:dyDescent="0.25">
      <c r="A29" s="13"/>
      <c r="B29" s="13"/>
      <c r="C29" s="13"/>
    </row>
    <row r="30" spans="1:4" s="5" customFormat="1" ht="21" customHeight="1" x14ac:dyDescent="0.35">
      <c r="A30" s="14"/>
      <c r="B30" s="14"/>
      <c r="C30" s="14"/>
    </row>
    <row r="31" spans="1:4" ht="69.95" customHeight="1" x14ac:dyDescent="0.25">
      <c r="A31" s="13"/>
      <c r="B31" s="13"/>
      <c r="C31" s="13"/>
    </row>
    <row r="32" spans="1:4" s="5" customFormat="1" ht="21" customHeight="1" x14ac:dyDescent="0.35">
      <c r="A32" s="14"/>
      <c r="B32" s="14"/>
      <c r="C32" s="14"/>
    </row>
    <row r="33" spans="1:3" ht="69.95" customHeight="1" x14ac:dyDescent="0.25">
      <c r="A33" s="13"/>
      <c r="B33" s="17"/>
      <c r="C33" s="13"/>
    </row>
    <row r="34" spans="1:3" s="5" customFormat="1" ht="21" customHeight="1" x14ac:dyDescent="0.35">
      <c r="A34" s="14"/>
      <c r="B34" s="14"/>
      <c r="C34" s="14"/>
    </row>
    <row r="35" spans="1:3" ht="69.95" customHeight="1" x14ac:dyDescent="0.25">
      <c r="A35" s="13"/>
      <c r="B35" s="13"/>
      <c r="C35" s="13"/>
    </row>
    <row r="36" spans="1:3" s="5" customFormat="1" ht="21" customHeight="1" x14ac:dyDescent="0.35">
      <c r="A36" s="14"/>
      <c r="B36" s="14"/>
      <c r="C36" s="14"/>
    </row>
    <row r="37" spans="1:3" ht="69.95" customHeight="1" x14ac:dyDescent="0.25">
      <c r="A37" s="13"/>
      <c r="B37" s="13"/>
      <c r="C37" s="13"/>
    </row>
    <row r="38" spans="1:3" s="5" customFormat="1" ht="21" customHeight="1" x14ac:dyDescent="0.35">
      <c r="A38" s="14"/>
      <c r="B38" s="14"/>
      <c r="C38" s="14"/>
    </row>
    <row r="39" spans="1:3" ht="69.95" customHeight="1" x14ac:dyDescent="0.25">
      <c r="A39" s="13"/>
      <c r="B39" s="13"/>
      <c r="C39" s="13"/>
    </row>
    <row r="40" spans="1:3" s="5" customFormat="1" ht="21" customHeight="1" x14ac:dyDescent="0.35">
      <c r="A40" s="14"/>
      <c r="B40" s="14"/>
      <c r="C40" s="14"/>
    </row>
    <row r="41" spans="1:3" ht="69.95" customHeight="1" x14ac:dyDescent="0.25">
      <c r="A41" s="13"/>
      <c r="B41" s="13"/>
      <c r="C41" s="13"/>
    </row>
    <row r="42" spans="1:3" s="5" customFormat="1" ht="21" customHeight="1" x14ac:dyDescent="0.35">
      <c r="A42" s="14"/>
      <c r="B42" s="14"/>
      <c r="C42" s="14"/>
    </row>
    <row r="43" spans="1:3" ht="69.95" customHeight="1" x14ac:dyDescent="0.25">
      <c r="A43" s="13"/>
      <c r="B43" s="13"/>
      <c r="C43" s="13"/>
    </row>
    <row r="44" spans="1:3" s="5" customFormat="1" ht="21" customHeight="1" x14ac:dyDescent="0.35">
      <c r="A44" s="14"/>
      <c r="B44" s="14"/>
      <c r="C44" s="14"/>
    </row>
    <row r="45" spans="1:3" ht="69.95" customHeight="1" x14ac:dyDescent="0.25">
      <c r="A45" s="13"/>
      <c r="B45" s="13"/>
      <c r="C45" s="13"/>
    </row>
    <row r="46" spans="1:3" s="5" customFormat="1" ht="21" customHeight="1" x14ac:dyDescent="0.35">
      <c r="A46" s="14"/>
      <c r="B46" s="14"/>
      <c r="C46" s="14"/>
    </row>
    <row r="47" spans="1:3" ht="69.95" customHeight="1" x14ac:dyDescent="0.25">
      <c r="A47" s="13"/>
      <c r="B47" s="13"/>
      <c r="C47" s="13"/>
    </row>
    <row r="48" spans="1:3" s="5" customFormat="1" ht="21" customHeight="1" x14ac:dyDescent="0.35">
      <c r="A48" s="14"/>
      <c r="B48" s="14"/>
      <c r="C48" s="14"/>
    </row>
    <row r="49" spans="1:3" ht="69.95" customHeight="1" x14ac:dyDescent="0.25">
      <c r="A49" s="13"/>
      <c r="B49" s="13"/>
      <c r="C49" s="13"/>
    </row>
    <row r="50" spans="1:3" s="5" customFormat="1" ht="21" customHeight="1" x14ac:dyDescent="0.35">
      <c r="A50" s="14"/>
      <c r="B50" s="14"/>
      <c r="C50" s="14"/>
    </row>
    <row r="51" spans="1:3" ht="69.95" customHeight="1" x14ac:dyDescent="0.25">
      <c r="A51" s="13"/>
      <c r="B51" s="13"/>
      <c r="C51" s="13"/>
    </row>
    <row r="52" spans="1:3" s="5" customFormat="1" ht="21" customHeight="1" x14ac:dyDescent="0.35">
      <c r="A52" s="14"/>
      <c r="B52" s="14"/>
      <c r="C52" s="14"/>
    </row>
    <row r="53" spans="1:3" ht="69.95" customHeight="1" x14ac:dyDescent="0.25">
      <c r="A53" s="13"/>
      <c r="B53" s="13"/>
      <c r="C53" s="13"/>
    </row>
    <row r="54" spans="1:3" s="5" customFormat="1" ht="21" customHeight="1" x14ac:dyDescent="0.35">
      <c r="A54" s="14"/>
      <c r="B54" s="14"/>
      <c r="C54" s="14"/>
    </row>
    <row r="55" spans="1:3" ht="69.95" customHeight="1" x14ac:dyDescent="0.25">
      <c r="A55" s="13"/>
      <c r="B55" s="13"/>
      <c r="C55" s="13"/>
    </row>
    <row r="56" spans="1:3" ht="21" customHeight="1" x14ac:dyDescent="0.25">
      <c r="A56" s="18"/>
      <c r="B56" s="18"/>
      <c r="C56" s="18"/>
    </row>
    <row r="57" spans="1:3" ht="69.95" customHeight="1" x14ac:dyDescent="0.25">
      <c r="A57" s="13"/>
      <c r="B57" s="13"/>
      <c r="C57" s="13"/>
    </row>
    <row r="58" spans="1:3" s="5" customFormat="1" ht="21" customHeight="1" x14ac:dyDescent="0.35">
      <c r="A58" s="14"/>
      <c r="B58" s="14"/>
      <c r="C58" s="14"/>
    </row>
    <row r="59" spans="1:3" ht="69.95" customHeight="1" x14ac:dyDescent="0.25">
      <c r="A59" s="13"/>
      <c r="B59" s="13"/>
      <c r="C59" s="13"/>
    </row>
    <row r="60" spans="1:3" s="5" customFormat="1" ht="21" customHeight="1" x14ac:dyDescent="0.35">
      <c r="A60" s="14"/>
      <c r="B60" s="14"/>
      <c r="C60" s="14"/>
    </row>
    <row r="61" spans="1:3" ht="69.95" customHeight="1" x14ac:dyDescent="0.25">
      <c r="A61" s="13"/>
      <c r="B61" s="13"/>
      <c r="C61" s="13"/>
    </row>
    <row r="62" spans="1:3" s="5" customFormat="1" ht="21" customHeight="1" x14ac:dyDescent="0.35">
      <c r="A62" s="14"/>
      <c r="B62" s="14"/>
      <c r="C62" s="14"/>
    </row>
    <row r="63" spans="1:3" ht="69.95" customHeight="1" x14ac:dyDescent="0.25">
      <c r="A63" s="13"/>
      <c r="B63" s="13"/>
      <c r="C63" s="13"/>
    </row>
    <row r="64" spans="1:3" ht="21" customHeight="1" x14ac:dyDescent="0.25">
      <c r="A64" s="18"/>
      <c r="B64" s="18"/>
      <c r="C64" s="18"/>
    </row>
    <row r="65" spans="1:3" ht="69.95" customHeight="1" x14ac:dyDescent="0.25">
      <c r="A65" s="13"/>
      <c r="B65" s="13"/>
      <c r="C65" s="13"/>
    </row>
    <row r="66" spans="1:3" ht="21" customHeight="1" x14ac:dyDescent="0.25">
      <c r="A66" s="18"/>
      <c r="B66" s="18"/>
      <c r="C66" s="18"/>
    </row>
    <row r="67" spans="1:3" ht="69.95" customHeight="1" x14ac:dyDescent="0.25">
      <c r="A67" s="13"/>
      <c r="B67" s="13"/>
      <c r="C67" s="13"/>
    </row>
    <row r="68" spans="1:3" ht="21" customHeight="1" x14ac:dyDescent="0.25">
      <c r="A68" s="18"/>
      <c r="B68" s="18"/>
      <c r="C68" s="18"/>
    </row>
    <row r="69" spans="1:3" x14ac:dyDescent="0.25">
      <c r="A69" s="1"/>
      <c r="B69" s="1"/>
      <c r="C69" s="1"/>
    </row>
  </sheetData>
  <customSheetViews>
    <customSheetView guid="{4AA435DD-8FAB-4722-BA4F-2ED95ECA9F42}" showPageBreaks="1">
      <selection activeCell="K4" sqref="K4"/>
      <pageMargins left="0.25" right="0.25" top="0.75" bottom="0.75" header="0.3" footer="0.3"/>
      <pageSetup paperSize="9" orientation="portrait" r:id="rId1"/>
    </customSheetView>
  </customSheetViews>
  <pageMargins left="0.25" right="0.25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Склад</vt:lpstr>
      <vt:lpstr>отправка на печать ценников</vt:lpstr>
      <vt:lpstr>Ценники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2017-07-09T12:50:38Z</cp:lastPrinted>
  <dcterms:created xsi:type="dcterms:W3CDTF">2017-06-26T06:04:08Z</dcterms:created>
  <dcterms:modified xsi:type="dcterms:W3CDTF">2017-07-20T13:49:22Z</dcterms:modified>
</cp:coreProperties>
</file>