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05" windowWidth="21840" windowHeight="9225" activeTab="1"/>
  </bookViews>
  <sheets>
    <sheet name="вкладка 1" sheetId="27" r:id="rId1"/>
    <sheet name="вкладка 2" sheetId="12" r:id="rId2"/>
    <sheet name="Прайс на материал" sheetId="8" r:id="rId3"/>
  </sheets>
  <definedNames>
    <definedName name="_xlnm._FilterDatabase" localSheetId="0" hidden="1">'вкладка 1'!$A$2:$AB$48</definedName>
    <definedName name="БД" localSheetId="1">OFFSET(#REF!,1,0,COUNTA(#REF!)-1,2)</definedName>
    <definedName name="БД">OFFSET(#REF!,1,0,COUNTA(#REF!)-1,2)</definedName>
    <definedName name="ва" localSheetId="1">OFFSET(#REF!,1,0,COUNTA(#REF!)-1,1)</definedName>
    <definedName name="ва">OFFSET(#REF!,1,0,COUNTA(#REF!)-1,1)</definedName>
    <definedName name="материал">'Прайс на материал'!$B$3:$B$17</definedName>
    <definedName name="Скидки" localSheetId="1">OFFSET(#REF!,1,0,COUNTA(#REF!)-1,1)</definedName>
    <definedName name="Скидки">OFFSET(#REF!,1,0,COUNTA(#REF!)-1,1)</definedName>
    <definedName name="стоимость">'Прайс на материал'!$D$3:$D$17</definedName>
    <definedName name="Товар" localSheetId="1">OFFSET(#REF!,1,0,COUNTA(#REF!)-1,1)</definedName>
    <definedName name="Товар">OFFSET(#REF!,1,0,COUNTA(#REF!)-1,1)</definedName>
    <definedName name="Цена" localSheetId="1">OFFSET(#REF!,1,0,COUNTA(#REF!)-1,1)</definedName>
    <definedName name="Цена">OFFSET(#REF!,1,0,COUNTA(#REF!)-1,1)</definedName>
  </definedNames>
  <calcPr calcId="145621"/>
</workbook>
</file>

<file path=xl/calcChain.xml><?xml version="1.0" encoding="utf-8"?>
<calcChain xmlns="http://schemas.openxmlformats.org/spreadsheetml/2006/main">
  <c r="K3" i="12" l="1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AV3" i="12"/>
  <c r="AW3" i="12"/>
  <c r="AX3" i="12"/>
  <c r="AY3" i="12"/>
  <c r="AZ3" i="12"/>
  <c r="BA3" i="12"/>
  <c r="BB3" i="12"/>
  <c r="BC3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S3" i="12"/>
  <c r="BT3" i="12"/>
  <c r="BU3" i="12"/>
  <c r="BV3" i="12"/>
  <c r="BW3" i="12"/>
  <c r="BX3" i="12"/>
  <c r="BY3" i="12"/>
  <c r="BZ3" i="12"/>
  <c r="CA3" i="12"/>
  <c r="CB3" i="12"/>
  <c r="CC3" i="12"/>
  <c r="CD3" i="12"/>
  <c r="CE3" i="12"/>
  <c r="CF3" i="12"/>
  <c r="CG3" i="12"/>
  <c r="CH3" i="12"/>
  <c r="CI3" i="12"/>
  <c r="CJ3" i="12"/>
  <c r="CK3" i="12"/>
  <c r="CL3" i="12"/>
  <c r="CM3" i="12"/>
  <c r="CN3" i="12"/>
  <c r="CO3" i="12"/>
  <c r="CP3" i="12"/>
  <c r="CQ3" i="12"/>
  <c r="CR3" i="12"/>
  <c r="CS3" i="12"/>
  <c r="CT3" i="12"/>
  <c r="CU3" i="12"/>
  <c r="CV3" i="12"/>
  <c r="CW3" i="12"/>
  <c r="CX3" i="12"/>
  <c r="CY3" i="12"/>
  <c r="CZ3" i="12"/>
  <c r="DA3" i="12"/>
  <c r="DB3" i="12"/>
  <c r="DC3" i="12"/>
  <c r="DD3" i="12"/>
  <c r="DE3" i="12"/>
  <c r="DF3" i="12"/>
  <c r="DG3" i="12"/>
  <c r="DH3" i="12"/>
  <c r="DI3" i="12"/>
  <c r="DJ3" i="12"/>
  <c r="DK3" i="12"/>
  <c r="DL3" i="12"/>
  <c r="DM3" i="12"/>
  <c r="DN3" i="12"/>
  <c r="DO3" i="12"/>
  <c r="DP3" i="12"/>
  <c r="DQ3" i="12"/>
  <c r="DR3" i="12"/>
  <c r="DS3" i="12"/>
  <c r="DT3" i="12"/>
  <c r="DU3" i="12"/>
  <c r="DV3" i="12"/>
  <c r="DW3" i="12"/>
  <c r="DX3" i="12"/>
  <c r="DY3" i="12"/>
  <c r="DZ3" i="12"/>
  <c r="EA3" i="12"/>
  <c r="EB3" i="12"/>
  <c r="EC3" i="12"/>
  <c r="ED3" i="12"/>
  <c r="EE3" i="12"/>
  <c r="EF3" i="12"/>
  <c r="EG3" i="12"/>
  <c r="EH3" i="12"/>
  <c r="EI3" i="12"/>
  <c r="EJ3" i="12"/>
  <c r="EK3" i="12"/>
  <c r="EL3" i="12"/>
  <c r="EM3" i="12"/>
  <c r="EN3" i="12"/>
  <c r="EO3" i="12"/>
  <c r="EP3" i="12"/>
  <c r="EQ3" i="12"/>
  <c r="ER3" i="12"/>
  <c r="ES3" i="12"/>
  <c r="ET3" i="12"/>
  <c r="EU3" i="12"/>
  <c r="EV3" i="12"/>
  <c r="EW3" i="12"/>
  <c r="EX3" i="12"/>
  <c r="EY3" i="12"/>
  <c r="EZ3" i="12"/>
  <c r="FA3" i="12"/>
  <c r="FB3" i="12"/>
  <c r="FC3" i="12"/>
  <c r="FD3" i="12"/>
  <c r="FE3" i="12"/>
  <c r="FF3" i="12"/>
  <c r="FG3" i="12"/>
  <c r="FH3" i="12"/>
  <c r="FI3" i="12"/>
  <c r="FJ3" i="12"/>
  <c r="FK3" i="12"/>
  <c r="FL3" i="12"/>
  <c r="FM3" i="12"/>
  <c r="FN3" i="12"/>
  <c r="FO3" i="12"/>
  <c r="FP3" i="12"/>
  <c r="FQ3" i="12"/>
  <c r="FR3" i="12"/>
  <c r="FS3" i="12"/>
  <c r="FT3" i="12"/>
  <c r="FU3" i="12"/>
  <c r="FV3" i="12"/>
  <c r="FW3" i="12"/>
  <c r="FX3" i="12"/>
  <c r="FY3" i="12"/>
  <c r="FZ3" i="12"/>
  <c r="GA3" i="12"/>
  <c r="GB3" i="12"/>
  <c r="GC3" i="12"/>
  <c r="GD3" i="12"/>
  <c r="GE3" i="12"/>
  <c r="GF3" i="12"/>
  <c r="GG3" i="12"/>
  <c r="GH3" i="12"/>
  <c r="GI3" i="12"/>
  <c r="GJ3" i="12"/>
  <c r="GK3" i="12"/>
  <c r="GL3" i="12"/>
  <c r="GM3" i="12"/>
  <c r="GN3" i="12"/>
  <c r="GO3" i="12"/>
  <c r="GP3" i="12"/>
  <c r="GQ3" i="12"/>
  <c r="GR3" i="12"/>
  <c r="GS3" i="12"/>
  <c r="GT3" i="12"/>
  <c r="GU3" i="12"/>
  <c r="GV3" i="12"/>
  <c r="GW3" i="12"/>
  <c r="GX3" i="12"/>
  <c r="GY3" i="12"/>
  <c r="GZ3" i="12"/>
  <c r="HA3" i="12"/>
  <c r="HB3" i="12"/>
  <c r="HC3" i="12"/>
  <c r="HD3" i="12"/>
  <c r="HE3" i="12"/>
  <c r="HF3" i="12"/>
  <c r="HG3" i="12"/>
  <c r="HH3" i="12"/>
  <c r="HI3" i="12"/>
  <c r="HJ3" i="12"/>
  <c r="HK3" i="12"/>
  <c r="HL3" i="12"/>
  <c r="HM3" i="12"/>
  <c r="HN3" i="12"/>
  <c r="HO3" i="12"/>
  <c r="HP3" i="12"/>
  <c r="HQ3" i="12"/>
  <c r="HR3" i="12"/>
  <c r="HS3" i="12"/>
  <c r="HT3" i="12"/>
  <c r="HU3" i="12"/>
  <c r="HV3" i="12"/>
  <c r="HW3" i="12"/>
  <c r="HX3" i="12"/>
  <c r="HY3" i="12"/>
  <c r="HZ3" i="12"/>
  <c r="IA3" i="12"/>
  <c r="IB3" i="12"/>
  <c r="IC3" i="12"/>
  <c r="ID3" i="12"/>
  <c r="IE3" i="12"/>
  <c r="IF3" i="12"/>
  <c r="IG3" i="12"/>
  <c r="IH3" i="12"/>
  <c r="II3" i="12"/>
  <c r="IJ3" i="12"/>
  <c r="IK3" i="12"/>
  <c r="IL3" i="12"/>
  <c r="IM3" i="12"/>
  <c r="IN3" i="12"/>
  <c r="IO3" i="12"/>
  <c r="IP3" i="12"/>
  <c r="IQ3" i="12"/>
  <c r="IR3" i="12"/>
  <c r="IS3" i="12"/>
  <c r="IT3" i="12"/>
  <c r="IU3" i="12"/>
  <c r="IV3" i="12"/>
  <c r="IW3" i="12"/>
  <c r="IX3" i="12"/>
  <c r="IY3" i="12"/>
  <c r="IZ3" i="12"/>
  <c r="JA3" i="12"/>
  <c r="JB3" i="12"/>
  <c r="JC3" i="12"/>
  <c r="JD3" i="12"/>
  <c r="JE3" i="12"/>
  <c r="JF3" i="12"/>
  <c r="JG3" i="12"/>
  <c r="JH3" i="12"/>
  <c r="JI3" i="12"/>
  <c r="JJ3" i="12"/>
  <c r="JK3" i="12"/>
  <c r="JL3" i="12"/>
  <c r="JM3" i="12"/>
  <c r="JN3" i="12"/>
  <c r="JO3" i="12"/>
  <c r="JP3" i="12"/>
  <c r="JQ3" i="12"/>
  <c r="JR3" i="12"/>
  <c r="JS3" i="12"/>
  <c r="JT3" i="12"/>
  <c r="JU3" i="12"/>
  <c r="JV3" i="12"/>
  <c r="JW3" i="12"/>
  <c r="JX3" i="12"/>
  <c r="JY3" i="12"/>
  <c r="JZ3" i="12"/>
  <c r="KA3" i="12"/>
  <c r="KB3" i="12"/>
  <c r="KC3" i="12"/>
  <c r="KD3" i="12"/>
  <c r="KE3" i="12"/>
  <c r="KF3" i="12"/>
  <c r="KG3" i="12"/>
  <c r="KH3" i="12"/>
  <c r="KI3" i="12"/>
  <c r="KJ3" i="12"/>
  <c r="KK3" i="12"/>
  <c r="KL3" i="12"/>
  <c r="KM3" i="12"/>
  <c r="KN3" i="12"/>
  <c r="KO3" i="12"/>
  <c r="KP3" i="12"/>
  <c r="KQ3" i="12"/>
  <c r="KR3" i="12"/>
  <c r="KS3" i="12"/>
  <c r="KT3" i="12"/>
  <c r="KU3" i="12"/>
  <c r="KV3" i="12"/>
  <c r="KW3" i="12"/>
  <c r="KX3" i="12"/>
  <c r="KY3" i="12"/>
  <c r="KZ3" i="12"/>
  <c r="LA3" i="12"/>
  <c r="LB3" i="12"/>
  <c r="LC3" i="12"/>
  <c r="LD3" i="12"/>
  <c r="LE3" i="12"/>
  <c r="LF3" i="12"/>
  <c r="LG3" i="12"/>
  <c r="LH3" i="12"/>
  <c r="LI3" i="12"/>
  <c r="LJ3" i="12"/>
  <c r="LK3" i="12"/>
  <c r="LL3" i="12"/>
  <c r="LM3" i="12"/>
  <c r="LN3" i="12"/>
  <c r="LO3" i="12"/>
  <c r="LP3" i="12"/>
  <c r="LQ3" i="12"/>
  <c r="LR3" i="12"/>
  <c r="LS3" i="12"/>
  <c r="LT3" i="12"/>
  <c r="LU3" i="12"/>
  <c r="LV3" i="12"/>
  <c r="LW3" i="12"/>
  <c r="LX3" i="12"/>
  <c r="LY3" i="12"/>
  <c r="LZ3" i="12"/>
  <c r="MA3" i="12"/>
  <c r="MB3" i="12"/>
  <c r="MC3" i="12"/>
  <c r="MD3" i="12"/>
  <c r="ME3" i="12"/>
  <c r="MF3" i="12"/>
  <c r="MG3" i="12"/>
  <c r="MH3" i="12"/>
  <c r="MI3" i="12"/>
  <c r="MJ3" i="12"/>
  <c r="MK3" i="12"/>
  <c r="ML3" i="12"/>
  <c r="MM3" i="12"/>
  <c r="MN3" i="12"/>
  <c r="MO3" i="12"/>
  <c r="MP3" i="12"/>
  <c r="MQ3" i="12"/>
  <c r="MR3" i="12"/>
  <c r="MS3" i="12"/>
  <c r="MT3" i="12"/>
  <c r="MU3" i="12"/>
  <c r="MV3" i="12"/>
  <c r="MW3" i="12"/>
  <c r="MX3" i="12"/>
  <c r="MY3" i="12"/>
  <c r="MZ3" i="12"/>
  <c r="NA3" i="12"/>
  <c r="NB3" i="12"/>
  <c r="NC3" i="12"/>
  <c r="ND3" i="12"/>
  <c r="NE3" i="12"/>
  <c r="NF3" i="12"/>
  <c r="NG3" i="12"/>
  <c r="NH3" i="12"/>
  <c r="NI3" i="12"/>
  <c r="NJ3" i="12"/>
  <c r="NK3" i="12"/>
  <c r="NL3" i="12"/>
  <c r="NM3" i="12"/>
  <c r="NN3" i="12"/>
  <c r="NO3" i="12"/>
  <c r="NP3" i="12"/>
  <c r="NQ3" i="12"/>
  <c r="NR3" i="12"/>
  <c r="NS3" i="12"/>
  <c r="NT3" i="12"/>
  <c r="NU3" i="12"/>
  <c r="NV3" i="12"/>
  <c r="NW3" i="12"/>
  <c r="NX3" i="12"/>
  <c r="NY3" i="12"/>
  <c r="NZ3" i="12"/>
  <c r="OA3" i="12"/>
  <c r="OB3" i="12"/>
  <c r="OC3" i="12"/>
  <c r="OD3" i="12"/>
  <c r="OE3" i="12"/>
  <c r="OF3" i="12"/>
  <c r="OG3" i="12"/>
  <c r="OH3" i="12"/>
  <c r="OI3" i="12"/>
  <c r="OJ3" i="12"/>
  <c r="OK3" i="12"/>
  <c r="OL3" i="12"/>
  <c r="OM3" i="12"/>
  <c r="ON3" i="12"/>
  <c r="OO3" i="12"/>
  <c r="OP3" i="12"/>
  <c r="OQ3" i="12"/>
  <c r="OR3" i="12"/>
  <c r="OS3" i="12"/>
  <c r="OT3" i="12"/>
  <c r="OU3" i="12"/>
  <c r="OV3" i="12"/>
  <c r="OW3" i="12"/>
  <c r="OX3" i="12"/>
  <c r="OY3" i="12"/>
  <c r="OZ3" i="12"/>
  <c r="PA3" i="12"/>
  <c r="PB3" i="12"/>
  <c r="PC3" i="12"/>
  <c r="PD3" i="12"/>
  <c r="PE3" i="12"/>
  <c r="PF3" i="12"/>
  <c r="PG3" i="12"/>
  <c r="PH3" i="12"/>
  <c r="PI3" i="12"/>
  <c r="PJ3" i="12"/>
  <c r="PK3" i="12"/>
  <c r="PL3" i="12"/>
  <c r="PM3" i="12"/>
  <c r="PN3" i="12"/>
  <c r="PO3" i="12"/>
  <c r="PP3" i="12"/>
  <c r="PQ3" i="12"/>
  <c r="PR3" i="12"/>
  <c r="PS3" i="12"/>
  <c r="PT3" i="12"/>
  <c r="PU3" i="12"/>
  <c r="PV3" i="12"/>
  <c r="PW3" i="12"/>
  <c r="PX3" i="12"/>
  <c r="PY3" i="12"/>
  <c r="PZ3" i="12"/>
  <c r="QA3" i="12"/>
  <c r="QB3" i="12"/>
  <c r="QC3" i="12"/>
  <c r="QD3" i="12"/>
  <c r="QE3" i="12"/>
  <c r="QF3" i="12"/>
  <c r="QG3" i="12"/>
  <c r="QH3" i="12"/>
  <c r="QI3" i="12"/>
  <c r="QJ3" i="12"/>
  <c r="QK3" i="12"/>
  <c r="QL3" i="12"/>
  <c r="QM3" i="12"/>
  <c r="QN3" i="12"/>
  <c r="QO3" i="12"/>
  <c r="QP3" i="12"/>
  <c r="QQ3" i="12"/>
  <c r="QR3" i="12"/>
  <c r="QS3" i="12"/>
  <c r="QT3" i="12"/>
  <c r="QU3" i="12"/>
  <c r="QV3" i="12"/>
  <c r="QW3" i="12"/>
  <c r="QX3" i="12"/>
  <c r="QY3" i="12"/>
  <c r="QZ3" i="12"/>
  <c r="RA3" i="12"/>
  <c r="RB3" i="12"/>
  <c r="RC3" i="12"/>
  <c r="RD3" i="12"/>
  <c r="RE3" i="12"/>
  <c r="RF3" i="12"/>
  <c r="RG3" i="12"/>
  <c r="RH3" i="12"/>
  <c r="RI3" i="12"/>
  <c r="RJ3" i="12"/>
  <c r="RK3" i="12"/>
  <c r="RL3" i="12"/>
  <c r="RM3" i="12"/>
  <c r="RN3" i="12"/>
  <c r="RO3" i="12"/>
  <c r="RP3" i="12"/>
  <c r="RQ3" i="12"/>
  <c r="RR3" i="12"/>
  <c r="RS3" i="12"/>
  <c r="RT3" i="12"/>
  <c r="RU3" i="12"/>
  <c r="RV3" i="12"/>
  <c r="RW3" i="12"/>
  <c r="RX3" i="12"/>
  <c r="RY3" i="12"/>
  <c r="RZ3" i="12"/>
  <c r="SA3" i="12"/>
  <c r="SB3" i="12"/>
  <c r="SC3" i="12"/>
  <c r="SD3" i="12"/>
  <c r="SE3" i="12"/>
  <c r="SF3" i="12"/>
  <c r="SG3" i="12"/>
  <c r="SH3" i="12"/>
  <c r="SI3" i="12"/>
  <c r="SJ3" i="12"/>
  <c r="B3" i="12"/>
  <c r="C3" i="12"/>
  <c r="D3" i="12"/>
  <c r="E3" i="12"/>
  <c r="F3" i="12"/>
  <c r="G3" i="12"/>
  <c r="H3" i="12"/>
  <c r="I3" i="12"/>
  <c r="J3" i="12"/>
  <c r="LI17" i="12"/>
  <c r="QE5" i="12"/>
  <c r="OU17" i="12"/>
  <c r="OC17" i="12"/>
  <c r="LI5" i="12"/>
  <c r="KZ5" i="12"/>
  <c r="JP17" i="12"/>
  <c r="JG17" i="12"/>
  <c r="IX17" i="12"/>
  <c r="IF17" i="12"/>
  <c r="HW17" i="12"/>
  <c r="HN17" i="12"/>
  <c r="GV17" i="12"/>
  <c r="GM17" i="12"/>
  <c r="FU17" i="12"/>
  <c r="EK17" i="12"/>
  <c r="AY17" i="12"/>
  <c r="AP17" i="12"/>
  <c r="AG17" i="12"/>
  <c r="DA17" i="12" l="1"/>
  <c r="CR17" i="12"/>
  <c r="F17" i="12" l="1"/>
  <c r="QN6" i="12"/>
  <c r="QN5" i="12"/>
  <c r="PV6" i="12"/>
  <c r="PV5" i="12"/>
  <c r="PM6" i="12"/>
  <c r="PM5" i="12"/>
  <c r="PD6" i="12"/>
  <c r="PD5" i="12"/>
  <c r="OU6" i="12"/>
  <c r="OU5" i="12"/>
  <c r="OL6" i="12"/>
  <c r="OL5" i="12"/>
  <c r="OC6" i="12"/>
  <c r="OC5" i="12"/>
  <c r="NT5" i="12"/>
  <c r="NK6" i="12"/>
  <c r="NK5" i="12"/>
  <c r="MS6" i="12"/>
  <c r="NB6" i="12"/>
  <c r="NB5" i="12"/>
  <c r="MS5" i="12"/>
  <c r="MJ6" i="12"/>
  <c r="MJ5" i="12"/>
  <c r="MA6" i="12"/>
  <c r="MA5" i="12"/>
  <c r="LR6" i="12"/>
  <c r="LR5" i="12"/>
  <c r="KZ6" i="12"/>
  <c r="KQ6" i="12"/>
  <c r="KQ5" i="12"/>
  <c r="KH6" i="12"/>
  <c r="KH5" i="12"/>
  <c r="JY6" i="12"/>
  <c r="JY5" i="12"/>
  <c r="JP6" i="12"/>
  <c r="JP5" i="12"/>
  <c r="JG6" i="12"/>
  <c r="JG5" i="12"/>
  <c r="IX6" i="12"/>
  <c r="IX5" i="12"/>
  <c r="IO6" i="12"/>
  <c r="IO5" i="12"/>
  <c r="IF6" i="12"/>
  <c r="IF5" i="12"/>
  <c r="HW6" i="12"/>
  <c r="HW5" i="12"/>
  <c r="CI17" i="12"/>
  <c r="BH17" i="12"/>
  <c r="HN6" i="12" l="1"/>
  <c r="HN5" i="12"/>
  <c r="HE6" i="12"/>
  <c r="HE5" i="12"/>
  <c r="GV5" i="12"/>
  <c r="GV6" i="12"/>
  <c r="GM6" i="12"/>
  <c r="GM5" i="12"/>
  <c r="GD6" i="12"/>
  <c r="GD5" i="12"/>
  <c r="FU6" i="12"/>
  <c r="FU5" i="12"/>
  <c r="FL6" i="12"/>
  <c r="FL5" i="12"/>
  <c r="FC6" i="12"/>
  <c r="FC5" i="12"/>
  <c r="ET6" i="12"/>
  <c r="ET5" i="12"/>
  <c r="EK6" i="12"/>
  <c r="EK5" i="12"/>
  <c r="EB6" i="12"/>
  <c r="EB5" i="12"/>
  <c r="DS6" i="12"/>
  <c r="DS5" i="12"/>
  <c r="DJ6" i="12"/>
  <c r="DJ5" i="12"/>
  <c r="DA6" i="12"/>
  <c r="DA5" i="12"/>
  <c r="CR6" i="12"/>
  <c r="CR5" i="12"/>
  <c r="CI6" i="12"/>
  <c r="CI5" i="12"/>
  <c r="BZ6" i="12"/>
  <c r="BZ5" i="12"/>
  <c r="BQ6" i="12"/>
  <c r="BQ5" i="12"/>
  <c r="BH6" i="12"/>
  <c r="BH5" i="12"/>
  <c r="AY6" i="12"/>
  <c r="AY5" i="12"/>
  <c r="AP6" i="12"/>
  <c r="AP5" i="12"/>
  <c r="AG6" i="12"/>
  <c r="AG5" i="12"/>
  <c r="X6" i="12"/>
  <c r="X5" i="12"/>
  <c r="O6" i="12"/>
  <c r="O5" i="12"/>
  <c r="F6" i="12"/>
  <c r="F5" i="12"/>
  <c r="KQ17" i="12"/>
  <c r="FL17" i="12"/>
  <c r="EB17" i="12"/>
  <c r="E52" i="12" l="1"/>
  <c r="N37" i="12"/>
  <c r="XL20" i="12"/>
  <c r="XC20" i="12"/>
  <c r="WT20" i="12"/>
  <c r="WK20" i="12"/>
  <c r="WB20" i="12"/>
  <c r="VS20" i="12"/>
  <c r="VJ20" i="12"/>
  <c r="VA20" i="12"/>
  <c r="UR20" i="12"/>
  <c r="UI20" i="12"/>
  <c r="TZ20" i="12"/>
  <c r="TQ20" i="12"/>
  <c r="TH20" i="12"/>
  <c r="SY20" i="12"/>
  <c r="SP20" i="12"/>
  <c r="SG20" i="12"/>
  <c r="RX20" i="12"/>
  <c r="RO20" i="12"/>
  <c r="RF20" i="12"/>
  <c r="QW20" i="12"/>
  <c r="QN20" i="12"/>
  <c r="QE20" i="12"/>
  <c r="PV20" i="12"/>
  <c r="PM20" i="12"/>
  <c r="PD20" i="12"/>
  <c r="OU20" i="12"/>
  <c r="OL20" i="12"/>
  <c r="OC20" i="12"/>
  <c r="NT20" i="12"/>
  <c r="NK20" i="12"/>
  <c r="NB20" i="12"/>
  <c r="MS20" i="12"/>
  <c r="MJ20" i="12"/>
  <c r="MA20" i="12"/>
  <c r="LR20" i="12"/>
  <c r="LI20" i="12"/>
  <c r="KZ20" i="12"/>
  <c r="KQ20" i="12"/>
  <c r="KH20" i="12"/>
  <c r="JY20" i="12"/>
  <c r="JP20" i="12"/>
  <c r="JG20" i="12"/>
  <c r="IX20" i="12"/>
  <c r="IO20" i="12"/>
  <c r="IF20" i="12"/>
  <c r="HW20" i="12"/>
  <c r="HN20" i="12"/>
  <c r="HE20" i="12"/>
  <c r="GV20" i="12"/>
  <c r="GM20" i="12"/>
  <c r="GD20" i="12"/>
  <c r="FU20" i="12"/>
  <c r="FL20" i="12"/>
  <c r="FC20" i="12"/>
  <c r="ET20" i="12"/>
  <c r="EK20" i="12"/>
  <c r="EB20" i="12"/>
  <c r="DS20" i="12"/>
  <c r="DJ20" i="12"/>
  <c r="DA20" i="12"/>
  <c r="CR20" i="12"/>
  <c r="CI20" i="12"/>
  <c r="BZ20" i="12"/>
  <c r="BQ20" i="12"/>
  <c r="BH20" i="12"/>
  <c r="AY20" i="12"/>
  <c r="AP20" i="12"/>
  <c r="AG20" i="12"/>
  <c r="X20" i="12"/>
  <c r="O20" i="12"/>
  <c r="F20" i="12"/>
  <c r="UR17" i="12"/>
  <c r="UI17" i="12"/>
  <c r="TZ17" i="12"/>
  <c r="TQ17" i="12"/>
  <c r="TH17" i="12"/>
  <c r="SY17" i="12"/>
  <c r="SP17" i="12"/>
  <c r="SG17" i="12"/>
  <c r="RX17" i="12"/>
  <c r="RO17" i="12"/>
  <c r="RF17" i="12"/>
  <c r="QW17" i="12"/>
  <c r="QN17" i="12"/>
  <c r="QE17" i="12"/>
  <c r="PV17" i="12"/>
  <c r="PV18" i="12" s="1"/>
  <c r="PV19" i="12" s="1"/>
  <c r="PM17" i="12"/>
  <c r="PD17" i="12"/>
  <c r="OL17" i="12"/>
  <c r="NT17" i="12"/>
  <c r="NT18" i="12" s="1"/>
  <c r="NT19" i="12" s="1"/>
  <c r="NK17" i="12"/>
  <c r="NB17" i="12"/>
  <c r="MS17" i="12"/>
  <c r="MS18" i="12" s="1"/>
  <c r="MS19" i="12" s="1"/>
  <c r="MJ17" i="12"/>
  <c r="MA17" i="12"/>
  <c r="LR17" i="12"/>
  <c r="KZ17" i="12"/>
  <c r="KH17" i="12"/>
  <c r="KH18" i="12" s="1"/>
  <c r="KH19" i="12" s="1"/>
  <c r="JY17" i="12"/>
  <c r="IO17" i="12"/>
  <c r="HE17" i="12"/>
  <c r="GD17" i="12"/>
  <c r="GD18" i="12" s="1"/>
  <c r="GD19" i="12" s="1"/>
  <c r="FC17" i="12"/>
  <c r="ET17" i="12"/>
  <c r="DS17" i="12"/>
  <c r="DJ17" i="12"/>
  <c r="BZ17" i="12"/>
  <c r="BQ17" i="12"/>
  <c r="BQ18" i="12" s="1"/>
  <c r="BQ19" i="12" s="1"/>
  <c r="X17" i="12"/>
  <c r="O17" i="12"/>
  <c r="UR6" i="12"/>
  <c r="UI6" i="12"/>
  <c r="TZ6" i="12"/>
  <c r="TQ6" i="12"/>
  <c r="TQ18" i="12" s="1"/>
  <c r="TQ19" i="12" s="1"/>
  <c r="TH6" i="12"/>
  <c r="SY6" i="12"/>
  <c r="SP6" i="12"/>
  <c r="SG6" i="12"/>
  <c r="SG18" i="12" s="1"/>
  <c r="SG19" i="12" s="1"/>
  <c r="RX6" i="12"/>
  <c r="RO6" i="12"/>
  <c r="RF6" i="12"/>
  <c r="QW6" i="12"/>
  <c r="QW18" i="12" s="1"/>
  <c r="QW19" i="12" s="1"/>
  <c r="QE6" i="12"/>
  <c r="PM18" i="12"/>
  <c r="PM19" i="12" s="1"/>
  <c r="OL18" i="12"/>
  <c r="OL19" i="12" s="1"/>
  <c r="NK18" i="12"/>
  <c r="NK19" i="12" s="1"/>
  <c r="NB18" i="12"/>
  <c r="NB19" i="12" s="1"/>
  <c r="MJ18" i="12"/>
  <c r="MJ19" i="12" s="1"/>
  <c r="MA18" i="12"/>
  <c r="MA19" i="12" s="1"/>
  <c r="LR18" i="12"/>
  <c r="LR19" i="12" s="1"/>
  <c r="LI6" i="12"/>
  <c r="LI18" i="12" s="1"/>
  <c r="LI19" i="12" s="1"/>
  <c r="KQ18" i="12"/>
  <c r="KQ19" i="12" s="1"/>
  <c r="JY18" i="12"/>
  <c r="JY19" i="12" s="1"/>
  <c r="JG18" i="12"/>
  <c r="JG19" i="12" s="1"/>
  <c r="HN18" i="12"/>
  <c r="HN19" i="12" s="1"/>
  <c r="HE18" i="12"/>
  <c r="HE19" i="12" s="1"/>
  <c r="GV18" i="12"/>
  <c r="GV19" i="12" s="1"/>
  <c r="GM18" i="12"/>
  <c r="GM19" i="12" s="1"/>
  <c r="FL18" i="12"/>
  <c r="FL19" i="12" s="1"/>
  <c r="ET18" i="12"/>
  <c r="ET19" i="12" s="1"/>
  <c r="EB18" i="12"/>
  <c r="EB19" i="12" s="1"/>
  <c r="DA18" i="12"/>
  <c r="DA19" i="12" s="1"/>
  <c r="CR18" i="12"/>
  <c r="CR19" i="12" s="1"/>
  <c r="CI18" i="12"/>
  <c r="CI19" i="12" s="1"/>
  <c r="BH18" i="12"/>
  <c r="BH19" i="12" s="1"/>
  <c r="AG18" i="12"/>
  <c r="AG19" i="12" s="1"/>
  <c r="F18" i="12"/>
  <c r="F19" i="12" s="1"/>
  <c r="QE18" i="12" l="1"/>
  <c r="QE19" i="12" s="1"/>
  <c r="RO18" i="12"/>
  <c r="RO19" i="12" s="1"/>
  <c r="SY18" i="12"/>
  <c r="SY19" i="12" s="1"/>
  <c r="UI18" i="12"/>
  <c r="UI19" i="12" s="1"/>
  <c r="RF18" i="12"/>
  <c r="RF19" i="12" s="1"/>
  <c r="SP18" i="12"/>
  <c r="SP19" i="12" s="1"/>
  <c r="TZ18" i="12"/>
  <c r="TZ19" i="12" s="1"/>
  <c r="OU18" i="12"/>
  <c r="OU19" i="12" s="1"/>
  <c r="OC18" i="12"/>
  <c r="OC19" i="12" s="1"/>
  <c r="KZ18" i="12"/>
  <c r="KZ19" i="12" s="1"/>
  <c r="IX18" i="12"/>
  <c r="IX19" i="12" s="1"/>
  <c r="IO18" i="12"/>
  <c r="IO19" i="12" s="1"/>
  <c r="IF18" i="12"/>
  <c r="IF19" i="12" s="1"/>
  <c r="FC18" i="12"/>
  <c r="FC19" i="12" s="1"/>
  <c r="EK18" i="12"/>
  <c r="EK19" i="12" s="1"/>
  <c r="DJ18" i="12"/>
  <c r="DJ19" i="12" s="1"/>
  <c r="BZ18" i="12"/>
  <c r="BZ19" i="12" s="1"/>
  <c r="AP18" i="12"/>
  <c r="AP19" i="12" s="1"/>
  <c r="X18" i="12"/>
  <c r="X19" i="12" s="1"/>
  <c r="FU18" i="12"/>
  <c r="FU19" i="12" s="1"/>
  <c r="PD18" i="12"/>
  <c r="PD19" i="12" s="1"/>
  <c r="QN18" i="12"/>
  <c r="QN19" i="12" s="1"/>
  <c r="RX18" i="12"/>
  <c r="RX19" i="12" s="1"/>
  <c r="TH18" i="12"/>
  <c r="TH19" i="12" s="1"/>
  <c r="UR18" i="12"/>
  <c r="UR19" i="12" s="1"/>
  <c r="JP18" i="12"/>
  <c r="JP19" i="12" s="1"/>
  <c r="Q24" i="12"/>
  <c r="O18" i="12"/>
  <c r="O19" i="12" s="1"/>
  <c r="AY18" i="12"/>
  <c r="AY19" i="12" s="1"/>
  <c r="DS18" i="12"/>
  <c r="DS19" i="12" s="1"/>
  <c r="HW18" i="12"/>
  <c r="HW19" i="12" s="1"/>
  <c r="Q28" i="12"/>
  <c r="Q26" i="12"/>
  <c r="Q25" i="12"/>
  <c r="I39" i="12" l="1"/>
  <c r="Q37" i="12" l="1"/>
</calcChain>
</file>

<file path=xl/comments1.xml><?xml version="1.0" encoding="utf-8"?>
<comments xmlns="http://schemas.openxmlformats.org/spreadsheetml/2006/main">
  <authors>
    <author>Эвелина Скородумова</author>
  </authors>
  <commentList>
    <comment ref="RG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P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Y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H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Q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Z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I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R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A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J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S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</commentList>
</comments>
</file>

<file path=xl/sharedStrings.xml><?xml version="1.0" encoding="utf-8"?>
<sst xmlns="http://schemas.openxmlformats.org/spreadsheetml/2006/main" count="1714" uniqueCount="215">
  <si>
    <t>Заявка №</t>
  </si>
  <si>
    <t xml:space="preserve">№   Кооп название </t>
  </si>
  <si>
    <t>№      гаража</t>
  </si>
  <si>
    <t>S</t>
  </si>
  <si>
    <t>Стоимость</t>
  </si>
  <si>
    <t>праймер</t>
  </si>
  <si>
    <t>Зарплата рабочего</t>
  </si>
  <si>
    <t>Всего затрат</t>
  </si>
  <si>
    <t>остаток</t>
  </si>
  <si>
    <t>Затраты на ремонт Авто и ГСМ</t>
  </si>
  <si>
    <t>Мотивация замер, прорабство</t>
  </si>
  <si>
    <t>Затраты Маркетинг</t>
  </si>
  <si>
    <t>Таблица Показателей</t>
  </si>
  <si>
    <t>Дата</t>
  </si>
  <si>
    <t>наим затрат</t>
  </si>
  <si>
    <t>наименование</t>
  </si>
  <si>
    <t>кол-во</t>
  </si>
  <si>
    <t>кол-во заявок</t>
  </si>
  <si>
    <t>закупка ТН</t>
  </si>
  <si>
    <t>Выручка</t>
  </si>
  <si>
    <t>итого</t>
  </si>
  <si>
    <t xml:space="preserve">Доходность </t>
  </si>
  <si>
    <t>Размер кв.м</t>
  </si>
  <si>
    <t>Мат-л</t>
  </si>
  <si>
    <t>Слои</t>
  </si>
  <si>
    <t>Имя</t>
  </si>
  <si>
    <t>Дубровки</t>
  </si>
  <si>
    <t>Название мат-ла</t>
  </si>
  <si>
    <t>кол-во рулонов</t>
  </si>
  <si>
    <t>Верх</t>
  </si>
  <si>
    <t>Низ</t>
  </si>
  <si>
    <t>Прочие расходы :</t>
  </si>
  <si>
    <t>стоимость материала</t>
  </si>
  <si>
    <t>стоимость расходов:</t>
  </si>
  <si>
    <t>название</t>
  </si>
  <si>
    <t>Стеклоизол ХКП</t>
  </si>
  <si>
    <t>Стеклоизол ТКП</t>
  </si>
  <si>
    <t>Стеклоизол ТПП</t>
  </si>
  <si>
    <t>Линокром ТКП</t>
  </si>
  <si>
    <t>Линокром ТПП</t>
  </si>
  <si>
    <t>Линокром ХКП</t>
  </si>
  <si>
    <t>Унифлекс ТКП</t>
  </si>
  <si>
    <t>Унифлекс ТПП</t>
  </si>
  <si>
    <t>Унифлекс ХКП</t>
  </si>
  <si>
    <t>бикрост ТКП</t>
  </si>
  <si>
    <t>праймер конц</t>
  </si>
  <si>
    <t>бикрост ТПП</t>
  </si>
  <si>
    <t>сокращения</t>
  </si>
  <si>
    <t>Стекл хк</t>
  </si>
  <si>
    <t>Стекл тк</t>
  </si>
  <si>
    <t>Стекл тп</t>
  </si>
  <si>
    <t>лино тк</t>
  </si>
  <si>
    <t>лино тп</t>
  </si>
  <si>
    <t>лино хк</t>
  </si>
  <si>
    <t>уни тп</t>
  </si>
  <si>
    <t>уни хк</t>
  </si>
  <si>
    <t>би тп</t>
  </si>
  <si>
    <t>би тк</t>
  </si>
  <si>
    <t>цена за рулон</t>
  </si>
  <si>
    <t xml:space="preserve">Уни </t>
  </si>
  <si>
    <t>Доли</t>
  </si>
  <si>
    <t>уни экп</t>
  </si>
  <si>
    <t>апрель</t>
  </si>
  <si>
    <t>май</t>
  </si>
  <si>
    <t>зарплата рабочего</t>
  </si>
  <si>
    <t>июнь</t>
  </si>
  <si>
    <t>июль</t>
  </si>
  <si>
    <t>Дата создания</t>
  </si>
  <si>
    <t>Дата замера</t>
  </si>
  <si>
    <t>Дата монтажа</t>
  </si>
  <si>
    <t>Заявка</t>
  </si>
  <si>
    <t>№ Кооператива</t>
  </si>
  <si>
    <t>№ Гаража</t>
  </si>
  <si>
    <t>Размер крыши</t>
  </si>
  <si>
    <t>Расход</t>
  </si>
  <si>
    <t>Сумма</t>
  </si>
  <si>
    <t>Материал</t>
  </si>
  <si>
    <t>Вид работ</t>
  </si>
  <si>
    <t>Телефон</t>
  </si>
  <si>
    <t>Стеклоизол</t>
  </si>
  <si>
    <t>3а</t>
  </si>
  <si>
    <t>Линокром</t>
  </si>
  <si>
    <t>16шм</t>
  </si>
  <si>
    <t>Унифлекс</t>
  </si>
  <si>
    <t>32.00</t>
  </si>
  <si>
    <t>15крас</t>
  </si>
  <si>
    <t>36.00</t>
  </si>
  <si>
    <t>4.70 X7.10</t>
  </si>
  <si>
    <t>38.00</t>
  </si>
  <si>
    <t>0.00</t>
  </si>
  <si>
    <t>41.00</t>
  </si>
  <si>
    <t>35.00</t>
  </si>
  <si>
    <t>40.00</t>
  </si>
  <si>
    <t>4.50 X6.70</t>
  </si>
  <si>
    <t>9чай</t>
  </si>
  <si>
    <t>37.00</t>
  </si>
  <si>
    <t>2гага</t>
  </si>
  <si>
    <t>39.00</t>
  </si>
  <si>
    <t>34.00</t>
  </si>
  <si>
    <t>31.00</t>
  </si>
  <si>
    <t>6ис</t>
  </si>
  <si>
    <t>33.00</t>
  </si>
  <si>
    <t>5.00 X6.60</t>
  </si>
  <si>
    <t>4.40 X6.80</t>
  </si>
  <si>
    <t>Август</t>
  </si>
  <si>
    <t>15 зол</t>
  </si>
  <si>
    <t>4.40 X7.00</t>
  </si>
  <si>
    <t>44.00</t>
  </si>
  <si>
    <t>Сентябрь</t>
  </si>
  <si>
    <t>Тн кров</t>
  </si>
  <si>
    <t>Замерщик</t>
  </si>
  <si>
    <t>5.20 X6.70</t>
  </si>
  <si>
    <t>5.30 X7.30</t>
  </si>
  <si>
    <t>29.00</t>
  </si>
  <si>
    <t>4.40 X6.70</t>
  </si>
  <si>
    <t>5хим</t>
  </si>
  <si>
    <t>Октябрь</t>
  </si>
  <si>
    <t>Кто взял оплату</t>
  </si>
  <si>
    <t>15 миг</t>
  </si>
  <si>
    <t>4.20 X6.60</t>
  </si>
  <si>
    <t>4.70 X6.70</t>
  </si>
  <si>
    <t>Монтажник</t>
  </si>
  <si>
    <t>Оплата монтажнику</t>
  </si>
  <si>
    <t>1 шмидта</t>
  </si>
  <si>
    <t>4.50 X6.80</t>
  </si>
  <si>
    <t>Унифлекс ХПП</t>
  </si>
  <si>
    <t>Стеклоизол  хпп 9м</t>
  </si>
  <si>
    <t>Закупки в ТН</t>
  </si>
  <si>
    <t>621/32</t>
  </si>
  <si>
    <t>4.10 X7.20</t>
  </si>
  <si>
    <t>617/35</t>
  </si>
  <si>
    <t>616/35</t>
  </si>
  <si>
    <t>6 шиш</t>
  </si>
  <si>
    <t>4.40 X7.40</t>
  </si>
  <si>
    <t>613/35</t>
  </si>
  <si>
    <t>612/35</t>
  </si>
  <si>
    <t>15 крас</t>
  </si>
  <si>
    <t>609/35</t>
  </si>
  <si>
    <t>9 сом</t>
  </si>
  <si>
    <t>605/35</t>
  </si>
  <si>
    <t>у иподрома 36а</t>
  </si>
  <si>
    <t>603/32</t>
  </si>
  <si>
    <t>4.90 X7.30</t>
  </si>
  <si>
    <t>602/35</t>
  </si>
  <si>
    <t>4.80 X7.10</t>
  </si>
  <si>
    <t>597/35</t>
  </si>
  <si>
    <t>591/35</t>
  </si>
  <si>
    <t>590/32</t>
  </si>
  <si>
    <t>12а</t>
  </si>
  <si>
    <t>4.00 X6.90</t>
  </si>
  <si>
    <t>585/35</t>
  </si>
  <si>
    <t>Волоколамка</t>
  </si>
  <si>
    <t>581/32</t>
  </si>
  <si>
    <t>580/35</t>
  </si>
  <si>
    <t>579/35</t>
  </si>
  <si>
    <t>578/32</t>
  </si>
  <si>
    <t>4.40 X7.70</t>
  </si>
  <si>
    <t>571/35</t>
  </si>
  <si>
    <t>5.40 X7.00</t>
  </si>
  <si>
    <t>43.00</t>
  </si>
  <si>
    <t>570/35</t>
  </si>
  <si>
    <t>Аргус</t>
  </si>
  <si>
    <t>569/32</t>
  </si>
  <si>
    <t>4.40 X6.60</t>
  </si>
  <si>
    <t>568/32</t>
  </si>
  <si>
    <t>4.40 X6.50</t>
  </si>
  <si>
    <t>567/35</t>
  </si>
  <si>
    <t>16 шм</t>
  </si>
  <si>
    <t>5.00 X7.00</t>
  </si>
  <si>
    <t>565/32</t>
  </si>
  <si>
    <t>ак 16 шм</t>
  </si>
  <si>
    <t>5.30 X6.70</t>
  </si>
  <si>
    <t>563/32</t>
  </si>
  <si>
    <t>4.60 X7.28</t>
  </si>
  <si>
    <t>562/35</t>
  </si>
  <si>
    <t>3.90 X6.90</t>
  </si>
  <si>
    <t>561/35</t>
  </si>
  <si>
    <t>558/35</t>
  </si>
  <si>
    <t>23 мам</t>
  </si>
  <si>
    <t>555/35</t>
  </si>
  <si>
    <t>9а чайка</t>
  </si>
  <si>
    <t>2-469</t>
  </si>
  <si>
    <t>554/35</t>
  </si>
  <si>
    <t>4.80 X6.30</t>
  </si>
  <si>
    <t>552/35</t>
  </si>
  <si>
    <t>549/32</t>
  </si>
  <si>
    <t>4.65 X6.70</t>
  </si>
  <si>
    <t>548/35</t>
  </si>
  <si>
    <t>5.00 X6.70</t>
  </si>
  <si>
    <t>546/35</t>
  </si>
  <si>
    <t>4.00 X6.70</t>
  </si>
  <si>
    <t>541/32</t>
  </si>
  <si>
    <t>1шм</t>
  </si>
  <si>
    <t>3.80 X7.20</t>
  </si>
  <si>
    <t>540/35</t>
  </si>
  <si>
    <t>9 чай</t>
  </si>
  <si>
    <t>539/32</t>
  </si>
  <si>
    <t>4.90 X7.10</t>
  </si>
  <si>
    <t>538/net</t>
  </si>
  <si>
    <t>Дуловское</t>
  </si>
  <si>
    <t>531/35</t>
  </si>
  <si>
    <t>530/35</t>
  </si>
  <si>
    <t>527/32</t>
  </si>
  <si>
    <t>519/35</t>
  </si>
  <si>
    <t>12 круп</t>
  </si>
  <si>
    <t>4.10 X6.70</t>
  </si>
  <si>
    <t>512/35</t>
  </si>
  <si>
    <t>4.60 X7.10</t>
  </si>
  <si>
    <t>510/32</t>
  </si>
  <si>
    <t>Гранад</t>
  </si>
  <si>
    <t>509/35</t>
  </si>
  <si>
    <t>4.20 X6.80</t>
  </si>
  <si>
    <t>499/32</t>
  </si>
  <si>
    <t>417/35</t>
  </si>
  <si>
    <t>4.50 X5.60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</si>
</sst>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3">
    <xf numFmtId="0" fontId="0" fillId="0" borderId="0" xfId="0"/>
    <xf numFmtId="0" fontId="0" fillId="0" borderId="33" xfId="0" applyBorder="1"/>
    <xf numFmtId="14" fontId="0" fillId="0" borderId="31" xfId="0" applyNumberFormat="1" applyBorder="1"/>
    <xf numFmtId="0" fontId="0" fillId="0" borderId="35" xfId="0" applyBorder="1"/>
    <xf numFmtId="0" fontId="0" fillId="0" borderId="13" xfId="0" applyBorder="1"/>
    <xf numFmtId="14" fontId="0" fillId="0" borderId="14" xfId="0" applyNumberFormat="1" applyBorder="1"/>
    <xf numFmtId="0" fontId="0" fillId="0" borderId="14" xfId="0" applyBorder="1"/>
    <xf numFmtId="0" fontId="0" fillId="0" borderId="40" xfId="0" applyBorder="1"/>
    <xf numFmtId="0" fontId="0" fillId="0" borderId="42" xfId="0" applyBorder="1"/>
    <xf numFmtId="0" fontId="0" fillId="0" borderId="23" xfId="0" applyBorder="1"/>
    <xf numFmtId="0" fontId="0" fillId="7" borderId="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1" fontId="1" fillId="9" borderId="1" xfId="0" applyNumberFormat="1" applyFont="1" applyFill="1" applyBorder="1" applyAlignment="1">
      <alignment horizontal="center" vertical="center" wrapText="1"/>
    </xf>
    <xf numFmtId="11" fontId="1" fillId="9" borderId="2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0" xfId="0" applyFont="1" applyFill="1"/>
    <xf numFmtId="0" fontId="6" fillId="0" borderId="54" xfId="0" applyFont="1" applyFill="1" applyBorder="1" applyAlignment="1">
      <alignment horizontal="center"/>
    </xf>
    <xf numFmtId="0" fontId="6" fillId="0" borderId="54" xfId="0" applyFont="1" applyFill="1" applyBorder="1"/>
    <xf numFmtId="0" fontId="6" fillId="0" borderId="54" xfId="0" applyNumberFormat="1" applyFont="1" applyFill="1" applyBorder="1"/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9" xfId="0" applyFont="1" applyBorder="1" applyAlignment="1"/>
    <xf numFmtId="0" fontId="8" fillId="0" borderId="18" xfId="0" applyFont="1" applyBorder="1" applyAlignme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14" fontId="0" fillId="0" borderId="31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14" fontId="11" fillId="0" borderId="55" xfId="0" applyNumberFormat="1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0" fillId="0" borderId="55" xfId="0" applyBorder="1" applyAlignment="1">
      <alignment wrapText="1"/>
    </xf>
    <xf numFmtId="17" fontId="11" fillId="0" borderId="55" xfId="0" applyNumberFormat="1" applyFont="1" applyBorder="1" applyAlignment="1">
      <alignment wrapText="1"/>
    </xf>
    <xf numFmtId="14" fontId="11" fillId="4" borderId="55" xfId="0" applyNumberFormat="1" applyFont="1" applyFill="1" applyBorder="1" applyAlignment="1">
      <alignment wrapText="1"/>
    </xf>
    <xf numFmtId="0" fontId="11" fillId="4" borderId="55" xfId="0" applyFont="1" applyFill="1" applyBorder="1" applyAlignment="1">
      <alignment wrapText="1"/>
    </xf>
    <xf numFmtId="0" fontId="0" fillId="4" borderId="55" xfId="0" applyFill="1" applyBorder="1" applyAlignment="1">
      <alignment wrapText="1"/>
    </xf>
    <xf numFmtId="17" fontId="11" fillId="4" borderId="55" xfId="0" applyNumberFormat="1" applyFont="1" applyFill="1" applyBorder="1" applyAlignment="1">
      <alignment wrapText="1"/>
    </xf>
    <xf numFmtId="0" fontId="8" fillId="0" borderId="21" xfId="0" applyFont="1" applyBorder="1"/>
    <xf numFmtId="0" fontId="8" fillId="0" borderId="41" xfId="0" applyFont="1" applyBorder="1" applyAlignment="1"/>
    <xf numFmtId="0" fontId="8" fillId="0" borderId="43" xfId="0" applyFont="1" applyBorder="1" applyAlignment="1"/>
    <xf numFmtId="0" fontId="8" fillId="0" borderId="23" xfId="0" applyFont="1" applyBorder="1"/>
    <xf numFmtId="0" fontId="8" fillId="0" borderId="56" xfId="0" applyFont="1" applyBorder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59" xfId="0" applyFont="1" applyBorder="1"/>
    <xf numFmtId="14" fontId="8" fillId="2" borderId="60" xfId="0" applyNumberFormat="1" applyFont="1" applyFill="1" applyBorder="1" applyAlignment="1"/>
    <xf numFmtId="0" fontId="8" fillId="2" borderId="61" xfId="0" applyNumberFormat="1" applyFont="1" applyFill="1" applyBorder="1" applyAlignment="1">
      <alignment horizontal="center"/>
    </xf>
    <xf numFmtId="0" fontId="8" fillId="2" borderId="62" xfId="0" applyNumberFormat="1" applyFont="1" applyFill="1" applyBorder="1" applyAlignment="1">
      <alignment horizontal="center"/>
    </xf>
    <xf numFmtId="0" fontId="10" fillId="2" borderId="62" xfId="0" applyNumberFormat="1" applyFont="1" applyFill="1" applyBorder="1" applyAlignment="1">
      <alignment horizontal="center"/>
    </xf>
    <xf numFmtId="14" fontId="8" fillId="0" borderId="25" xfId="0" applyNumberFormat="1" applyFont="1" applyBorder="1"/>
    <xf numFmtId="0" fontId="8" fillId="0" borderId="63" xfId="0" applyFont="1" applyBorder="1"/>
    <xf numFmtId="14" fontId="8" fillId="0" borderId="17" xfId="0" applyNumberFormat="1" applyFont="1" applyBorder="1"/>
    <xf numFmtId="0" fontId="8" fillId="0" borderId="16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64" xfId="0" applyFont="1" applyBorder="1"/>
    <xf numFmtId="0" fontId="8" fillId="0" borderId="67" xfId="0" applyFont="1" applyBorder="1"/>
    <xf numFmtId="0" fontId="10" fillId="0" borderId="15" xfId="0" applyFont="1" applyBorder="1"/>
    <xf numFmtId="14" fontId="10" fillId="0" borderId="65" xfId="0" applyNumberFormat="1" applyFont="1" applyBorder="1" applyAlignment="1"/>
    <xf numFmtId="14" fontId="10" fillId="0" borderId="6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69" xfId="0" applyBorder="1"/>
    <xf numFmtId="0" fontId="1" fillId="0" borderId="69" xfId="0" applyFont="1" applyBorder="1" applyAlignment="1">
      <alignment horizontal="center"/>
    </xf>
    <xf numFmtId="0" fontId="0" fillId="0" borderId="0" xfId="0"/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0" fillId="7" borderId="6" xfId="0" applyFill="1" applyBorder="1" applyAlignment="1">
      <alignment horizontal="center"/>
    </xf>
    <xf numFmtId="0" fontId="3" fillId="10" borderId="55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3" fillId="0" borderId="0" xfId="0" applyFont="1"/>
    <xf numFmtId="0" fontId="0" fillId="0" borderId="0" xfId="0"/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8" fillId="8" borderId="12" xfId="0" applyNumberFormat="1" applyFont="1" applyFill="1" applyBorder="1" applyAlignment="1">
      <alignment horizontal="center"/>
    </xf>
    <xf numFmtId="0" fontId="8" fillId="8" borderId="13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0" fontId="8" fillId="8" borderId="36" xfId="0" applyNumberFormat="1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8" fillId="8" borderId="9" xfId="0" applyNumberFormat="1" applyFont="1" applyFill="1" applyBorder="1" applyAlignment="1">
      <alignment horizontal="center"/>
    </xf>
    <xf numFmtId="0" fontId="8" fillId="8" borderId="10" xfId="0" applyNumberFormat="1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8" fillId="8" borderId="39" xfId="0" applyNumberFormat="1" applyFont="1" applyFill="1" applyBorder="1" applyAlignment="1">
      <alignment horizontal="center"/>
    </xf>
    <xf numFmtId="0" fontId="8" fillId="8" borderId="35" xfId="0" applyNumberFormat="1" applyFont="1" applyFill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/>
    </xf>
    <xf numFmtId="0" fontId="8" fillId="8" borderId="38" xfId="0" applyNumberFormat="1" applyFont="1" applyFill="1" applyBorder="1" applyAlignment="1">
      <alignment horizontal="center"/>
    </xf>
    <xf numFmtId="0" fontId="8" fillId="8" borderId="33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8" fillId="8" borderId="19" xfId="0" applyNumberFormat="1" applyFont="1" applyFill="1" applyBorder="1" applyAlignment="1">
      <alignment horizontal="center"/>
    </xf>
    <xf numFmtId="0" fontId="8" fillId="8" borderId="20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8" fillId="8" borderId="22" xfId="0" applyNumberFormat="1" applyFont="1" applyFill="1" applyBorder="1" applyAlignment="1">
      <alignment horizontal="center"/>
    </xf>
    <xf numFmtId="0" fontId="8" fillId="8" borderId="2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30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B48"/>
  <sheetViews>
    <sheetView showGridLines="0" topLeftCell="O1" workbookViewId="0">
      <selection activeCell="W13" sqref="W13"/>
    </sheetView>
  </sheetViews>
  <sheetFormatPr defaultRowHeight="15" x14ac:dyDescent="0.25"/>
  <cols>
    <col min="1" max="1" width="12.5703125" style="88" bestFit="1" customWidth="1"/>
    <col min="2" max="2" width="11" style="88" bestFit="1" customWidth="1"/>
    <col min="3" max="3" width="12.28515625" style="88" bestFit="1" customWidth="1"/>
    <col min="4" max="4" width="7.140625" style="88" customWidth="1"/>
    <col min="5" max="5" width="9.28515625" style="88" bestFit="1" customWidth="1"/>
    <col min="6" max="6" width="14.42578125" style="88" bestFit="1" customWidth="1"/>
    <col min="7" max="7" width="14.140625" style="88" bestFit="1" customWidth="1"/>
    <col min="8" max="8" width="9.28515625" style="88" bestFit="1" customWidth="1"/>
    <col min="9" max="9" width="13.140625" style="88" bestFit="1" customWidth="1"/>
    <col min="10" max="10" width="10.85546875" style="88" bestFit="1" customWidth="1"/>
    <col min="11" max="11" width="6.5703125" style="88" customWidth="1"/>
    <col min="12" max="12" width="6.28515625" style="88" customWidth="1"/>
    <col min="13" max="13" width="10.28515625" style="88" bestFit="1" customWidth="1"/>
    <col min="14" max="14" width="5" style="88" customWidth="1"/>
    <col min="15" max="15" width="34.5703125" style="88" bestFit="1" customWidth="1"/>
    <col min="16" max="16" width="15.85546875" style="88" bestFit="1" customWidth="1"/>
    <col min="17" max="17" width="19.28515625" style="88" bestFit="1" customWidth="1"/>
    <col min="18" max="18" width="10.42578125" style="88" bestFit="1" customWidth="1"/>
    <col min="19" max="19" width="17.42578125" style="88" bestFit="1" customWidth="1"/>
    <col min="20" max="20" width="9.140625" style="88"/>
    <col min="21" max="21" width="9.85546875" style="88" bestFit="1" customWidth="1"/>
    <col min="22" max="16384" width="9.140625" style="88"/>
  </cols>
  <sheetData>
    <row r="1" spans="1:28" ht="15.75" thickBot="1" x14ac:dyDescent="0.3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8" ht="45.75" thickBot="1" x14ac:dyDescent="0.3">
      <c r="A2" s="52" t="s">
        <v>67</v>
      </c>
      <c r="B2" s="52" t="s">
        <v>68</v>
      </c>
      <c r="C2" s="92" t="s">
        <v>69</v>
      </c>
      <c r="D2" s="92" t="s">
        <v>70</v>
      </c>
      <c r="E2" s="52" t="s">
        <v>110</v>
      </c>
      <c r="F2" s="52" t="s">
        <v>117</v>
      </c>
      <c r="G2" s="92" t="s">
        <v>71</v>
      </c>
      <c r="H2" s="92" t="s">
        <v>72</v>
      </c>
      <c r="I2" s="52" t="s">
        <v>73</v>
      </c>
      <c r="J2" s="92" t="s">
        <v>22</v>
      </c>
      <c r="K2" s="52" t="s">
        <v>74</v>
      </c>
      <c r="L2" s="92" t="s">
        <v>75</v>
      </c>
      <c r="M2" s="92" t="s">
        <v>76</v>
      </c>
      <c r="N2" s="92" t="s">
        <v>24</v>
      </c>
      <c r="O2" s="52" t="s">
        <v>77</v>
      </c>
      <c r="P2" s="52" t="s">
        <v>78</v>
      </c>
      <c r="Q2" s="52" t="s">
        <v>25</v>
      </c>
      <c r="R2" s="52" t="s">
        <v>121</v>
      </c>
      <c r="S2" s="52" t="s">
        <v>122</v>
      </c>
      <c r="U2" s="13" t="s">
        <v>13</v>
      </c>
      <c r="V2" s="14" t="s">
        <v>0</v>
      </c>
      <c r="W2" s="13" t="s">
        <v>1</v>
      </c>
      <c r="X2" s="13" t="s">
        <v>2</v>
      </c>
      <c r="Y2" s="13" t="s">
        <v>3</v>
      </c>
      <c r="Z2" s="13" t="s">
        <v>4</v>
      </c>
      <c r="AA2" s="13" t="s">
        <v>23</v>
      </c>
      <c r="AB2" s="13" t="s">
        <v>24</v>
      </c>
    </row>
    <row r="3" spans="1:28" x14ac:dyDescent="0.25">
      <c r="A3" s="53">
        <v>42885</v>
      </c>
      <c r="B3" s="53">
        <v>42885</v>
      </c>
      <c r="C3" s="53">
        <v>42887</v>
      </c>
      <c r="D3" s="54" t="s">
        <v>196</v>
      </c>
      <c r="E3" s="54"/>
      <c r="F3" s="54"/>
      <c r="G3" s="54">
        <v>23</v>
      </c>
      <c r="H3" s="54">
        <v>226</v>
      </c>
      <c r="I3" s="54" t="s">
        <v>197</v>
      </c>
      <c r="J3" s="54">
        <v>34.79</v>
      </c>
      <c r="K3" s="54" t="s">
        <v>92</v>
      </c>
      <c r="L3" s="54">
        <v>123</v>
      </c>
      <c r="M3" s="54" t="s">
        <v>83</v>
      </c>
      <c r="N3" s="54">
        <v>2</v>
      </c>
      <c r="O3" s="54"/>
      <c r="P3" s="54"/>
      <c r="Q3" s="54"/>
      <c r="R3" s="54"/>
      <c r="S3" s="54"/>
      <c r="U3" s="57">
        <v>42887</v>
      </c>
      <c r="V3" s="58" t="s">
        <v>196</v>
      </c>
      <c r="W3" s="58">
        <v>23</v>
      </c>
      <c r="X3" s="58">
        <v>226</v>
      </c>
      <c r="Y3" s="58">
        <v>34.79</v>
      </c>
      <c r="Z3" s="58">
        <v>123</v>
      </c>
      <c r="AA3" s="58" t="s">
        <v>83</v>
      </c>
      <c r="AB3" s="58">
        <v>2</v>
      </c>
    </row>
    <row r="4" spans="1:28" x14ac:dyDescent="0.25">
      <c r="A4" s="53">
        <v>42887</v>
      </c>
      <c r="B4" s="53">
        <v>42887</v>
      </c>
      <c r="C4" s="53">
        <v>42888</v>
      </c>
      <c r="D4" s="54" t="s">
        <v>187</v>
      </c>
      <c r="E4" s="54"/>
      <c r="F4" s="54"/>
      <c r="G4" s="54" t="s">
        <v>94</v>
      </c>
      <c r="H4" s="54">
        <v>1019</v>
      </c>
      <c r="I4" s="54" t="s">
        <v>188</v>
      </c>
      <c r="J4" s="54">
        <v>33.5</v>
      </c>
      <c r="K4" s="54" t="s">
        <v>97</v>
      </c>
      <c r="L4" s="54">
        <v>123</v>
      </c>
      <c r="M4" s="54" t="s">
        <v>83</v>
      </c>
      <c r="N4" s="54">
        <v>1</v>
      </c>
      <c r="O4" s="54"/>
      <c r="P4" s="54"/>
      <c r="Q4" s="54"/>
      <c r="R4" s="54"/>
      <c r="S4" s="54"/>
      <c r="U4" s="57">
        <v>42888</v>
      </c>
      <c r="V4" s="58" t="s">
        <v>187</v>
      </c>
      <c r="W4" s="58" t="s">
        <v>94</v>
      </c>
      <c r="X4" s="58">
        <v>1019</v>
      </c>
      <c r="Y4" s="58">
        <v>33.5</v>
      </c>
      <c r="Z4" s="58">
        <v>123</v>
      </c>
      <c r="AA4" s="58" t="s">
        <v>83</v>
      </c>
      <c r="AB4" s="58">
        <v>1</v>
      </c>
    </row>
    <row r="5" spans="1:28" ht="26.25" x14ac:dyDescent="0.25">
      <c r="A5" s="53">
        <v>42886</v>
      </c>
      <c r="B5" s="53">
        <v>42887</v>
      </c>
      <c r="C5" s="53">
        <v>42888</v>
      </c>
      <c r="D5" s="54" t="s">
        <v>189</v>
      </c>
      <c r="E5" s="54"/>
      <c r="F5" s="54"/>
      <c r="G5" s="54" t="s">
        <v>105</v>
      </c>
      <c r="H5" s="54">
        <v>2119</v>
      </c>
      <c r="I5" s="54" t="s">
        <v>190</v>
      </c>
      <c r="J5" s="54">
        <v>26.8</v>
      </c>
      <c r="K5" s="54" t="s">
        <v>99</v>
      </c>
      <c r="L5" s="54">
        <v>123</v>
      </c>
      <c r="M5" s="54" t="s">
        <v>81</v>
      </c>
      <c r="N5" s="54">
        <v>1</v>
      </c>
      <c r="O5" s="54"/>
      <c r="P5" s="54"/>
      <c r="Q5" s="54"/>
      <c r="R5" s="54"/>
      <c r="S5" s="54"/>
      <c r="U5" s="57">
        <v>42888</v>
      </c>
      <c r="V5" s="58" t="s">
        <v>189</v>
      </c>
      <c r="W5" s="58" t="s">
        <v>105</v>
      </c>
      <c r="X5" s="58">
        <v>2119</v>
      </c>
      <c r="Y5" s="58">
        <v>26.8</v>
      </c>
      <c r="Z5" s="58">
        <v>123</v>
      </c>
      <c r="AA5" s="58" t="s">
        <v>81</v>
      </c>
      <c r="AB5" s="58">
        <v>1</v>
      </c>
    </row>
    <row r="6" spans="1:28" ht="26.25" x14ac:dyDescent="0.25">
      <c r="A6" s="53">
        <v>42883</v>
      </c>
      <c r="B6" s="53">
        <v>42884</v>
      </c>
      <c r="C6" s="53">
        <v>42891</v>
      </c>
      <c r="D6" s="54" t="s">
        <v>201</v>
      </c>
      <c r="E6" s="54"/>
      <c r="F6" s="54"/>
      <c r="G6" s="54">
        <v>10</v>
      </c>
      <c r="H6" s="54">
        <v>288</v>
      </c>
      <c r="I6" s="54" t="s">
        <v>87</v>
      </c>
      <c r="J6" s="54">
        <v>33.369999999999997</v>
      </c>
      <c r="K6" s="54" t="s">
        <v>88</v>
      </c>
      <c r="L6" s="54">
        <v>123</v>
      </c>
      <c r="M6" s="54" t="s">
        <v>81</v>
      </c>
      <c r="N6" s="54">
        <v>1</v>
      </c>
      <c r="O6" s="54"/>
      <c r="P6" s="54"/>
      <c r="Q6" s="54"/>
      <c r="R6" s="54"/>
      <c r="S6" s="54"/>
      <c r="U6" s="57">
        <v>42891</v>
      </c>
      <c r="V6" s="58" t="s">
        <v>201</v>
      </c>
      <c r="W6" s="58">
        <v>10</v>
      </c>
      <c r="X6" s="58">
        <v>288</v>
      </c>
      <c r="Y6" s="58">
        <v>33.369999999999997</v>
      </c>
      <c r="Z6" s="58">
        <v>123</v>
      </c>
      <c r="AA6" s="58" t="s">
        <v>81</v>
      </c>
      <c r="AB6" s="58">
        <v>1</v>
      </c>
    </row>
    <row r="7" spans="1:28" x14ac:dyDescent="0.25">
      <c r="A7" s="53">
        <v>42887</v>
      </c>
      <c r="B7" s="53">
        <v>42889</v>
      </c>
      <c r="C7" s="53">
        <v>42892</v>
      </c>
      <c r="D7" s="54" t="s">
        <v>185</v>
      </c>
      <c r="E7" s="54"/>
      <c r="F7" s="54"/>
      <c r="G7" s="54" t="s">
        <v>82</v>
      </c>
      <c r="H7" s="54">
        <v>16</v>
      </c>
      <c r="I7" s="54" t="s">
        <v>186</v>
      </c>
      <c r="J7" s="54">
        <v>31.16</v>
      </c>
      <c r="K7" s="54" t="s">
        <v>86</v>
      </c>
      <c r="L7" s="54">
        <v>123</v>
      </c>
      <c r="M7" s="54" t="s">
        <v>83</v>
      </c>
      <c r="N7" s="54">
        <v>1</v>
      </c>
      <c r="O7" s="54"/>
      <c r="P7" s="54"/>
      <c r="Q7" s="54"/>
      <c r="R7" s="54"/>
      <c r="S7" s="54"/>
      <c r="U7" s="57">
        <v>42892</v>
      </c>
      <c r="V7" s="58" t="s">
        <v>185</v>
      </c>
      <c r="W7" s="58" t="s">
        <v>82</v>
      </c>
      <c r="X7" s="58">
        <v>16</v>
      </c>
      <c r="Y7" s="58">
        <v>31.16</v>
      </c>
      <c r="Z7" s="58">
        <v>123</v>
      </c>
      <c r="AA7" s="58" t="s">
        <v>83</v>
      </c>
      <c r="AB7" s="58">
        <v>1</v>
      </c>
    </row>
    <row r="8" spans="1:28" x14ac:dyDescent="0.25">
      <c r="A8" s="53">
        <v>42886</v>
      </c>
      <c r="B8" s="53">
        <v>42886</v>
      </c>
      <c r="C8" s="53">
        <v>42892</v>
      </c>
      <c r="D8" s="54" t="s">
        <v>191</v>
      </c>
      <c r="E8" s="54"/>
      <c r="F8" s="54"/>
      <c r="G8" s="54" t="s">
        <v>192</v>
      </c>
      <c r="H8" s="54">
        <v>107</v>
      </c>
      <c r="I8" s="54" t="s">
        <v>193</v>
      </c>
      <c r="J8" s="54">
        <v>27.36</v>
      </c>
      <c r="K8" s="54" t="s">
        <v>99</v>
      </c>
      <c r="L8" s="54">
        <v>123</v>
      </c>
      <c r="M8" s="54" t="s">
        <v>83</v>
      </c>
      <c r="N8" s="54">
        <v>1</v>
      </c>
      <c r="O8" s="54"/>
      <c r="P8" s="54"/>
      <c r="Q8" s="54"/>
      <c r="R8" s="54"/>
      <c r="S8" s="54"/>
      <c r="U8" s="57">
        <v>42892</v>
      </c>
      <c r="V8" s="58" t="s">
        <v>191</v>
      </c>
      <c r="W8" s="58" t="s">
        <v>192</v>
      </c>
      <c r="X8" s="58">
        <v>107</v>
      </c>
      <c r="Y8" s="58">
        <v>27.36</v>
      </c>
      <c r="Z8" s="58">
        <v>123</v>
      </c>
      <c r="AA8" s="58" t="s">
        <v>83</v>
      </c>
      <c r="AB8" s="58">
        <v>1</v>
      </c>
    </row>
    <row r="9" spans="1:28" x14ac:dyDescent="0.25">
      <c r="A9" s="53">
        <v>42878</v>
      </c>
      <c r="B9" s="53">
        <v>42878</v>
      </c>
      <c r="C9" s="53">
        <v>42892</v>
      </c>
      <c r="D9" s="54" t="s">
        <v>206</v>
      </c>
      <c r="E9" s="54"/>
      <c r="F9" s="54"/>
      <c r="G9" s="54">
        <v>10</v>
      </c>
      <c r="H9" s="54">
        <v>316</v>
      </c>
      <c r="I9" s="54" t="s">
        <v>207</v>
      </c>
      <c r="J9" s="54">
        <v>32.659999999999997</v>
      </c>
      <c r="K9" s="54" t="s">
        <v>88</v>
      </c>
      <c r="L9" s="54">
        <v>123</v>
      </c>
      <c r="M9" s="54" t="s">
        <v>83</v>
      </c>
      <c r="N9" s="54">
        <v>1</v>
      </c>
      <c r="O9" s="54"/>
      <c r="P9" s="54"/>
      <c r="Q9" s="54"/>
      <c r="R9" s="54"/>
      <c r="S9" s="54"/>
      <c r="U9" s="57">
        <v>42892</v>
      </c>
      <c r="V9" s="58" t="s">
        <v>206</v>
      </c>
      <c r="W9" s="58">
        <v>10</v>
      </c>
      <c r="X9" s="58">
        <v>316</v>
      </c>
      <c r="Y9" s="58">
        <v>32.659999999999997</v>
      </c>
      <c r="Z9" s="58">
        <v>123</v>
      </c>
      <c r="AA9" s="58" t="s">
        <v>83</v>
      </c>
      <c r="AB9" s="58">
        <v>1</v>
      </c>
    </row>
    <row r="10" spans="1:28" ht="26.25" x14ac:dyDescent="0.25">
      <c r="A10" s="53">
        <v>42876</v>
      </c>
      <c r="B10" s="53">
        <v>42877</v>
      </c>
      <c r="C10" s="53">
        <v>42892</v>
      </c>
      <c r="D10" s="54" t="s">
        <v>212</v>
      </c>
      <c r="E10" s="54"/>
      <c r="F10" s="54"/>
      <c r="G10" s="54">
        <v>10</v>
      </c>
      <c r="H10" s="54">
        <v>1090</v>
      </c>
      <c r="I10" s="54" t="s">
        <v>111</v>
      </c>
      <c r="J10" s="54">
        <v>34.840000000000003</v>
      </c>
      <c r="K10" s="54" t="s">
        <v>92</v>
      </c>
      <c r="L10" s="54">
        <v>123</v>
      </c>
      <c r="M10" s="54" t="s">
        <v>83</v>
      </c>
      <c r="N10" s="54">
        <v>1</v>
      </c>
      <c r="O10" s="54"/>
      <c r="P10" s="54"/>
      <c r="Q10" s="54"/>
      <c r="R10" s="54"/>
      <c r="S10" s="54"/>
      <c r="U10" s="57">
        <v>42892</v>
      </c>
      <c r="V10" s="58" t="s">
        <v>212</v>
      </c>
      <c r="W10" s="58">
        <v>10</v>
      </c>
      <c r="X10" s="58">
        <v>1090</v>
      </c>
      <c r="Y10" s="58">
        <v>34.840000000000003</v>
      </c>
      <c r="Z10" s="58">
        <v>123</v>
      </c>
      <c r="AA10" s="58" t="s">
        <v>81</v>
      </c>
      <c r="AB10" s="58">
        <v>1</v>
      </c>
    </row>
    <row r="11" spans="1:28" x14ac:dyDescent="0.25">
      <c r="A11" s="53">
        <v>42892</v>
      </c>
      <c r="B11" s="53">
        <v>42892</v>
      </c>
      <c r="C11" s="53">
        <v>42893</v>
      </c>
      <c r="D11" s="54" t="s">
        <v>176</v>
      </c>
      <c r="E11" s="54"/>
      <c r="F11" s="54"/>
      <c r="G11" s="54">
        <v>8</v>
      </c>
      <c r="H11" s="54">
        <v>236</v>
      </c>
      <c r="I11" s="55"/>
      <c r="J11" s="54">
        <v>0</v>
      </c>
      <c r="K11" s="54" t="s">
        <v>89</v>
      </c>
      <c r="L11" s="54">
        <v>123</v>
      </c>
      <c r="M11" s="54" t="s">
        <v>83</v>
      </c>
      <c r="N11" s="55"/>
      <c r="O11" s="54"/>
      <c r="P11" s="54"/>
      <c r="Q11" s="54"/>
      <c r="R11" s="54"/>
      <c r="S11" s="55"/>
      <c r="U11" s="57">
        <v>42893</v>
      </c>
      <c r="V11" s="58" t="s">
        <v>176</v>
      </c>
      <c r="W11" s="58">
        <v>8</v>
      </c>
      <c r="X11" s="58">
        <v>236</v>
      </c>
      <c r="Y11" s="58">
        <v>0</v>
      </c>
      <c r="Z11" s="58">
        <v>123</v>
      </c>
      <c r="AA11" s="59"/>
      <c r="AB11" s="59"/>
    </row>
    <row r="12" spans="1:28" ht="26.25" x14ac:dyDescent="0.25">
      <c r="A12" s="53">
        <v>42891</v>
      </c>
      <c r="B12" s="53">
        <v>42891</v>
      </c>
      <c r="C12" s="53">
        <v>42893</v>
      </c>
      <c r="D12" s="54" t="s">
        <v>179</v>
      </c>
      <c r="E12" s="54"/>
      <c r="F12" s="54"/>
      <c r="G12" s="54" t="s">
        <v>180</v>
      </c>
      <c r="H12" s="54" t="s">
        <v>181</v>
      </c>
      <c r="I12" s="54" t="s">
        <v>120</v>
      </c>
      <c r="J12" s="54">
        <v>31.49</v>
      </c>
      <c r="K12" s="54" t="s">
        <v>86</v>
      </c>
      <c r="L12" s="54">
        <v>123</v>
      </c>
      <c r="M12" s="54" t="s">
        <v>81</v>
      </c>
      <c r="N12" s="54">
        <v>1</v>
      </c>
      <c r="O12" s="54"/>
      <c r="P12" s="54"/>
      <c r="Q12" s="54"/>
      <c r="R12" s="54"/>
      <c r="S12" s="54"/>
      <c r="U12" s="57">
        <v>42893</v>
      </c>
      <c r="V12" s="58" t="s">
        <v>179</v>
      </c>
      <c r="W12" s="58" t="s">
        <v>180</v>
      </c>
      <c r="X12" s="58" t="s">
        <v>181</v>
      </c>
      <c r="Y12" s="58">
        <v>31.49</v>
      </c>
      <c r="Z12" s="58">
        <v>123</v>
      </c>
      <c r="AA12" s="58" t="s">
        <v>81</v>
      </c>
      <c r="AB12" s="58">
        <v>1</v>
      </c>
    </row>
    <row r="13" spans="1:28" x14ac:dyDescent="0.25">
      <c r="A13" s="53">
        <v>42888</v>
      </c>
      <c r="B13" s="53">
        <v>42891</v>
      </c>
      <c r="C13" s="53">
        <v>42893</v>
      </c>
      <c r="D13" s="54" t="s">
        <v>184</v>
      </c>
      <c r="E13" s="54"/>
      <c r="F13" s="54"/>
      <c r="G13" s="54" t="s">
        <v>94</v>
      </c>
      <c r="H13" s="54">
        <v>390</v>
      </c>
      <c r="I13" s="55"/>
      <c r="J13" s="54">
        <v>0</v>
      </c>
      <c r="K13" s="54" t="s">
        <v>89</v>
      </c>
      <c r="L13" s="54">
        <v>123</v>
      </c>
      <c r="M13" s="55"/>
      <c r="N13" s="55"/>
      <c r="O13" s="54"/>
      <c r="P13" s="54"/>
      <c r="Q13" s="54"/>
      <c r="R13" s="54"/>
      <c r="S13" s="55"/>
      <c r="U13" s="57">
        <v>42893</v>
      </c>
      <c r="V13" s="58" t="s">
        <v>184</v>
      </c>
      <c r="W13" s="58" t="s">
        <v>94</v>
      </c>
      <c r="X13" s="58">
        <v>390</v>
      </c>
      <c r="Y13" s="58">
        <v>0</v>
      </c>
      <c r="Z13" s="58">
        <v>123</v>
      </c>
      <c r="AA13" s="59"/>
      <c r="AB13" s="59"/>
    </row>
    <row r="14" spans="1:28" ht="26.25" x14ac:dyDescent="0.25">
      <c r="A14" s="53">
        <v>42878</v>
      </c>
      <c r="B14" s="53">
        <v>42884</v>
      </c>
      <c r="C14" s="53">
        <v>42893</v>
      </c>
      <c r="D14" s="54" t="s">
        <v>208</v>
      </c>
      <c r="E14" s="54"/>
      <c r="F14" s="54"/>
      <c r="G14" s="54" t="s">
        <v>209</v>
      </c>
      <c r="H14" s="54">
        <v>80</v>
      </c>
      <c r="I14" s="54" t="s">
        <v>114</v>
      </c>
      <c r="J14" s="54">
        <v>29.48</v>
      </c>
      <c r="K14" s="54" t="s">
        <v>98</v>
      </c>
      <c r="L14" s="54">
        <v>123</v>
      </c>
      <c r="M14" s="54" t="s">
        <v>81</v>
      </c>
      <c r="N14" s="54">
        <v>1</v>
      </c>
      <c r="O14" s="54"/>
      <c r="P14" s="54"/>
      <c r="Q14" s="54"/>
      <c r="R14" s="54"/>
      <c r="S14" s="54"/>
      <c r="U14" s="57">
        <v>42893</v>
      </c>
      <c r="V14" s="58" t="s">
        <v>208</v>
      </c>
      <c r="W14" s="58" t="s">
        <v>209</v>
      </c>
      <c r="X14" s="58">
        <v>80</v>
      </c>
      <c r="Y14" s="58">
        <v>29.48</v>
      </c>
      <c r="Z14" s="58">
        <v>123</v>
      </c>
      <c r="AA14" s="58" t="s">
        <v>81</v>
      </c>
      <c r="AB14" s="58">
        <v>1</v>
      </c>
    </row>
    <row r="15" spans="1:28" x14ac:dyDescent="0.25">
      <c r="A15" s="53">
        <v>42893</v>
      </c>
      <c r="B15" s="53">
        <v>42894</v>
      </c>
      <c r="C15" s="53">
        <v>42894</v>
      </c>
      <c r="D15" s="54" t="s">
        <v>172</v>
      </c>
      <c r="E15" s="54"/>
      <c r="F15" s="54"/>
      <c r="G15" s="54">
        <v>7</v>
      </c>
      <c r="H15" s="54">
        <v>302</v>
      </c>
      <c r="I15" s="54" t="s">
        <v>173</v>
      </c>
      <c r="J15" s="54">
        <v>33.49</v>
      </c>
      <c r="K15" s="54" t="s">
        <v>97</v>
      </c>
      <c r="L15" s="54">
        <v>123</v>
      </c>
      <c r="M15" s="54" t="s">
        <v>83</v>
      </c>
      <c r="N15" s="54">
        <v>1</v>
      </c>
      <c r="O15" s="54"/>
      <c r="P15" s="54"/>
      <c r="Q15" s="54"/>
      <c r="R15" s="54"/>
      <c r="S15" s="54"/>
      <c r="U15" s="57">
        <v>42894</v>
      </c>
      <c r="V15" s="58" t="s">
        <v>172</v>
      </c>
      <c r="W15" s="58">
        <v>7</v>
      </c>
      <c r="X15" s="58">
        <v>302</v>
      </c>
      <c r="Y15" s="58">
        <v>33.49</v>
      </c>
      <c r="Z15" s="58">
        <v>123</v>
      </c>
      <c r="AA15" s="58" t="s">
        <v>83</v>
      </c>
      <c r="AB15" s="58">
        <v>1</v>
      </c>
    </row>
    <row r="16" spans="1:28" ht="26.25" x14ac:dyDescent="0.25">
      <c r="A16" s="53">
        <v>42892</v>
      </c>
      <c r="B16" s="53">
        <v>42893</v>
      </c>
      <c r="C16" s="53">
        <v>42894</v>
      </c>
      <c r="D16" s="54" t="s">
        <v>174</v>
      </c>
      <c r="E16" s="54"/>
      <c r="F16" s="54"/>
      <c r="G16" s="54" t="s">
        <v>80</v>
      </c>
      <c r="H16" s="54">
        <v>471</v>
      </c>
      <c r="I16" s="54" t="s">
        <v>175</v>
      </c>
      <c r="J16" s="54">
        <v>26.91</v>
      </c>
      <c r="K16" s="54" t="s">
        <v>99</v>
      </c>
      <c r="L16" s="54">
        <v>123</v>
      </c>
      <c r="M16" s="54" t="s">
        <v>81</v>
      </c>
      <c r="N16" s="54">
        <v>1</v>
      </c>
      <c r="O16" s="54"/>
      <c r="P16" s="54"/>
      <c r="Q16" s="54"/>
      <c r="R16" s="54"/>
      <c r="S16" s="54"/>
      <c r="U16" s="57">
        <v>42894</v>
      </c>
      <c r="V16" s="58" t="s">
        <v>174</v>
      </c>
      <c r="W16" s="58" t="s">
        <v>80</v>
      </c>
      <c r="X16" s="58">
        <v>471</v>
      </c>
      <c r="Y16" s="58">
        <v>26.91</v>
      </c>
      <c r="Z16" s="58">
        <v>123</v>
      </c>
      <c r="AA16" s="58" t="s">
        <v>81</v>
      </c>
      <c r="AB16" s="58">
        <v>1</v>
      </c>
    </row>
    <row r="17" spans="1:28" x14ac:dyDescent="0.25">
      <c r="A17" s="53">
        <v>42885</v>
      </c>
      <c r="B17" s="53">
        <v>42888</v>
      </c>
      <c r="C17" s="53">
        <v>42894</v>
      </c>
      <c r="D17" s="54" t="s">
        <v>194</v>
      </c>
      <c r="E17" s="54"/>
      <c r="F17" s="54"/>
      <c r="G17" s="54" t="s">
        <v>195</v>
      </c>
      <c r="H17" s="56">
        <v>19054</v>
      </c>
      <c r="I17" s="54" t="s">
        <v>112</v>
      </c>
      <c r="J17" s="54">
        <v>38.69</v>
      </c>
      <c r="K17" s="54" t="s">
        <v>107</v>
      </c>
      <c r="L17" s="54">
        <v>123</v>
      </c>
      <c r="M17" s="54" t="s">
        <v>83</v>
      </c>
      <c r="N17" s="54">
        <v>1</v>
      </c>
      <c r="O17" s="54"/>
      <c r="P17" s="54"/>
      <c r="Q17" s="54"/>
      <c r="R17" s="54"/>
      <c r="S17" s="54"/>
      <c r="U17" s="57">
        <v>42894</v>
      </c>
      <c r="V17" s="58" t="s">
        <v>194</v>
      </c>
      <c r="W17" s="58" t="s">
        <v>195</v>
      </c>
      <c r="X17" s="60">
        <v>19054</v>
      </c>
      <c r="Y17" s="58">
        <v>38.69</v>
      </c>
      <c r="Z17" s="58">
        <v>123</v>
      </c>
      <c r="AA17" s="58" t="s">
        <v>83</v>
      </c>
      <c r="AB17" s="58">
        <v>1</v>
      </c>
    </row>
    <row r="18" spans="1:28" x14ac:dyDescent="0.25">
      <c r="A18" s="53">
        <v>42899</v>
      </c>
      <c r="B18" s="53">
        <v>42881</v>
      </c>
      <c r="C18" s="53">
        <v>42895</v>
      </c>
      <c r="D18" s="54" t="s">
        <v>154</v>
      </c>
      <c r="E18" s="54"/>
      <c r="F18" s="54"/>
      <c r="G18" s="54" t="s">
        <v>123</v>
      </c>
      <c r="H18" s="54">
        <v>97</v>
      </c>
      <c r="I18" s="55"/>
      <c r="J18" s="54">
        <v>0</v>
      </c>
      <c r="K18" s="54" t="s">
        <v>89</v>
      </c>
      <c r="L18" s="54">
        <v>123</v>
      </c>
      <c r="M18" s="55"/>
      <c r="N18" s="55"/>
      <c r="O18" s="54"/>
      <c r="P18" s="54"/>
      <c r="Q18" s="54"/>
      <c r="R18" s="54"/>
      <c r="S18" s="55"/>
      <c r="U18" s="57">
        <v>42895</v>
      </c>
      <c r="V18" s="58" t="s">
        <v>154</v>
      </c>
      <c r="W18" s="58" t="s">
        <v>123</v>
      </c>
      <c r="X18" s="58">
        <v>97</v>
      </c>
      <c r="Y18" s="58">
        <v>0</v>
      </c>
      <c r="Z18" s="58">
        <v>123</v>
      </c>
      <c r="AA18" s="59"/>
      <c r="AB18" s="59"/>
    </row>
    <row r="19" spans="1:28" x14ac:dyDescent="0.25">
      <c r="A19" s="53">
        <v>42895</v>
      </c>
      <c r="B19" s="53">
        <v>42895</v>
      </c>
      <c r="C19" s="53">
        <v>42895</v>
      </c>
      <c r="D19" s="54" t="s">
        <v>160</v>
      </c>
      <c r="E19" s="54"/>
      <c r="F19" s="54"/>
      <c r="G19" s="54" t="s">
        <v>161</v>
      </c>
      <c r="H19" s="54">
        <v>47</v>
      </c>
      <c r="I19" s="54" t="s">
        <v>106</v>
      </c>
      <c r="J19" s="54">
        <v>30.8</v>
      </c>
      <c r="K19" s="54" t="s">
        <v>91</v>
      </c>
      <c r="L19" s="54">
        <v>123</v>
      </c>
      <c r="M19" s="54" t="s">
        <v>83</v>
      </c>
      <c r="N19" s="54">
        <v>1</v>
      </c>
      <c r="O19" s="54"/>
      <c r="P19" s="54"/>
      <c r="Q19" s="54"/>
      <c r="R19" s="54"/>
      <c r="S19" s="54"/>
      <c r="U19" s="57">
        <v>42895</v>
      </c>
      <c r="V19" s="58" t="s">
        <v>160</v>
      </c>
      <c r="W19" s="58" t="s">
        <v>161</v>
      </c>
      <c r="X19" s="58">
        <v>47</v>
      </c>
      <c r="Y19" s="58">
        <v>30.8</v>
      </c>
      <c r="Z19" s="58">
        <v>123</v>
      </c>
      <c r="AA19" s="58" t="s">
        <v>83</v>
      </c>
      <c r="AB19" s="58">
        <v>1</v>
      </c>
    </row>
    <row r="20" spans="1:28" x14ac:dyDescent="0.25">
      <c r="A20" s="53">
        <v>42894</v>
      </c>
      <c r="B20" s="53">
        <v>42895</v>
      </c>
      <c r="C20" s="53">
        <v>42895</v>
      </c>
      <c r="D20" s="54" t="s">
        <v>169</v>
      </c>
      <c r="E20" s="54"/>
      <c r="F20" s="54"/>
      <c r="G20" s="54" t="s">
        <v>170</v>
      </c>
      <c r="H20" s="54">
        <v>966</v>
      </c>
      <c r="I20" s="54" t="s">
        <v>171</v>
      </c>
      <c r="J20" s="54">
        <v>35.51</v>
      </c>
      <c r="K20" s="54" t="s">
        <v>90</v>
      </c>
      <c r="L20" s="54">
        <v>123</v>
      </c>
      <c r="M20" s="54" t="s">
        <v>83</v>
      </c>
      <c r="N20" s="54">
        <v>1</v>
      </c>
      <c r="O20" s="54"/>
      <c r="P20" s="54"/>
      <c r="Q20" s="54"/>
      <c r="R20" s="54"/>
      <c r="S20" s="54"/>
      <c r="U20" s="57">
        <v>42895</v>
      </c>
      <c r="V20" s="58" t="s">
        <v>169</v>
      </c>
      <c r="W20" s="58" t="s">
        <v>170</v>
      </c>
      <c r="X20" s="58">
        <v>966</v>
      </c>
      <c r="Y20" s="58">
        <v>35.51</v>
      </c>
      <c r="Z20" s="58">
        <v>123</v>
      </c>
      <c r="AA20" s="58" t="s">
        <v>83</v>
      </c>
      <c r="AB20" s="58">
        <v>1</v>
      </c>
    </row>
    <row r="21" spans="1:28" x14ac:dyDescent="0.25">
      <c r="A21" s="53">
        <v>42883</v>
      </c>
      <c r="B21" s="53">
        <v>42884</v>
      </c>
      <c r="C21" s="53">
        <v>42895</v>
      </c>
      <c r="D21" s="54" t="s">
        <v>200</v>
      </c>
      <c r="E21" s="54"/>
      <c r="F21" s="54"/>
      <c r="G21" s="54" t="s">
        <v>161</v>
      </c>
      <c r="H21" s="54">
        <v>61</v>
      </c>
      <c r="I21" s="55"/>
      <c r="J21" s="54">
        <v>0</v>
      </c>
      <c r="K21" s="54" t="s">
        <v>89</v>
      </c>
      <c r="L21" s="54">
        <v>123</v>
      </c>
      <c r="M21" s="55"/>
      <c r="N21" s="55"/>
      <c r="O21" s="54"/>
      <c r="P21" s="54"/>
      <c r="Q21" s="54"/>
      <c r="R21" s="54"/>
      <c r="S21" s="55"/>
      <c r="U21" s="57">
        <v>42895</v>
      </c>
      <c r="V21" s="58" t="s">
        <v>200</v>
      </c>
      <c r="W21" s="58" t="s">
        <v>161</v>
      </c>
      <c r="X21" s="58">
        <v>61</v>
      </c>
      <c r="Y21" s="58">
        <v>0</v>
      </c>
      <c r="Z21" s="58">
        <v>123</v>
      </c>
      <c r="AA21" s="59"/>
      <c r="AB21" s="59"/>
    </row>
    <row r="22" spans="1:28" x14ac:dyDescent="0.25">
      <c r="A22" s="53">
        <v>42880</v>
      </c>
      <c r="B22" s="53">
        <v>42876</v>
      </c>
      <c r="C22" s="53">
        <v>42895</v>
      </c>
      <c r="D22" s="54" t="s">
        <v>202</v>
      </c>
      <c r="E22" s="54"/>
      <c r="F22" s="54"/>
      <c r="G22" s="54" t="s">
        <v>82</v>
      </c>
      <c r="H22" s="54">
        <v>28</v>
      </c>
      <c r="I22" s="55"/>
      <c r="J22" s="54">
        <v>0</v>
      </c>
      <c r="K22" s="54" t="s">
        <v>89</v>
      </c>
      <c r="L22" s="54">
        <v>123</v>
      </c>
      <c r="M22" s="55"/>
      <c r="N22" s="55"/>
      <c r="O22" s="54"/>
      <c r="P22" s="54"/>
      <c r="Q22" s="54"/>
      <c r="R22" s="54"/>
      <c r="S22" s="55"/>
      <c r="U22" s="57">
        <v>42895</v>
      </c>
      <c r="V22" s="58" t="s">
        <v>202</v>
      </c>
      <c r="W22" s="58" t="s">
        <v>82</v>
      </c>
      <c r="X22" s="58">
        <v>28</v>
      </c>
      <c r="Y22" s="58">
        <v>0</v>
      </c>
      <c r="Z22" s="58">
        <v>123</v>
      </c>
      <c r="AA22" s="59"/>
      <c r="AB22" s="59"/>
    </row>
    <row r="23" spans="1:28" x14ac:dyDescent="0.25">
      <c r="A23" s="53">
        <v>42878</v>
      </c>
      <c r="B23" s="53">
        <v>42885</v>
      </c>
      <c r="C23" s="53">
        <v>42895</v>
      </c>
      <c r="D23" s="54" t="s">
        <v>210</v>
      </c>
      <c r="E23" s="54"/>
      <c r="F23" s="54"/>
      <c r="G23" s="54" t="s">
        <v>161</v>
      </c>
      <c r="H23" s="54">
        <v>3</v>
      </c>
      <c r="I23" s="54" t="s">
        <v>211</v>
      </c>
      <c r="J23" s="54">
        <v>28.56</v>
      </c>
      <c r="K23" s="54" t="s">
        <v>101</v>
      </c>
      <c r="L23" s="54">
        <v>123</v>
      </c>
      <c r="M23" s="54" t="s">
        <v>83</v>
      </c>
      <c r="N23" s="54">
        <v>1</v>
      </c>
      <c r="O23" s="54"/>
      <c r="P23" s="54"/>
      <c r="Q23" s="54"/>
      <c r="R23" s="54"/>
      <c r="S23" s="54"/>
      <c r="U23" s="57">
        <v>42895</v>
      </c>
      <c r="V23" s="58" t="s">
        <v>210</v>
      </c>
      <c r="W23" s="58" t="s">
        <v>161</v>
      </c>
      <c r="X23" s="58">
        <v>3</v>
      </c>
      <c r="Y23" s="58">
        <v>28.56</v>
      </c>
      <c r="Z23" s="58">
        <v>123</v>
      </c>
      <c r="AA23" s="58" t="s">
        <v>83</v>
      </c>
      <c r="AB23" s="58">
        <v>1</v>
      </c>
    </row>
    <row r="24" spans="1:28" x14ac:dyDescent="0.25">
      <c r="A24" s="53">
        <v>42891</v>
      </c>
      <c r="B24" s="53">
        <v>42893</v>
      </c>
      <c r="C24" s="53">
        <v>42900</v>
      </c>
      <c r="D24" s="54" t="s">
        <v>182</v>
      </c>
      <c r="E24" s="54"/>
      <c r="F24" s="54"/>
      <c r="G24" s="54" t="s">
        <v>118</v>
      </c>
      <c r="H24" s="54">
        <v>655</v>
      </c>
      <c r="I24" s="54" t="s">
        <v>183</v>
      </c>
      <c r="J24" s="54">
        <v>30.24</v>
      </c>
      <c r="K24" s="54" t="s">
        <v>91</v>
      </c>
      <c r="L24" s="54">
        <v>123</v>
      </c>
      <c r="M24" s="54" t="s">
        <v>83</v>
      </c>
      <c r="N24" s="54">
        <v>1</v>
      </c>
      <c r="O24" s="54"/>
      <c r="P24" s="54"/>
      <c r="Q24" s="54"/>
      <c r="R24" s="54"/>
      <c r="S24" s="54"/>
      <c r="U24" s="57">
        <v>42900</v>
      </c>
      <c r="V24" s="58" t="s">
        <v>182</v>
      </c>
      <c r="W24" s="58" t="s">
        <v>118</v>
      </c>
      <c r="X24" s="58">
        <v>655</v>
      </c>
      <c r="Y24" s="58">
        <v>30.24</v>
      </c>
      <c r="Z24" s="58">
        <v>123</v>
      </c>
      <c r="AA24" s="58" t="s">
        <v>83</v>
      </c>
      <c r="AB24" s="58">
        <v>1</v>
      </c>
    </row>
    <row r="25" spans="1:28" x14ac:dyDescent="0.25">
      <c r="A25" s="53">
        <v>42899</v>
      </c>
      <c r="B25" s="53">
        <v>42859</v>
      </c>
      <c r="C25" s="53">
        <v>42901</v>
      </c>
      <c r="D25" s="54" t="s">
        <v>152</v>
      </c>
      <c r="E25" s="54"/>
      <c r="F25" s="54"/>
      <c r="G25" s="54" t="s">
        <v>94</v>
      </c>
      <c r="H25" s="54">
        <v>737</v>
      </c>
      <c r="I25" s="55"/>
      <c r="J25" s="54">
        <v>0</v>
      </c>
      <c r="K25" s="54" t="s">
        <v>89</v>
      </c>
      <c r="L25" s="54">
        <v>123</v>
      </c>
      <c r="M25" s="55"/>
      <c r="N25" s="55"/>
      <c r="O25" s="54"/>
      <c r="P25" s="54"/>
      <c r="Q25" s="54"/>
      <c r="R25" s="54"/>
      <c r="S25" s="55"/>
      <c r="U25" s="57">
        <v>42901</v>
      </c>
      <c r="V25" s="58" t="s">
        <v>152</v>
      </c>
      <c r="W25" s="58" t="s">
        <v>94</v>
      </c>
      <c r="X25" s="58">
        <v>737</v>
      </c>
      <c r="Y25" s="58">
        <v>0</v>
      </c>
      <c r="Z25" s="58">
        <v>123</v>
      </c>
      <c r="AA25" s="59"/>
      <c r="AB25" s="59"/>
    </row>
    <row r="26" spans="1:28" ht="26.25" x14ac:dyDescent="0.25">
      <c r="A26" s="53">
        <v>42895</v>
      </c>
      <c r="B26" s="53">
        <v>42896</v>
      </c>
      <c r="C26" s="53">
        <v>42901</v>
      </c>
      <c r="D26" s="54" t="s">
        <v>166</v>
      </c>
      <c r="E26" s="54"/>
      <c r="F26" s="54"/>
      <c r="G26" s="54" t="s">
        <v>167</v>
      </c>
      <c r="H26" s="54">
        <v>935</v>
      </c>
      <c r="I26" s="54" t="s">
        <v>168</v>
      </c>
      <c r="J26" s="54">
        <v>35</v>
      </c>
      <c r="K26" s="54" t="s">
        <v>92</v>
      </c>
      <c r="L26" s="54">
        <v>123</v>
      </c>
      <c r="M26" s="54" t="s">
        <v>81</v>
      </c>
      <c r="N26" s="54">
        <v>1</v>
      </c>
      <c r="O26" s="54"/>
      <c r="P26" s="54"/>
      <c r="Q26" s="54"/>
      <c r="R26" s="54"/>
      <c r="S26" s="54"/>
      <c r="U26" s="57">
        <v>42901</v>
      </c>
      <c r="V26" s="58" t="s">
        <v>166</v>
      </c>
      <c r="W26" s="58" t="s">
        <v>167</v>
      </c>
      <c r="X26" s="58">
        <v>935</v>
      </c>
      <c r="Y26" s="58">
        <v>35</v>
      </c>
      <c r="Z26" s="58">
        <v>123</v>
      </c>
      <c r="AA26" s="58" t="s">
        <v>81</v>
      </c>
      <c r="AB26" s="58">
        <v>1</v>
      </c>
    </row>
    <row r="27" spans="1:28" ht="26.25" x14ac:dyDescent="0.25">
      <c r="A27" s="53">
        <v>42900</v>
      </c>
      <c r="B27" s="53">
        <v>42900</v>
      </c>
      <c r="C27" s="53">
        <v>42902</v>
      </c>
      <c r="D27" s="54" t="s">
        <v>150</v>
      </c>
      <c r="E27" s="54"/>
      <c r="F27" s="54"/>
      <c r="G27" s="54" t="s">
        <v>151</v>
      </c>
      <c r="H27" s="55"/>
      <c r="I27" s="55"/>
      <c r="J27" s="54">
        <v>0</v>
      </c>
      <c r="K27" s="54" t="s">
        <v>89</v>
      </c>
      <c r="L27" s="54">
        <v>123</v>
      </c>
      <c r="M27" s="55"/>
      <c r="N27" s="55"/>
      <c r="O27" s="54"/>
      <c r="P27" s="54"/>
      <c r="Q27" s="54"/>
      <c r="R27" s="54"/>
      <c r="S27" s="55"/>
      <c r="U27" s="57">
        <v>42902</v>
      </c>
      <c r="V27" s="58" t="s">
        <v>150</v>
      </c>
      <c r="W27" s="58" t="s">
        <v>151</v>
      </c>
      <c r="X27" s="59"/>
      <c r="Y27" s="58">
        <v>0</v>
      </c>
      <c r="Z27" s="58">
        <v>123</v>
      </c>
      <c r="AA27" s="59"/>
      <c r="AB27" s="59"/>
    </row>
    <row r="28" spans="1:28" x14ac:dyDescent="0.25">
      <c r="A28" s="53">
        <v>42895</v>
      </c>
      <c r="B28" s="53">
        <v>42895</v>
      </c>
      <c r="C28" s="53">
        <v>42902</v>
      </c>
      <c r="D28" s="54" t="s">
        <v>164</v>
      </c>
      <c r="E28" s="54"/>
      <c r="F28" s="54"/>
      <c r="G28" s="54" t="s">
        <v>136</v>
      </c>
      <c r="H28" s="54">
        <v>646</v>
      </c>
      <c r="I28" s="54" t="s">
        <v>165</v>
      </c>
      <c r="J28" s="54">
        <v>28.6</v>
      </c>
      <c r="K28" s="54" t="s">
        <v>101</v>
      </c>
      <c r="L28" s="54">
        <v>123</v>
      </c>
      <c r="M28" s="54" t="s">
        <v>83</v>
      </c>
      <c r="N28" s="54">
        <v>1</v>
      </c>
      <c r="O28" s="54"/>
      <c r="P28" s="54"/>
      <c r="Q28" s="54"/>
      <c r="R28" s="54"/>
      <c r="S28" s="54"/>
      <c r="U28" s="57">
        <v>42902</v>
      </c>
      <c r="V28" s="58" t="s">
        <v>164</v>
      </c>
      <c r="W28" s="58" t="s">
        <v>136</v>
      </c>
      <c r="X28" s="58">
        <v>646</v>
      </c>
      <c r="Y28" s="58">
        <v>28.6</v>
      </c>
      <c r="Z28" s="58">
        <v>123</v>
      </c>
      <c r="AA28" s="58" t="s">
        <v>83</v>
      </c>
      <c r="AB28" s="58">
        <v>1</v>
      </c>
    </row>
    <row r="29" spans="1:28" ht="26.25" x14ac:dyDescent="0.25">
      <c r="A29" s="53">
        <v>42895</v>
      </c>
      <c r="B29" s="53">
        <v>42899</v>
      </c>
      <c r="C29" s="53">
        <v>42903</v>
      </c>
      <c r="D29" s="54" t="s">
        <v>157</v>
      </c>
      <c r="E29" s="54"/>
      <c r="F29" s="54"/>
      <c r="G29" s="54" t="s">
        <v>26</v>
      </c>
      <c r="H29" s="54">
        <v>202</v>
      </c>
      <c r="I29" s="54" t="s">
        <v>158</v>
      </c>
      <c r="J29" s="54">
        <v>37.799999999999997</v>
      </c>
      <c r="K29" s="54" t="s">
        <v>159</v>
      </c>
      <c r="L29" s="54">
        <v>123</v>
      </c>
      <c r="M29" s="54" t="s">
        <v>81</v>
      </c>
      <c r="N29" s="54">
        <v>1</v>
      </c>
      <c r="O29" s="54"/>
      <c r="P29" s="54"/>
      <c r="Q29" s="54"/>
      <c r="R29" s="54"/>
      <c r="S29" s="54"/>
      <c r="U29" s="57">
        <v>42903</v>
      </c>
      <c r="V29" s="58" t="s">
        <v>157</v>
      </c>
      <c r="W29" s="58" t="s">
        <v>26</v>
      </c>
      <c r="X29" s="58">
        <v>202</v>
      </c>
      <c r="Y29" s="58">
        <v>37.799999999999997</v>
      </c>
      <c r="Z29" s="58">
        <v>123</v>
      </c>
      <c r="AA29" s="58" t="s">
        <v>81</v>
      </c>
      <c r="AB29" s="58">
        <v>1</v>
      </c>
    </row>
    <row r="30" spans="1:28" x14ac:dyDescent="0.25">
      <c r="A30" s="53">
        <v>42895</v>
      </c>
      <c r="B30" s="53">
        <v>42895</v>
      </c>
      <c r="C30" s="53">
        <v>42903</v>
      </c>
      <c r="D30" s="54" t="s">
        <v>162</v>
      </c>
      <c r="E30" s="54"/>
      <c r="F30" s="54"/>
      <c r="G30" s="54" t="s">
        <v>26</v>
      </c>
      <c r="H30" s="54">
        <v>147</v>
      </c>
      <c r="I30" s="54" t="s">
        <v>163</v>
      </c>
      <c r="J30" s="54">
        <v>29.04</v>
      </c>
      <c r="K30" s="54" t="s">
        <v>101</v>
      </c>
      <c r="L30" s="54">
        <v>123</v>
      </c>
      <c r="M30" s="54" t="s">
        <v>81</v>
      </c>
      <c r="N30" s="54">
        <v>1</v>
      </c>
      <c r="O30" s="54"/>
      <c r="P30" s="54"/>
      <c r="Q30" s="54"/>
      <c r="R30" s="54"/>
      <c r="S30" s="54"/>
      <c r="U30" s="57">
        <v>42903</v>
      </c>
      <c r="V30" s="58" t="s">
        <v>162</v>
      </c>
      <c r="W30" s="58" t="s">
        <v>26</v>
      </c>
      <c r="X30" s="58">
        <v>147</v>
      </c>
      <c r="Y30" s="58">
        <v>29.04</v>
      </c>
      <c r="Z30" s="58">
        <v>123</v>
      </c>
      <c r="AA30" s="58" t="s">
        <v>83</v>
      </c>
      <c r="AB30" s="58">
        <v>1</v>
      </c>
    </row>
    <row r="31" spans="1:28" x14ac:dyDescent="0.25">
      <c r="A31" s="53">
        <v>42891</v>
      </c>
      <c r="B31" s="53">
        <v>42893</v>
      </c>
      <c r="C31" s="53">
        <v>42903</v>
      </c>
      <c r="D31" s="54" t="s">
        <v>177</v>
      </c>
      <c r="E31" s="54"/>
      <c r="F31" s="54"/>
      <c r="G31" s="54" t="s">
        <v>178</v>
      </c>
      <c r="H31" s="54">
        <v>157</v>
      </c>
      <c r="I31" s="55"/>
      <c r="J31" s="54">
        <v>0</v>
      </c>
      <c r="K31" s="54" t="s">
        <v>89</v>
      </c>
      <c r="L31" s="54">
        <v>123</v>
      </c>
      <c r="M31" s="54" t="s">
        <v>81</v>
      </c>
      <c r="N31" s="55"/>
      <c r="O31" s="54"/>
      <c r="P31" s="54"/>
      <c r="Q31" s="54"/>
      <c r="R31" s="54"/>
      <c r="S31" s="55"/>
      <c r="U31" s="57">
        <v>42903</v>
      </c>
      <c r="V31" s="58" t="s">
        <v>177</v>
      </c>
      <c r="W31" s="58" t="s">
        <v>178</v>
      </c>
      <c r="X31" s="58">
        <v>157</v>
      </c>
      <c r="Y31" s="58">
        <v>0</v>
      </c>
      <c r="Z31" s="58">
        <v>123</v>
      </c>
      <c r="AA31" s="59"/>
      <c r="AB31" s="59"/>
    </row>
    <row r="32" spans="1:28" ht="26.25" x14ac:dyDescent="0.25">
      <c r="A32" s="53">
        <v>42885</v>
      </c>
      <c r="B32" s="53">
        <v>42885</v>
      </c>
      <c r="C32" s="53">
        <v>42904</v>
      </c>
      <c r="D32" s="54" t="s">
        <v>198</v>
      </c>
      <c r="E32" s="55"/>
      <c r="F32" s="54"/>
      <c r="G32" s="54" t="s">
        <v>199</v>
      </c>
      <c r="H32" s="55"/>
      <c r="I32" s="54" t="s">
        <v>103</v>
      </c>
      <c r="J32" s="54">
        <v>29.92</v>
      </c>
      <c r="K32" s="54" t="s">
        <v>98</v>
      </c>
      <c r="L32" s="54">
        <v>123</v>
      </c>
      <c r="M32" s="54" t="s">
        <v>83</v>
      </c>
      <c r="N32" s="54">
        <v>2</v>
      </c>
      <c r="O32" s="54"/>
      <c r="P32" s="54"/>
      <c r="Q32" s="54"/>
      <c r="R32" s="54"/>
      <c r="S32" s="54"/>
      <c r="U32" s="57">
        <v>42904</v>
      </c>
      <c r="V32" s="58" t="s">
        <v>198</v>
      </c>
      <c r="W32" s="58" t="s">
        <v>199</v>
      </c>
      <c r="X32" s="59"/>
      <c r="Y32" s="58">
        <v>29.92</v>
      </c>
      <c r="Z32" s="58">
        <v>123</v>
      </c>
      <c r="AA32" s="58" t="s">
        <v>83</v>
      </c>
      <c r="AB32" s="58">
        <v>2</v>
      </c>
    </row>
    <row r="33" spans="1:28" ht="26.25" x14ac:dyDescent="0.25">
      <c r="A33" s="53">
        <v>42903</v>
      </c>
      <c r="B33" s="53">
        <v>42903</v>
      </c>
      <c r="C33" s="53">
        <v>42906</v>
      </c>
      <c r="D33" s="54" t="s">
        <v>146</v>
      </c>
      <c r="E33" s="54"/>
      <c r="F33" s="54"/>
      <c r="G33" s="54">
        <v>14</v>
      </c>
      <c r="H33" s="54">
        <v>550</v>
      </c>
      <c r="I33" s="54" t="s">
        <v>93</v>
      </c>
      <c r="J33" s="54">
        <v>30.15</v>
      </c>
      <c r="K33" s="54" t="s">
        <v>91</v>
      </c>
      <c r="L33" s="54">
        <v>123</v>
      </c>
      <c r="M33" s="54" t="s">
        <v>79</v>
      </c>
      <c r="N33" s="54">
        <v>1</v>
      </c>
      <c r="O33" s="54"/>
      <c r="P33" s="54"/>
      <c r="Q33" s="54"/>
      <c r="R33" s="54"/>
      <c r="S33" s="54"/>
      <c r="U33" s="57">
        <v>42906</v>
      </c>
      <c r="V33" s="58" t="s">
        <v>146</v>
      </c>
      <c r="W33" s="58">
        <v>14</v>
      </c>
      <c r="X33" s="58">
        <v>550</v>
      </c>
      <c r="Y33" s="58">
        <v>30.15</v>
      </c>
      <c r="Z33" s="58">
        <v>123</v>
      </c>
      <c r="AA33" s="58" t="s">
        <v>79</v>
      </c>
      <c r="AB33" s="58">
        <v>1</v>
      </c>
    </row>
    <row r="34" spans="1:28" ht="39" x14ac:dyDescent="0.25">
      <c r="A34" s="53">
        <v>42907</v>
      </c>
      <c r="B34" s="53">
        <v>42907</v>
      </c>
      <c r="C34" s="53">
        <v>42907</v>
      </c>
      <c r="D34" s="54" t="s">
        <v>139</v>
      </c>
      <c r="E34" s="54"/>
      <c r="F34" s="54"/>
      <c r="G34" s="54" t="s">
        <v>140</v>
      </c>
      <c r="H34" s="54">
        <v>10</v>
      </c>
      <c r="I34" s="54" t="s">
        <v>124</v>
      </c>
      <c r="J34" s="54">
        <v>30.6</v>
      </c>
      <c r="K34" s="54" t="s">
        <v>91</v>
      </c>
      <c r="L34" s="54">
        <v>123</v>
      </c>
      <c r="M34" s="54" t="s">
        <v>83</v>
      </c>
      <c r="N34" s="54">
        <v>1</v>
      </c>
      <c r="O34" s="54"/>
      <c r="P34" s="54"/>
      <c r="Q34" s="54"/>
      <c r="R34" s="54"/>
      <c r="S34" s="54"/>
      <c r="U34" s="57">
        <v>42907</v>
      </c>
      <c r="V34" s="58" t="s">
        <v>139</v>
      </c>
      <c r="W34" s="58" t="s">
        <v>140</v>
      </c>
      <c r="X34" s="58">
        <v>10</v>
      </c>
      <c r="Y34" s="58">
        <v>30.6</v>
      </c>
      <c r="Z34" s="58">
        <v>123</v>
      </c>
      <c r="AA34" s="58" t="s">
        <v>83</v>
      </c>
      <c r="AB34" s="58">
        <v>1</v>
      </c>
    </row>
    <row r="35" spans="1:28" x14ac:dyDescent="0.25">
      <c r="A35" s="53">
        <v>42906</v>
      </c>
      <c r="B35" s="53">
        <v>42906</v>
      </c>
      <c r="C35" s="53">
        <v>42907</v>
      </c>
      <c r="D35" s="54" t="s">
        <v>141</v>
      </c>
      <c r="E35" s="54"/>
      <c r="F35" s="54"/>
      <c r="G35" s="54" t="s">
        <v>136</v>
      </c>
      <c r="H35" s="54">
        <v>546</v>
      </c>
      <c r="I35" s="54" t="s">
        <v>142</v>
      </c>
      <c r="J35" s="54">
        <v>35.770000000000003</v>
      </c>
      <c r="K35" s="54" t="s">
        <v>90</v>
      </c>
      <c r="L35" s="54">
        <v>123</v>
      </c>
      <c r="M35" s="54" t="s">
        <v>83</v>
      </c>
      <c r="N35" s="54">
        <v>1</v>
      </c>
      <c r="O35" s="54"/>
      <c r="P35" s="54"/>
      <c r="Q35" s="54"/>
      <c r="R35" s="54"/>
      <c r="S35" s="54"/>
      <c r="U35" s="57">
        <v>42907</v>
      </c>
      <c r="V35" s="58" t="s">
        <v>141</v>
      </c>
      <c r="W35" s="58" t="s">
        <v>136</v>
      </c>
      <c r="X35" s="58">
        <v>546</v>
      </c>
      <c r="Y35" s="58">
        <v>35.770000000000003</v>
      </c>
      <c r="Z35" s="58">
        <v>123</v>
      </c>
      <c r="AA35" s="58" t="s">
        <v>83</v>
      </c>
      <c r="AB35" s="58">
        <v>1</v>
      </c>
    </row>
    <row r="36" spans="1:28" x14ac:dyDescent="0.25">
      <c r="A36" s="53">
        <v>42906</v>
      </c>
      <c r="B36" s="53">
        <v>42906</v>
      </c>
      <c r="C36" s="53">
        <v>42908</v>
      </c>
      <c r="D36" s="54" t="s">
        <v>143</v>
      </c>
      <c r="E36" s="54"/>
      <c r="F36" s="54"/>
      <c r="G36" s="54" t="s">
        <v>115</v>
      </c>
      <c r="H36" s="54">
        <v>35</v>
      </c>
      <c r="I36" s="54" t="s">
        <v>144</v>
      </c>
      <c r="J36" s="54">
        <v>34.08</v>
      </c>
      <c r="K36" s="54" t="s">
        <v>97</v>
      </c>
      <c r="L36" s="54">
        <v>123</v>
      </c>
      <c r="M36" s="54" t="s">
        <v>83</v>
      </c>
      <c r="N36" s="54">
        <v>1</v>
      </c>
      <c r="O36" s="54"/>
      <c r="P36" s="54"/>
      <c r="Q36" s="54"/>
      <c r="R36" s="54"/>
      <c r="S36" s="54"/>
      <c r="U36" s="57">
        <v>42908</v>
      </c>
      <c r="V36" s="58" t="s">
        <v>143</v>
      </c>
      <c r="W36" s="58" t="s">
        <v>115</v>
      </c>
      <c r="X36" s="58">
        <v>35</v>
      </c>
      <c r="Y36" s="58">
        <v>34.08</v>
      </c>
      <c r="Z36" s="58">
        <v>123</v>
      </c>
      <c r="AA36" s="58" t="s">
        <v>83</v>
      </c>
      <c r="AB36" s="58">
        <v>1</v>
      </c>
    </row>
    <row r="37" spans="1:28" x14ac:dyDescent="0.25">
      <c r="A37" s="53">
        <v>42905</v>
      </c>
      <c r="B37" s="53">
        <v>42905</v>
      </c>
      <c r="C37" s="53">
        <v>42908</v>
      </c>
      <c r="D37" s="54" t="s">
        <v>145</v>
      </c>
      <c r="E37" s="54"/>
      <c r="F37" s="54"/>
      <c r="G37" s="54" t="s">
        <v>96</v>
      </c>
      <c r="H37" s="54">
        <v>102</v>
      </c>
      <c r="I37" s="55"/>
      <c r="J37" s="54">
        <v>0</v>
      </c>
      <c r="K37" s="54" t="s">
        <v>89</v>
      </c>
      <c r="L37" s="54">
        <v>123</v>
      </c>
      <c r="M37" s="55"/>
      <c r="N37" s="55"/>
      <c r="O37" s="54"/>
      <c r="P37" s="54"/>
      <c r="Q37" s="54"/>
      <c r="R37" s="54"/>
      <c r="S37" s="55"/>
      <c r="U37" s="57">
        <v>42908</v>
      </c>
      <c r="V37" s="58" t="s">
        <v>145</v>
      </c>
      <c r="W37" s="58" t="s">
        <v>96</v>
      </c>
      <c r="X37" s="58">
        <v>102</v>
      </c>
      <c r="Y37" s="58">
        <v>0</v>
      </c>
      <c r="Z37" s="58">
        <v>123</v>
      </c>
      <c r="AA37" s="59"/>
      <c r="AB37" s="59"/>
    </row>
    <row r="38" spans="1:28" ht="26.25" x14ac:dyDescent="0.25">
      <c r="A38" s="53">
        <v>42901</v>
      </c>
      <c r="B38" s="53">
        <v>42905</v>
      </c>
      <c r="C38" s="53">
        <v>42908</v>
      </c>
      <c r="D38" s="54" t="s">
        <v>147</v>
      </c>
      <c r="E38" s="54"/>
      <c r="F38" s="54"/>
      <c r="G38" s="54" t="s">
        <v>148</v>
      </c>
      <c r="H38" s="54">
        <v>30</v>
      </c>
      <c r="I38" s="54" t="s">
        <v>149</v>
      </c>
      <c r="J38" s="54">
        <v>27.6</v>
      </c>
      <c r="K38" s="54" t="s">
        <v>84</v>
      </c>
      <c r="L38" s="54">
        <v>123</v>
      </c>
      <c r="M38" s="54" t="s">
        <v>79</v>
      </c>
      <c r="N38" s="54">
        <v>1</v>
      </c>
      <c r="O38" s="54"/>
      <c r="P38" s="54"/>
      <c r="Q38" s="54"/>
      <c r="R38" s="54"/>
      <c r="S38" s="54"/>
      <c r="U38" s="57">
        <v>42908</v>
      </c>
      <c r="V38" s="58" t="s">
        <v>147</v>
      </c>
      <c r="W38" s="58" t="s">
        <v>148</v>
      </c>
      <c r="X38" s="58">
        <v>30</v>
      </c>
      <c r="Y38" s="58">
        <v>27.6</v>
      </c>
      <c r="Z38" s="58">
        <v>123</v>
      </c>
      <c r="AA38" s="58" t="s">
        <v>79</v>
      </c>
      <c r="AB38" s="58">
        <v>1</v>
      </c>
    </row>
    <row r="39" spans="1:28" x14ac:dyDescent="0.25">
      <c r="A39" s="53">
        <v>42909</v>
      </c>
      <c r="B39" s="53">
        <v>42909</v>
      </c>
      <c r="C39" s="53">
        <v>42909</v>
      </c>
      <c r="D39" s="54" t="s">
        <v>137</v>
      </c>
      <c r="E39" s="54"/>
      <c r="F39" s="54"/>
      <c r="G39" s="54" t="s">
        <v>138</v>
      </c>
      <c r="H39" s="54">
        <v>1328</v>
      </c>
      <c r="I39" s="55"/>
      <c r="J39" s="54">
        <v>0</v>
      </c>
      <c r="K39" s="54" t="s">
        <v>89</v>
      </c>
      <c r="L39" s="54">
        <v>123</v>
      </c>
      <c r="M39" s="54" t="s">
        <v>83</v>
      </c>
      <c r="N39" s="55"/>
      <c r="O39" s="54"/>
      <c r="P39" s="54"/>
      <c r="Q39" s="54"/>
      <c r="R39" s="54"/>
      <c r="S39" s="55"/>
      <c r="U39" s="57">
        <v>42909</v>
      </c>
      <c r="V39" s="58" t="s">
        <v>137</v>
      </c>
      <c r="W39" s="58" t="s">
        <v>138</v>
      </c>
      <c r="X39" s="58">
        <v>1328</v>
      </c>
      <c r="Y39" s="58">
        <v>0</v>
      </c>
      <c r="Z39" s="58">
        <v>123</v>
      </c>
      <c r="AA39" s="59"/>
      <c r="AB39" s="59"/>
    </row>
    <row r="40" spans="1:28" x14ac:dyDescent="0.25">
      <c r="A40" s="53">
        <v>42878</v>
      </c>
      <c r="B40" s="53">
        <v>42909</v>
      </c>
      <c r="C40" s="53">
        <v>42910</v>
      </c>
      <c r="D40" s="54" t="s">
        <v>203</v>
      </c>
      <c r="E40" s="54"/>
      <c r="F40" s="54"/>
      <c r="G40" s="54" t="s">
        <v>204</v>
      </c>
      <c r="H40" s="54">
        <v>201</v>
      </c>
      <c r="I40" s="54" t="s">
        <v>205</v>
      </c>
      <c r="J40" s="54">
        <v>27.47</v>
      </c>
      <c r="K40" s="54" t="s">
        <v>84</v>
      </c>
      <c r="L40" s="54">
        <v>123</v>
      </c>
      <c r="M40" s="54" t="s">
        <v>83</v>
      </c>
      <c r="N40" s="54">
        <v>1</v>
      </c>
      <c r="O40" s="54"/>
      <c r="P40" s="54"/>
      <c r="Q40" s="54"/>
      <c r="R40" s="54"/>
      <c r="S40" s="54"/>
      <c r="U40" s="57">
        <v>42910</v>
      </c>
      <c r="V40" s="58" t="s">
        <v>203</v>
      </c>
      <c r="W40" s="58" t="s">
        <v>204</v>
      </c>
      <c r="X40" s="58">
        <v>201</v>
      </c>
      <c r="Y40" s="58">
        <v>27.47</v>
      </c>
      <c r="Z40" s="58">
        <v>123</v>
      </c>
      <c r="AA40" s="58" t="s">
        <v>83</v>
      </c>
      <c r="AB40" s="58">
        <v>1</v>
      </c>
    </row>
    <row r="41" spans="1:28" x14ac:dyDescent="0.25">
      <c r="A41" s="53">
        <v>42913</v>
      </c>
      <c r="B41" s="53">
        <v>42913</v>
      </c>
      <c r="C41" s="53">
        <v>42913</v>
      </c>
      <c r="D41" s="54" t="s">
        <v>131</v>
      </c>
      <c r="E41" s="54"/>
      <c r="F41" s="55"/>
      <c r="G41" s="54" t="s">
        <v>132</v>
      </c>
      <c r="H41" s="54">
        <v>601</v>
      </c>
      <c r="I41" s="54" t="s">
        <v>133</v>
      </c>
      <c r="J41" s="54">
        <v>32.56</v>
      </c>
      <c r="K41" s="54" t="s">
        <v>95</v>
      </c>
      <c r="L41" s="54">
        <v>123</v>
      </c>
      <c r="M41" s="54" t="s">
        <v>83</v>
      </c>
      <c r="N41" s="54">
        <v>1</v>
      </c>
      <c r="O41" s="54"/>
      <c r="P41" s="54"/>
      <c r="Q41" s="54"/>
      <c r="R41" s="54"/>
      <c r="S41" s="54"/>
      <c r="U41" s="57">
        <v>42913</v>
      </c>
      <c r="V41" s="58" t="s">
        <v>131</v>
      </c>
      <c r="W41" s="58" t="s">
        <v>132</v>
      </c>
      <c r="X41" s="58">
        <v>601</v>
      </c>
      <c r="Y41" s="58">
        <v>32.56</v>
      </c>
      <c r="Z41" s="58">
        <v>123</v>
      </c>
      <c r="AA41" s="58" t="s">
        <v>83</v>
      </c>
      <c r="AB41" s="58">
        <v>1</v>
      </c>
    </row>
    <row r="42" spans="1:28" x14ac:dyDescent="0.25">
      <c r="A42" s="53">
        <v>42912</v>
      </c>
      <c r="B42" s="53">
        <v>42912</v>
      </c>
      <c r="C42" s="53">
        <v>42913</v>
      </c>
      <c r="D42" s="54" t="s">
        <v>135</v>
      </c>
      <c r="E42" s="54"/>
      <c r="F42" s="54"/>
      <c r="G42" s="54" t="s">
        <v>136</v>
      </c>
      <c r="H42" s="54">
        <v>162</v>
      </c>
      <c r="I42" s="55"/>
      <c r="J42" s="54">
        <v>0</v>
      </c>
      <c r="K42" s="54" t="s">
        <v>89</v>
      </c>
      <c r="L42" s="54">
        <v>123</v>
      </c>
      <c r="M42" s="55"/>
      <c r="N42" s="55"/>
      <c r="O42" s="54"/>
      <c r="P42" s="54"/>
      <c r="Q42" s="54"/>
      <c r="R42" s="54"/>
      <c r="S42" s="55"/>
      <c r="U42" s="57">
        <v>42913</v>
      </c>
      <c r="V42" s="58" t="s">
        <v>135</v>
      </c>
      <c r="W42" s="58" t="s">
        <v>136</v>
      </c>
      <c r="X42" s="58">
        <v>162</v>
      </c>
      <c r="Y42" s="58">
        <v>0</v>
      </c>
      <c r="Z42" s="58">
        <v>123</v>
      </c>
      <c r="AA42" s="59"/>
      <c r="AB42" s="59"/>
    </row>
    <row r="43" spans="1:28" x14ac:dyDescent="0.25">
      <c r="A43" s="53">
        <v>42899</v>
      </c>
      <c r="B43" s="53">
        <v>42899</v>
      </c>
      <c r="C43" s="53">
        <v>42913</v>
      </c>
      <c r="D43" s="54" t="s">
        <v>153</v>
      </c>
      <c r="E43" s="54"/>
      <c r="F43" s="54"/>
      <c r="G43" s="54" t="s">
        <v>123</v>
      </c>
      <c r="H43" s="54">
        <v>97</v>
      </c>
      <c r="I43" s="55"/>
      <c r="J43" s="54">
        <v>0</v>
      </c>
      <c r="K43" s="54" t="s">
        <v>89</v>
      </c>
      <c r="L43" s="54">
        <v>123</v>
      </c>
      <c r="M43" s="55"/>
      <c r="N43" s="55"/>
      <c r="O43" s="54"/>
      <c r="P43" s="54"/>
      <c r="Q43" s="54"/>
      <c r="R43" s="54"/>
      <c r="S43" s="55"/>
      <c r="U43" s="57">
        <v>42913</v>
      </c>
      <c r="V43" s="58" t="s">
        <v>153</v>
      </c>
      <c r="W43" s="58" t="s">
        <v>123</v>
      </c>
      <c r="X43" s="58">
        <v>97</v>
      </c>
      <c r="Y43" s="58">
        <v>0</v>
      </c>
      <c r="Z43" s="58">
        <v>123</v>
      </c>
      <c r="AA43" s="59"/>
      <c r="AB43" s="59"/>
    </row>
    <row r="44" spans="1:28" ht="26.25" x14ac:dyDescent="0.25">
      <c r="A44" s="53">
        <v>42849</v>
      </c>
      <c r="B44" s="53">
        <v>42847</v>
      </c>
      <c r="C44" s="53">
        <v>42913</v>
      </c>
      <c r="D44" s="54" t="s">
        <v>213</v>
      </c>
      <c r="E44" s="54"/>
      <c r="F44" s="54"/>
      <c r="G44" s="54">
        <v>9</v>
      </c>
      <c r="H44" s="54">
        <v>421</v>
      </c>
      <c r="I44" s="54" t="s">
        <v>214</v>
      </c>
      <c r="J44" s="54">
        <v>25.2</v>
      </c>
      <c r="K44" s="54" t="s">
        <v>113</v>
      </c>
      <c r="L44" s="54">
        <v>123</v>
      </c>
      <c r="M44" s="54" t="s">
        <v>79</v>
      </c>
      <c r="N44" s="54">
        <v>1</v>
      </c>
      <c r="O44" s="54"/>
      <c r="P44" s="54"/>
      <c r="Q44" s="54"/>
      <c r="R44" s="54"/>
      <c r="S44" s="54"/>
      <c r="U44" s="57">
        <v>42913</v>
      </c>
      <c r="V44" s="58" t="s">
        <v>213</v>
      </c>
      <c r="W44" s="58">
        <v>9</v>
      </c>
      <c r="X44" s="58">
        <v>421</v>
      </c>
      <c r="Y44" s="58">
        <v>25.2</v>
      </c>
      <c r="Z44" s="58">
        <v>123</v>
      </c>
      <c r="AA44" s="58" t="s">
        <v>79</v>
      </c>
      <c r="AB44" s="58">
        <v>1</v>
      </c>
    </row>
    <row r="45" spans="1:28" x14ac:dyDescent="0.25">
      <c r="A45" s="53">
        <v>42913</v>
      </c>
      <c r="B45" s="53">
        <v>42913</v>
      </c>
      <c r="C45" s="53">
        <v>42914</v>
      </c>
      <c r="D45" s="54" t="s">
        <v>130</v>
      </c>
      <c r="E45" s="54"/>
      <c r="F45" s="54"/>
      <c r="G45" s="54" t="s">
        <v>85</v>
      </c>
      <c r="H45" s="54">
        <v>658</v>
      </c>
      <c r="I45" s="54" t="s">
        <v>102</v>
      </c>
      <c r="J45" s="54">
        <v>33</v>
      </c>
      <c r="K45" s="54" t="s">
        <v>88</v>
      </c>
      <c r="L45" s="54">
        <v>123</v>
      </c>
      <c r="M45" s="54" t="s">
        <v>83</v>
      </c>
      <c r="N45" s="54">
        <v>1</v>
      </c>
      <c r="O45" s="54"/>
      <c r="P45" s="54"/>
      <c r="Q45" s="54"/>
      <c r="R45" s="54"/>
      <c r="S45" s="54"/>
      <c r="U45" s="57">
        <v>42914</v>
      </c>
      <c r="V45" s="58" t="s">
        <v>130</v>
      </c>
      <c r="W45" s="58" t="s">
        <v>85</v>
      </c>
      <c r="X45" s="58">
        <v>658</v>
      </c>
      <c r="Y45" s="58">
        <v>33</v>
      </c>
      <c r="Z45" s="58">
        <v>123</v>
      </c>
      <c r="AA45" s="58" t="s">
        <v>83</v>
      </c>
      <c r="AB45" s="58">
        <v>1</v>
      </c>
    </row>
    <row r="46" spans="1:28" ht="26.25" x14ac:dyDescent="0.25">
      <c r="A46" s="53">
        <v>42912</v>
      </c>
      <c r="B46" s="53">
        <v>42912</v>
      </c>
      <c r="C46" s="53">
        <v>42915</v>
      </c>
      <c r="D46" s="54" t="s">
        <v>134</v>
      </c>
      <c r="E46" s="54"/>
      <c r="F46" s="54"/>
      <c r="G46" s="54" t="s">
        <v>80</v>
      </c>
      <c r="H46" s="54">
        <v>629</v>
      </c>
      <c r="I46" s="54" t="s">
        <v>119</v>
      </c>
      <c r="J46" s="54">
        <v>27.72</v>
      </c>
      <c r="K46" s="54" t="s">
        <v>84</v>
      </c>
      <c r="L46" s="54">
        <v>123</v>
      </c>
      <c r="M46" s="54" t="s">
        <v>79</v>
      </c>
      <c r="N46" s="54">
        <v>1</v>
      </c>
      <c r="O46" s="54"/>
      <c r="P46" s="54"/>
      <c r="Q46" s="54"/>
      <c r="R46" s="54"/>
      <c r="S46" s="54"/>
      <c r="U46" s="57">
        <v>42915</v>
      </c>
      <c r="V46" s="58" t="s">
        <v>134</v>
      </c>
      <c r="W46" s="58" t="s">
        <v>80</v>
      </c>
      <c r="X46" s="58">
        <v>629</v>
      </c>
      <c r="Y46" s="58">
        <v>27.72</v>
      </c>
      <c r="Z46" s="58">
        <v>123</v>
      </c>
      <c r="AA46" s="58" t="s">
        <v>79</v>
      </c>
      <c r="AB46" s="58">
        <v>1</v>
      </c>
    </row>
    <row r="47" spans="1:28" x14ac:dyDescent="0.25">
      <c r="A47" s="53">
        <v>42899</v>
      </c>
      <c r="B47" s="53">
        <v>42899</v>
      </c>
      <c r="C47" s="53">
        <v>42915</v>
      </c>
      <c r="D47" s="54" t="s">
        <v>155</v>
      </c>
      <c r="E47" s="54"/>
      <c r="F47" s="54"/>
      <c r="G47" s="54">
        <v>5</v>
      </c>
      <c r="H47" s="54">
        <v>221</v>
      </c>
      <c r="I47" s="54" t="s">
        <v>156</v>
      </c>
      <c r="J47" s="54">
        <v>33.880000000000003</v>
      </c>
      <c r="K47" s="54" t="s">
        <v>97</v>
      </c>
      <c r="L47" s="54">
        <v>123</v>
      </c>
      <c r="M47" s="54" t="s">
        <v>83</v>
      </c>
      <c r="N47" s="54">
        <v>1</v>
      </c>
      <c r="O47" s="54"/>
      <c r="P47" s="54"/>
      <c r="Q47" s="54"/>
      <c r="R47" s="54"/>
      <c r="S47" s="54"/>
      <c r="U47" s="57">
        <v>42915</v>
      </c>
      <c r="V47" s="58" t="s">
        <v>155</v>
      </c>
      <c r="W47" s="58">
        <v>5</v>
      </c>
      <c r="X47" s="58">
        <v>221</v>
      </c>
      <c r="Y47" s="58">
        <v>33.880000000000003</v>
      </c>
      <c r="Z47" s="58">
        <v>123</v>
      </c>
      <c r="AA47" s="58" t="s">
        <v>83</v>
      </c>
      <c r="AB47" s="58">
        <v>1</v>
      </c>
    </row>
    <row r="48" spans="1:28" ht="26.25" x14ac:dyDescent="0.25">
      <c r="A48" s="53">
        <v>42914</v>
      </c>
      <c r="B48" s="53">
        <v>42915</v>
      </c>
      <c r="C48" s="53">
        <v>42916</v>
      </c>
      <c r="D48" s="54" t="s">
        <v>128</v>
      </c>
      <c r="E48" s="54"/>
      <c r="F48" s="54"/>
      <c r="G48" s="54" t="s">
        <v>100</v>
      </c>
      <c r="H48" s="54">
        <v>748</v>
      </c>
      <c r="I48" s="54" t="s">
        <v>129</v>
      </c>
      <c r="J48" s="54">
        <v>29.52</v>
      </c>
      <c r="K48" s="54" t="s">
        <v>98</v>
      </c>
      <c r="L48" s="54">
        <v>123</v>
      </c>
      <c r="M48" s="54" t="s">
        <v>81</v>
      </c>
      <c r="N48" s="54">
        <v>2</v>
      </c>
      <c r="O48" s="54"/>
      <c r="P48" s="54"/>
      <c r="Q48" s="54"/>
      <c r="R48" s="54"/>
      <c r="S48" s="54"/>
      <c r="U48" s="57">
        <v>42916</v>
      </c>
      <c r="V48" s="58" t="s">
        <v>128</v>
      </c>
      <c r="W48" s="58" t="s">
        <v>100</v>
      </c>
      <c r="X48" s="58">
        <v>748</v>
      </c>
      <c r="Y48" s="58">
        <v>29.52</v>
      </c>
      <c r="Z48" s="58">
        <v>123</v>
      </c>
      <c r="AA48" s="58" t="s">
        <v>81</v>
      </c>
      <c r="AB48" s="58">
        <v>2</v>
      </c>
    </row>
  </sheetData>
  <autoFilter ref="A2:AB48">
    <sortState ref="A3:AB48">
      <sortCondition ref="C2"/>
    </sortState>
  </autoFilter>
  <mergeCells count="1">
    <mergeCell ref="A1:S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1:XO53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5" customWidth="1"/>
    <col min="2" max="2" width="11.42578125" customWidth="1"/>
    <col min="3" max="3" width="11" customWidth="1"/>
    <col min="4" max="4" width="10.85546875" customWidth="1"/>
    <col min="5" max="5" width="10.140625" customWidth="1"/>
    <col min="6" max="6" width="9.42578125" customWidth="1"/>
    <col min="7" max="7" width="11.28515625" customWidth="1"/>
    <col min="8" max="8" width="9.7109375" bestFit="1" customWidth="1"/>
    <col min="9" max="9" width="9.140625" customWidth="1"/>
    <col min="10" max="10" width="2.85546875" customWidth="1"/>
    <col min="11" max="11" width="11.5703125" customWidth="1"/>
    <col min="12" max="12" width="10" customWidth="1"/>
    <col min="16" max="16" width="11" customWidth="1"/>
    <col min="19" max="19" width="3" customWidth="1"/>
    <col min="20" max="20" width="11" bestFit="1" customWidth="1"/>
    <col min="21" max="21" width="10.42578125" customWidth="1"/>
    <col min="29" max="29" width="11" bestFit="1" customWidth="1"/>
    <col min="38" max="38" width="11" bestFit="1" customWidth="1"/>
    <col min="47" max="47" width="11" bestFit="1" customWidth="1"/>
    <col min="56" max="56" width="11" bestFit="1" customWidth="1"/>
    <col min="65" max="65" width="12.42578125" customWidth="1"/>
    <col min="74" max="74" width="11.140625" customWidth="1"/>
    <col min="75" max="75" width="11.5703125" customWidth="1"/>
    <col min="83" max="83" width="11" bestFit="1" customWidth="1"/>
    <col min="92" max="92" width="11.85546875" customWidth="1"/>
    <col min="101" max="101" width="11" bestFit="1" customWidth="1"/>
    <col min="110" max="110" width="11" bestFit="1" customWidth="1"/>
    <col min="119" max="119" width="11" bestFit="1" customWidth="1"/>
    <col min="128" max="128" width="11" bestFit="1" customWidth="1"/>
    <col min="137" max="137" width="11" bestFit="1" customWidth="1"/>
    <col min="146" max="146" width="11" bestFit="1" customWidth="1"/>
    <col min="155" max="155" width="11" bestFit="1" customWidth="1"/>
    <col min="164" max="164" width="11" bestFit="1" customWidth="1"/>
    <col min="173" max="173" width="10.85546875" customWidth="1"/>
    <col min="182" max="182" width="11" bestFit="1" customWidth="1"/>
    <col min="191" max="191" width="11" bestFit="1" customWidth="1"/>
    <col min="200" max="200" width="11" bestFit="1" customWidth="1"/>
    <col min="209" max="209" width="11" bestFit="1" customWidth="1"/>
    <col min="218" max="218" width="11.85546875" customWidth="1"/>
    <col min="226" max="226" width="9.140625" style="43"/>
    <col min="227" max="227" width="11.5703125" customWidth="1"/>
    <col min="236" max="236" width="11" customWidth="1"/>
    <col min="245" max="245" width="12.42578125" customWidth="1"/>
    <col min="254" max="254" width="11" bestFit="1" customWidth="1"/>
    <col min="263" max="263" width="11" bestFit="1" customWidth="1"/>
    <col min="272" max="272" width="11" bestFit="1" customWidth="1"/>
    <col min="281" max="281" width="11" bestFit="1" customWidth="1"/>
    <col min="290" max="290" width="11" bestFit="1" customWidth="1"/>
    <col min="298" max="298" width="9.140625" style="43"/>
    <col min="299" max="299" width="12.28515625" customWidth="1"/>
    <col min="307" max="307" width="7.42578125" style="43" customWidth="1"/>
    <col min="308" max="308" width="11" bestFit="1" customWidth="1"/>
    <col min="317" max="317" width="11" bestFit="1" customWidth="1"/>
    <col min="326" max="326" width="11" bestFit="1" customWidth="1"/>
    <col min="335" max="335" width="11" bestFit="1" customWidth="1"/>
    <col min="344" max="344" width="11" bestFit="1" customWidth="1"/>
    <col min="353" max="353" width="11" bestFit="1" customWidth="1"/>
    <col min="362" max="362" width="11" bestFit="1" customWidth="1"/>
    <col min="371" max="371" width="11" bestFit="1" customWidth="1"/>
    <col min="380" max="380" width="11" bestFit="1" customWidth="1"/>
    <col min="389" max="389" width="11" bestFit="1" customWidth="1"/>
    <col min="398" max="398" width="11" bestFit="1" customWidth="1"/>
    <col min="407" max="407" width="11" bestFit="1" customWidth="1"/>
    <col min="416" max="416" width="11" bestFit="1" customWidth="1"/>
    <col min="425" max="425" width="11" bestFit="1" customWidth="1"/>
    <col min="434" max="434" width="11" bestFit="1" customWidth="1"/>
    <col min="443" max="443" width="11" bestFit="1" customWidth="1"/>
    <col min="452" max="452" width="11" bestFit="1" customWidth="1"/>
    <col min="461" max="461" width="11" bestFit="1" customWidth="1"/>
    <col min="469" max="469" width="9.140625" style="47"/>
    <col min="486" max="486" width="10.28515625" bestFit="1" customWidth="1"/>
  </cols>
  <sheetData>
    <row r="1" spans="2:567" ht="15.75" thickBot="1" x14ac:dyDescent="0.3"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</row>
    <row r="2" spans="2:567" s="11" customFormat="1" ht="45.75" thickBot="1" x14ac:dyDescent="0.3">
      <c r="B2" s="13" t="s">
        <v>13</v>
      </c>
      <c r="C2" s="14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23</v>
      </c>
      <c r="I2" s="13" t="s">
        <v>24</v>
      </c>
      <c r="K2" s="13" t="s">
        <v>13</v>
      </c>
      <c r="L2" s="14" t="s">
        <v>0</v>
      </c>
      <c r="M2" s="13" t="s">
        <v>1</v>
      </c>
      <c r="N2" s="13" t="s">
        <v>2</v>
      </c>
      <c r="O2" s="13" t="s">
        <v>3</v>
      </c>
      <c r="P2" s="13" t="s">
        <v>4</v>
      </c>
      <c r="Q2" s="13" t="s">
        <v>23</v>
      </c>
      <c r="R2" s="13" t="s">
        <v>24</v>
      </c>
      <c r="T2" s="13" t="s">
        <v>13</v>
      </c>
      <c r="U2" s="14" t="s">
        <v>0</v>
      </c>
      <c r="V2" s="13" t="s">
        <v>1</v>
      </c>
      <c r="W2" s="13" t="s">
        <v>2</v>
      </c>
      <c r="X2" s="13" t="s">
        <v>3</v>
      </c>
      <c r="Y2" s="13" t="s">
        <v>4</v>
      </c>
      <c r="Z2" s="13" t="s">
        <v>23</v>
      </c>
      <c r="AA2" s="13" t="s">
        <v>24</v>
      </c>
      <c r="AC2" s="13" t="s">
        <v>13</v>
      </c>
      <c r="AD2" s="14" t="s">
        <v>0</v>
      </c>
      <c r="AE2" s="13" t="s">
        <v>1</v>
      </c>
      <c r="AF2" s="13" t="s">
        <v>2</v>
      </c>
      <c r="AG2" s="13" t="s">
        <v>3</v>
      </c>
      <c r="AH2" s="13" t="s">
        <v>4</v>
      </c>
      <c r="AI2" s="13" t="s">
        <v>23</v>
      </c>
      <c r="AJ2" s="13" t="s">
        <v>24</v>
      </c>
      <c r="AL2" s="13" t="s">
        <v>13</v>
      </c>
      <c r="AM2" s="14" t="s">
        <v>0</v>
      </c>
      <c r="AN2" s="13" t="s">
        <v>1</v>
      </c>
      <c r="AO2" s="13" t="s">
        <v>2</v>
      </c>
      <c r="AP2" s="13" t="s">
        <v>3</v>
      </c>
      <c r="AQ2" s="13" t="s">
        <v>4</v>
      </c>
      <c r="AR2" s="13" t="s">
        <v>23</v>
      </c>
      <c r="AS2" s="13" t="s">
        <v>24</v>
      </c>
      <c r="AU2" s="13" t="s">
        <v>13</v>
      </c>
      <c r="AV2" s="14" t="s">
        <v>0</v>
      </c>
      <c r="AW2" s="13" t="s">
        <v>1</v>
      </c>
      <c r="AX2" s="13" t="s">
        <v>2</v>
      </c>
      <c r="AY2" s="13" t="s">
        <v>3</v>
      </c>
      <c r="AZ2" s="13" t="s">
        <v>4</v>
      </c>
      <c r="BA2" s="13" t="s">
        <v>23</v>
      </c>
      <c r="BB2" s="13" t="s">
        <v>24</v>
      </c>
      <c r="BD2" s="13" t="s">
        <v>13</v>
      </c>
      <c r="BE2" s="14" t="s">
        <v>0</v>
      </c>
      <c r="BF2" s="13" t="s">
        <v>1</v>
      </c>
      <c r="BG2" s="13" t="s">
        <v>2</v>
      </c>
      <c r="BH2" s="13" t="s">
        <v>3</v>
      </c>
      <c r="BI2" s="13" t="s">
        <v>4</v>
      </c>
      <c r="BJ2" s="13" t="s">
        <v>23</v>
      </c>
      <c r="BK2" s="13" t="s">
        <v>24</v>
      </c>
      <c r="BM2" s="13" t="s">
        <v>13</v>
      </c>
      <c r="BN2" s="14" t="s">
        <v>0</v>
      </c>
      <c r="BO2" s="13" t="s">
        <v>1</v>
      </c>
      <c r="BP2" s="13" t="s">
        <v>2</v>
      </c>
      <c r="BQ2" s="13" t="s">
        <v>3</v>
      </c>
      <c r="BR2" s="13" t="s">
        <v>4</v>
      </c>
      <c r="BS2" s="13" t="s">
        <v>23</v>
      </c>
      <c r="BT2" s="13" t="s">
        <v>24</v>
      </c>
      <c r="BV2" s="13" t="s">
        <v>13</v>
      </c>
      <c r="BW2" s="14" t="s">
        <v>0</v>
      </c>
      <c r="BX2" s="13" t="s">
        <v>1</v>
      </c>
      <c r="BY2" s="13" t="s">
        <v>2</v>
      </c>
      <c r="BZ2" s="13" t="s">
        <v>3</v>
      </c>
      <c r="CA2" s="13" t="s">
        <v>4</v>
      </c>
      <c r="CB2" s="13" t="s">
        <v>23</v>
      </c>
      <c r="CC2" s="13" t="s">
        <v>24</v>
      </c>
      <c r="CE2" s="13" t="s">
        <v>13</v>
      </c>
      <c r="CF2" s="14" t="s">
        <v>0</v>
      </c>
      <c r="CG2" s="13" t="s">
        <v>1</v>
      </c>
      <c r="CH2" s="13" t="s">
        <v>2</v>
      </c>
      <c r="CI2" s="13" t="s">
        <v>3</v>
      </c>
      <c r="CJ2" s="13" t="s">
        <v>4</v>
      </c>
      <c r="CK2" s="13" t="s">
        <v>23</v>
      </c>
      <c r="CL2" s="13" t="s">
        <v>24</v>
      </c>
      <c r="CN2" s="13" t="s">
        <v>13</v>
      </c>
      <c r="CO2" s="14" t="s">
        <v>0</v>
      </c>
      <c r="CP2" s="13" t="s">
        <v>1</v>
      </c>
      <c r="CQ2" s="13" t="s">
        <v>2</v>
      </c>
      <c r="CR2" s="13" t="s">
        <v>3</v>
      </c>
      <c r="CS2" s="13" t="s">
        <v>4</v>
      </c>
      <c r="CT2" s="13" t="s">
        <v>23</v>
      </c>
      <c r="CU2" s="13" t="s">
        <v>24</v>
      </c>
      <c r="CV2" s="40"/>
      <c r="CW2" s="13" t="s">
        <v>13</v>
      </c>
      <c r="CX2" s="14" t="s">
        <v>0</v>
      </c>
      <c r="CY2" s="13" t="s">
        <v>1</v>
      </c>
      <c r="CZ2" s="13" t="s">
        <v>2</v>
      </c>
      <c r="DA2" s="13" t="s">
        <v>3</v>
      </c>
      <c r="DB2" s="13" t="s">
        <v>4</v>
      </c>
      <c r="DC2" s="13" t="s">
        <v>23</v>
      </c>
      <c r="DD2" s="13" t="s">
        <v>24</v>
      </c>
      <c r="DF2" s="13" t="s">
        <v>13</v>
      </c>
      <c r="DG2" s="14" t="s">
        <v>0</v>
      </c>
      <c r="DH2" s="13" t="s">
        <v>1</v>
      </c>
      <c r="DI2" s="13" t="s">
        <v>2</v>
      </c>
      <c r="DJ2" s="13" t="s">
        <v>3</v>
      </c>
      <c r="DK2" s="13" t="s">
        <v>4</v>
      </c>
      <c r="DL2" s="13" t="s">
        <v>23</v>
      </c>
      <c r="DM2" s="13" t="s">
        <v>24</v>
      </c>
      <c r="DO2" s="13" t="s">
        <v>13</v>
      </c>
      <c r="DP2" s="14" t="s">
        <v>0</v>
      </c>
      <c r="DQ2" s="13" t="s">
        <v>1</v>
      </c>
      <c r="DR2" s="13" t="s">
        <v>2</v>
      </c>
      <c r="DS2" s="13" t="s">
        <v>3</v>
      </c>
      <c r="DT2" s="13" t="s">
        <v>4</v>
      </c>
      <c r="DU2" s="13" t="s">
        <v>23</v>
      </c>
      <c r="DV2" s="13" t="s">
        <v>24</v>
      </c>
      <c r="DX2" s="13" t="s">
        <v>13</v>
      </c>
      <c r="DY2" s="14" t="s">
        <v>0</v>
      </c>
      <c r="DZ2" s="13" t="s">
        <v>1</v>
      </c>
      <c r="EA2" s="13" t="s">
        <v>2</v>
      </c>
      <c r="EB2" s="13" t="s">
        <v>3</v>
      </c>
      <c r="EC2" s="13" t="s">
        <v>4</v>
      </c>
      <c r="ED2" s="13" t="s">
        <v>23</v>
      </c>
      <c r="EE2" s="13" t="s">
        <v>24</v>
      </c>
      <c r="EG2" s="13" t="s">
        <v>13</v>
      </c>
      <c r="EH2" s="14" t="s">
        <v>0</v>
      </c>
      <c r="EI2" s="13" t="s">
        <v>1</v>
      </c>
      <c r="EJ2" s="13" t="s">
        <v>2</v>
      </c>
      <c r="EK2" s="13" t="s">
        <v>3</v>
      </c>
      <c r="EL2" s="13" t="s">
        <v>4</v>
      </c>
      <c r="EM2" s="13" t="s">
        <v>23</v>
      </c>
      <c r="EN2" s="13" t="s">
        <v>24</v>
      </c>
      <c r="EP2" s="13" t="s">
        <v>13</v>
      </c>
      <c r="EQ2" s="14" t="s">
        <v>0</v>
      </c>
      <c r="ER2" s="13" t="s">
        <v>1</v>
      </c>
      <c r="ES2" s="13" t="s">
        <v>2</v>
      </c>
      <c r="ET2" s="13" t="s">
        <v>3</v>
      </c>
      <c r="EU2" s="13" t="s">
        <v>4</v>
      </c>
      <c r="EV2" s="13" t="s">
        <v>23</v>
      </c>
      <c r="EW2" s="13" t="s">
        <v>24</v>
      </c>
      <c r="EY2" s="13" t="s">
        <v>13</v>
      </c>
      <c r="EZ2" s="14" t="s">
        <v>0</v>
      </c>
      <c r="FA2" s="13" t="s">
        <v>1</v>
      </c>
      <c r="FB2" s="13" t="s">
        <v>2</v>
      </c>
      <c r="FC2" s="13" t="s">
        <v>3</v>
      </c>
      <c r="FD2" s="13" t="s">
        <v>4</v>
      </c>
      <c r="FE2" s="13" t="s">
        <v>23</v>
      </c>
      <c r="FF2" s="13" t="s">
        <v>24</v>
      </c>
      <c r="FH2" s="13" t="s">
        <v>13</v>
      </c>
      <c r="FI2" s="14" t="s">
        <v>0</v>
      </c>
      <c r="FJ2" s="13" t="s">
        <v>1</v>
      </c>
      <c r="FK2" s="13" t="s">
        <v>2</v>
      </c>
      <c r="FL2" s="13" t="s">
        <v>3</v>
      </c>
      <c r="FM2" s="13" t="s">
        <v>4</v>
      </c>
      <c r="FN2" s="13" t="s">
        <v>23</v>
      </c>
      <c r="FO2" s="13" t="s">
        <v>24</v>
      </c>
      <c r="FQ2" s="13" t="s">
        <v>13</v>
      </c>
      <c r="FR2" s="14" t="s">
        <v>0</v>
      </c>
      <c r="FS2" s="13" t="s">
        <v>1</v>
      </c>
      <c r="FT2" s="13" t="s">
        <v>2</v>
      </c>
      <c r="FU2" s="13" t="s">
        <v>3</v>
      </c>
      <c r="FV2" s="13" t="s">
        <v>4</v>
      </c>
      <c r="FW2" s="13" t="s">
        <v>23</v>
      </c>
      <c r="FX2" s="13" t="s">
        <v>24</v>
      </c>
      <c r="FZ2" s="13" t="s">
        <v>13</v>
      </c>
      <c r="GA2" s="14" t="s">
        <v>0</v>
      </c>
      <c r="GB2" s="13" t="s">
        <v>1</v>
      </c>
      <c r="GC2" s="13" t="s">
        <v>2</v>
      </c>
      <c r="GD2" s="13" t="s">
        <v>3</v>
      </c>
      <c r="GE2" s="13" t="s">
        <v>4</v>
      </c>
      <c r="GF2" s="13" t="s">
        <v>23</v>
      </c>
      <c r="GG2" s="13" t="s">
        <v>24</v>
      </c>
      <c r="GI2" s="13" t="s">
        <v>13</v>
      </c>
      <c r="GJ2" s="14" t="s">
        <v>0</v>
      </c>
      <c r="GK2" s="13" t="s">
        <v>1</v>
      </c>
      <c r="GL2" s="13" t="s">
        <v>2</v>
      </c>
      <c r="GM2" s="13" t="s">
        <v>3</v>
      </c>
      <c r="GN2" s="13" t="s">
        <v>4</v>
      </c>
      <c r="GO2" s="13" t="s">
        <v>23</v>
      </c>
      <c r="GP2" s="13" t="s">
        <v>24</v>
      </c>
      <c r="GR2" s="13" t="s">
        <v>13</v>
      </c>
      <c r="GS2" s="14" t="s">
        <v>0</v>
      </c>
      <c r="GT2" s="13" t="s">
        <v>1</v>
      </c>
      <c r="GU2" s="13" t="s">
        <v>2</v>
      </c>
      <c r="GV2" s="13" t="s">
        <v>3</v>
      </c>
      <c r="GW2" s="13" t="s">
        <v>4</v>
      </c>
      <c r="GX2" s="13" t="s">
        <v>23</v>
      </c>
      <c r="GY2" s="13" t="s">
        <v>24</v>
      </c>
      <c r="HA2" s="13" t="s">
        <v>13</v>
      </c>
      <c r="HB2" s="14" t="s">
        <v>0</v>
      </c>
      <c r="HC2" s="13" t="s">
        <v>1</v>
      </c>
      <c r="HD2" s="13" t="s">
        <v>2</v>
      </c>
      <c r="HE2" s="13" t="s">
        <v>3</v>
      </c>
      <c r="HF2" s="13" t="s">
        <v>4</v>
      </c>
      <c r="HG2" s="13" t="s">
        <v>23</v>
      </c>
      <c r="HH2" s="13" t="s">
        <v>24</v>
      </c>
      <c r="HJ2" s="13" t="s">
        <v>13</v>
      </c>
      <c r="HK2" s="14" t="s">
        <v>0</v>
      </c>
      <c r="HL2" s="13" t="s">
        <v>1</v>
      </c>
      <c r="HM2" s="13" t="s">
        <v>2</v>
      </c>
      <c r="HN2" s="13" t="s">
        <v>3</v>
      </c>
      <c r="HO2" s="13" t="s">
        <v>4</v>
      </c>
      <c r="HP2" s="13" t="s">
        <v>23</v>
      </c>
      <c r="HQ2" s="13" t="s">
        <v>24</v>
      </c>
      <c r="HR2" s="40"/>
      <c r="HS2" s="13" t="s">
        <v>13</v>
      </c>
      <c r="HT2" s="14" t="s">
        <v>0</v>
      </c>
      <c r="HU2" s="13" t="s">
        <v>1</v>
      </c>
      <c r="HV2" s="13" t="s">
        <v>2</v>
      </c>
      <c r="HW2" s="13" t="s">
        <v>3</v>
      </c>
      <c r="HX2" s="13" t="s">
        <v>4</v>
      </c>
      <c r="HY2" s="13" t="s">
        <v>23</v>
      </c>
      <c r="HZ2" s="13" t="s">
        <v>24</v>
      </c>
      <c r="IB2" s="13" t="s">
        <v>13</v>
      </c>
      <c r="IC2" s="14" t="s">
        <v>0</v>
      </c>
      <c r="ID2" s="13" t="s">
        <v>1</v>
      </c>
      <c r="IE2" s="13" t="s">
        <v>2</v>
      </c>
      <c r="IF2" s="13" t="s">
        <v>3</v>
      </c>
      <c r="IG2" s="13" t="s">
        <v>4</v>
      </c>
      <c r="IH2" s="13" t="s">
        <v>23</v>
      </c>
      <c r="II2" s="13" t="s">
        <v>24</v>
      </c>
      <c r="IK2" s="13" t="s">
        <v>13</v>
      </c>
      <c r="IL2" s="14" t="s">
        <v>0</v>
      </c>
      <c r="IM2" s="13" t="s">
        <v>1</v>
      </c>
      <c r="IN2" s="13" t="s">
        <v>2</v>
      </c>
      <c r="IO2" s="13" t="s">
        <v>3</v>
      </c>
      <c r="IP2" s="13" t="s">
        <v>4</v>
      </c>
      <c r="IQ2" s="13" t="s">
        <v>23</v>
      </c>
      <c r="IR2" s="13" t="s">
        <v>24</v>
      </c>
      <c r="IT2" s="13" t="s">
        <v>13</v>
      </c>
      <c r="IU2" s="14" t="s">
        <v>0</v>
      </c>
      <c r="IV2" s="13" t="s">
        <v>1</v>
      </c>
      <c r="IW2" s="13" t="s">
        <v>2</v>
      </c>
      <c r="IX2" s="13" t="s">
        <v>3</v>
      </c>
      <c r="IY2" s="13" t="s">
        <v>4</v>
      </c>
      <c r="IZ2" s="13" t="s">
        <v>23</v>
      </c>
      <c r="JA2" s="13" t="s">
        <v>24</v>
      </c>
      <c r="JC2" s="13" t="s">
        <v>13</v>
      </c>
      <c r="JD2" s="14" t="s">
        <v>0</v>
      </c>
      <c r="JE2" s="13" t="s">
        <v>1</v>
      </c>
      <c r="JF2" s="13" t="s">
        <v>2</v>
      </c>
      <c r="JG2" s="13" t="s">
        <v>3</v>
      </c>
      <c r="JH2" s="13" t="s">
        <v>4</v>
      </c>
      <c r="JI2" s="13" t="s">
        <v>23</v>
      </c>
      <c r="JJ2" s="13" t="s">
        <v>24</v>
      </c>
      <c r="JL2" s="13" t="s">
        <v>13</v>
      </c>
      <c r="JM2" s="14" t="s">
        <v>0</v>
      </c>
      <c r="JN2" s="13" t="s">
        <v>1</v>
      </c>
      <c r="JO2" s="13" t="s">
        <v>2</v>
      </c>
      <c r="JP2" s="13" t="s">
        <v>3</v>
      </c>
      <c r="JQ2" s="13" t="s">
        <v>4</v>
      </c>
      <c r="JR2" s="13" t="s">
        <v>23</v>
      </c>
      <c r="JS2" s="13" t="s">
        <v>24</v>
      </c>
      <c r="JU2" s="13" t="s">
        <v>13</v>
      </c>
      <c r="JV2" s="14" t="s">
        <v>0</v>
      </c>
      <c r="JW2" s="13" t="s">
        <v>1</v>
      </c>
      <c r="JX2" s="13" t="s">
        <v>2</v>
      </c>
      <c r="JY2" s="13" t="s">
        <v>3</v>
      </c>
      <c r="JZ2" s="13" t="s">
        <v>4</v>
      </c>
      <c r="KA2" s="13" t="s">
        <v>23</v>
      </c>
      <c r="KB2" s="13" t="s">
        <v>24</v>
      </c>
      <c r="KD2" s="13" t="s">
        <v>13</v>
      </c>
      <c r="KE2" s="14" t="s">
        <v>0</v>
      </c>
      <c r="KF2" s="13" t="s">
        <v>1</v>
      </c>
      <c r="KG2" s="13" t="s">
        <v>2</v>
      </c>
      <c r="KH2" s="13" t="s">
        <v>3</v>
      </c>
      <c r="KI2" s="13" t="s">
        <v>4</v>
      </c>
      <c r="KJ2" s="13" t="s">
        <v>23</v>
      </c>
      <c r="KK2" s="13" t="s">
        <v>24</v>
      </c>
      <c r="KL2" s="40"/>
      <c r="KM2" s="13" t="s">
        <v>13</v>
      </c>
      <c r="KN2" s="14" t="s">
        <v>0</v>
      </c>
      <c r="KO2" s="13" t="s">
        <v>1</v>
      </c>
      <c r="KP2" s="13" t="s">
        <v>2</v>
      </c>
      <c r="KQ2" s="13" t="s">
        <v>3</v>
      </c>
      <c r="KR2" s="13" t="s">
        <v>4</v>
      </c>
      <c r="KS2" s="13" t="s">
        <v>23</v>
      </c>
      <c r="KT2" s="13" t="s">
        <v>24</v>
      </c>
      <c r="KU2" s="40"/>
      <c r="KV2" s="13" t="s">
        <v>13</v>
      </c>
      <c r="KW2" s="14" t="s">
        <v>0</v>
      </c>
      <c r="KX2" s="13" t="s">
        <v>1</v>
      </c>
      <c r="KY2" s="13" t="s">
        <v>2</v>
      </c>
      <c r="KZ2" s="13" t="s">
        <v>3</v>
      </c>
      <c r="LA2" s="13" t="s">
        <v>4</v>
      </c>
      <c r="LB2" s="13" t="s">
        <v>23</v>
      </c>
      <c r="LC2" s="13" t="s">
        <v>24</v>
      </c>
      <c r="LE2" s="13" t="s">
        <v>13</v>
      </c>
      <c r="LF2" s="14" t="s">
        <v>0</v>
      </c>
      <c r="LG2" s="13" t="s">
        <v>1</v>
      </c>
      <c r="LH2" s="13" t="s">
        <v>2</v>
      </c>
      <c r="LI2" s="13" t="s">
        <v>3</v>
      </c>
      <c r="LJ2" s="13" t="s">
        <v>4</v>
      </c>
      <c r="LK2" s="13" t="s">
        <v>23</v>
      </c>
      <c r="LL2" s="13" t="s">
        <v>24</v>
      </c>
      <c r="LN2" s="13" t="s">
        <v>13</v>
      </c>
      <c r="LO2" s="14" t="s">
        <v>0</v>
      </c>
      <c r="LP2" s="13" t="s">
        <v>1</v>
      </c>
      <c r="LQ2" s="13" t="s">
        <v>2</v>
      </c>
      <c r="LR2" s="13" t="s">
        <v>3</v>
      </c>
      <c r="LS2" s="13" t="s">
        <v>4</v>
      </c>
      <c r="LT2" s="13" t="s">
        <v>23</v>
      </c>
      <c r="LU2" s="13" t="s">
        <v>24</v>
      </c>
      <c r="LW2" s="13" t="s">
        <v>13</v>
      </c>
      <c r="LX2" s="14" t="s">
        <v>0</v>
      </c>
      <c r="LY2" s="13" t="s">
        <v>1</v>
      </c>
      <c r="LZ2" s="13" t="s">
        <v>2</v>
      </c>
      <c r="MA2" s="13" t="s">
        <v>3</v>
      </c>
      <c r="MB2" s="13" t="s">
        <v>4</v>
      </c>
      <c r="MC2" s="13" t="s">
        <v>23</v>
      </c>
      <c r="MD2" s="13" t="s">
        <v>24</v>
      </c>
      <c r="MF2" s="13" t="s">
        <v>13</v>
      </c>
      <c r="MG2" s="14" t="s">
        <v>0</v>
      </c>
      <c r="MH2" s="13" t="s">
        <v>1</v>
      </c>
      <c r="MI2" s="13" t="s">
        <v>2</v>
      </c>
      <c r="MJ2" s="13" t="s">
        <v>3</v>
      </c>
      <c r="MK2" s="13" t="s">
        <v>4</v>
      </c>
      <c r="ML2" s="13" t="s">
        <v>23</v>
      </c>
      <c r="MM2" s="13" t="s">
        <v>24</v>
      </c>
      <c r="MO2" s="13" t="s">
        <v>13</v>
      </c>
      <c r="MP2" s="14" t="s">
        <v>0</v>
      </c>
      <c r="MQ2" s="13" t="s">
        <v>1</v>
      </c>
      <c r="MR2" s="13" t="s">
        <v>2</v>
      </c>
      <c r="MS2" s="13" t="s">
        <v>3</v>
      </c>
      <c r="MT2" s="13" t="s">
        <v>4</v>
      </c>
      <c r="MU2" s="13" t="s">
        <v>23</v>
      </c>
      <c r="MV2" s="13" t="s">
        <v>24</v>
      </c>
      <c r="MX2" s="13" t="s">
        <v>13</v>
      </c>
      <c r="MY2" s="14" t="s">
        <v>0</v>
      </c>
      <c r="MZ2" s="13" t="s">
        <v>1</v>
      </c>
      <c r="NA2" s="13" t="s">
        <v>2</v>
      </c>
      <c r="NB2" s="13" t="s">
        <v>3</v>
      </c>
      <c r="NC2" s="13" t="s">
        <v>4</v>
      </c>
      <c r="ND2" s="13" t="s">
        <v>23</v>
      </c>
      <c r="NE2" s="13" t="s">
        <v>24</v>
      </c>
      <c r="NG2" s="13" t="s">
        <v>13</v>
      </c>
      <c r="NH2" s="14" t="s">
        <v>0</v>
      </c>
      <c r="NI2" s="13" t="s">
        <v>1</v>
      </c>
      <c r="NJ2" s="13" t="s">
        <v>2</v>
      </c>
      <c r="NK2" s="13" t="s">
        <v>3</v>
      </c>
      <c r="NL2" s="13" t="s">
        <v>4</v>
      </c>
      <c r="NM2" s="13" t="s">
        <v>23</v>
      </c>
      <c r="NN2" s="13" t="s">
        <v>24</v>
      </c>
      <c r="NP2" s="13" t="s">
        <v>13</v>
      </c>
      <c r="NQ2" s="14" t="s">
        <v>0</v>
      </c>
      <c r="NR2" s="13" t="s">
        <v>1</v>
      </c>
      <c r="NS2" s="13" t="s">
        <v>2</v>
      </c>
      <c r="NT2" s="13" t="s">
        <v>3</v>
      </c>
      <c r="NU2" s="13" t="s">
        <v>4</v>
      </c>
      <c r="NV2" s="13" t="s">
        <v>23</v>
      </c>
      <c r="NW2" s="13" t="s">
        <v>24</v>
      </c>
      <c r="NY2" s="13" t="s">
        <v>13</v>
      </c>
      <c r="NZ2" s="14" t="s">
        <v>0</v>
      </c>
      <c r="OA2" s="13" t="s">
        <v>1</v>
      </c>
      <c r="OB2" s="13" t="s">
        <v>2</v>
      </c>
      <c r="OC2" s="13" t="s">
        <v>3</v>
      </c>
      <c r="OD2" s="13" t="s">
        <v>4</v>
      </c>
      <c r="OE2" s="13" t="s">
        <v>23</v>
      </c>
      <c r="OF2" s="13" t="s">
        <v>24</v>
      </c>
      <c r="OH2" s="13" t="s">
        <v>13</v>
      </c>
      <c r="OI2" s="14" t="s">
        <v>0</v>
      </c>
      <c r="OJ2" s="13" t="s">
        <v>1</v>
      </c>
      <c r="OK2" s="13" t="s">
        <v>2</v>
      </c>
      <c r="OL2" s="13" t="s">
        <v>3</v>
      </c>
      <c r="OM2" s="13" t="s">
        <v>4</v>
      </c>
      <c r="ON2" s="13" t="s">
        <v>23</v>
      </c>
      <c r="OO2" s="13" t="s">
        <v>24</v>
      </c>
      <c r="OQ2" s="13" t="s">
        <v>13</v>
      </c>
      <c r="OR2" s="14" t="s">
        <v>0</v>
      </c>
      <c r="OS2" s="13" t="s">
        <v>1</v>
      </c>
      <c r="OT2" s="13" t="s">
        <v>2</v>
      </c>
      <c r="OU2" s="13" t="s">
        <v>3</v>
      </c>
      <c r="OV2" s="13" t="s">
        <v>4</v>
      </c>
      <c r="OW2" s="13" t="s">
        <v>23</v>
      </c>
      <c r="OX2" s="13" t="s">
        <v>24</v>
      </c>
      <c r="OZ2" s="13" t="s">
        <v>13</v>
      </c>
      <c r="PA2" s="14" t="s">
        <v>0</v>
      </c>
      <c r="PB2" s="13" t="s">
        <v>1</v>
      </c>
      <c r="PC2" s="13" t="s">
        <v>2</v>
      </c>
      <c r="PD2" s="13" t="s">
        <v>3</v>
      </c>
      <c r="PE2" s="13" t="s">
        <v>4</v>
      </c>
      <c r="PF2" s="13" t="s">
        <v>23</v>
      </c>
      <c r="PG2" s="13" t="s">
        <v>24</v>
      </c>
      <c r="PI2" s="13" t="s">
        <v>13</v>
      </c>
      <c r="PJ2" s="14" t="s">
        <v>0</v>
      </c>
      <c r="PK2" s="13" t="s">
        <v>1</v>
      </c>
      <c r="PL2" s="13" t="s">
        <v>2</v>
      </c>
      <c r="PM2" s="13" t="s">
        <v>3</v>
      </c>
      <c r="PN2" s="13" t="s">
        <v>4</v>
      </c>
      <c r="PO2" s="13" t="s">
        <v>23</v>
      </c>
      <c r="PP2" s="13" t="s">
        <v>24</v>
      </c>
      <c r="PR2" s="13" t="s">
        <v>13</v>
      </c>
      <c r="PS2" s="14" t="s">
        <v>0</v>
      </c>
      <c r="PT2" s="13" t="s">
        <v>1</v>
      </c>
      <c r="PU2" s="13" t="s">
        <v>2</v>
      </c>
      <c r="PV2" s="13" t="s">
        <v>3</v>
      </c>
      <c r="PW2" s="13" t="s">
        <v>4</v>
      </c>
      <c r="PX2" s="13" t="s">
        <v>23</v>
      </c>
      <c r="PY2" s="13" t="s">
        <v>24</v>
      </c>
      <c r="QA2" s="13" t="s">
        <v>13</v>
      </c>
      <c r="QB2" s="14" t="s">
        <v>0</v>
      </c>
      <c r="QC2" s="13" t="s">
        <v>1</v>
      </c>
      <c r="QD2" s="13" t="s">
        <v>2</v>
      </c>
      <c r="QE2" s="13" t="s">
        <v>3</v>
      </c>
      <c r="QF2" s="13" t="s">
        <v>4</v>
      </c>
      <c r="QG2" s="13" t="s">
        <v>23</v>
      </c>
      <c r="QH2" s="13" t="s">
        <v>24</v>
      </c>
      <c r="QJ2" s="13" t="s">
        <v>13</v>
      </c>
      <c r="QK2" s="14" t="s">
        <v>0</v>
      </c>
      <c r="QL2" s="13" t="s">
        <v>1</v>
      </c>
      <c r="QM2" s="13" t="s">
        <v>2</v>
      </c>
      <c r="QN2" s="13" t="s">
        <v>3</v>
      </c>
      <c r="QO2" s="13" t="s">
        <v>4</v>
      </c>
      <c r="QP2" s="13" t="s">
        <v>23</v>
      </c>
      <c r="QQ2" s="13" t="s">
        <v>24</v>
      </c>
      <c r="QS2" s="13" t="s">
        <v>13</v>
      </c>
      <c r="QT2" s="14" t="s">
        <v>0</v>
      </c>
      <c r="QU2" s="13" t="s">
        <v>1</v>
      </c>
      <c r="QV2" s="13" t="s">
        <v>2</v>
      </c>
      <c r="QW2" s="13" t="s">
        <v>3</v>
      </c>
      <c r="QX2" s="13" t="s">
        <v>4</v>
      </c>
      <c r="QY2" s="13" t="s">
        <v>23</v>
      </c>
      <c r="QZ2" s="13" t="s">
        <v>24</v>
      </c>
      <c r="RA2" s="45"/>
      <c r="RB2" s="13" t="s">
        <v>13</v>
      </c>
      <c r="RC2" s="14" t="s">
        <v>0</v>
      </c>
      <c r="RD2" s="13" t="s">
        <v>1</v>
      </c>
      <c r="RE2" s="13" t="s">
        <v>2</v>
      </c>
      <c r="RF2" s="13" t="s">
        <v>3</v>
      </c>
      <c r="RG2" s="13" t="s">
        <v>4</v>
      </c>
      <c r="RH2" s="13" t="s">
        <v>23</v>
      </c>
      <c r="RI2" s="13" t="s">
        <v>24</v>
      </c>
      <c r="RK2" s="13" t="s">
        <v>13</v>
      </c>
      <c r="RL2" s="14" t="s">
        <v>0</v>
      </c>
      <c r="RM2" s="13" t="s">
        <v>1</v>
      </c>
      <c r="RN2" s="13" t="s">
        <v>2</v>
      </c>
      <c r="RO2" s="13" t="s">
        <v>3</v>
      </c>
      <c r="RP2" s="13" t="s">
        <v>4</v>
      </c>
      <c r="RQ2" s="13" t="s">
        <v>23</v>
      </c>
      <c r="RR2" s="13" t="s">
        <v>24</v>
      </c>
      <c r="RT2" s="13" t="s">
        <v>13</v>
      </c>
      <c r="RU2" s="14" t="s">
        <v>0</v>
      </c>
      <c r="RV2" s="13" t="s">
        <v>1</v>
      </c>
      <c r="RW2" s="13" t="s">
        <v>2</v>
      </c>
      <c r="RX2" s="13" t="s">
        <v>3</v>
      </c>
      <c r="RY2" s="13" t="s">
        <v>4</v>
      </c>
      <c r="RZ2" s="13" t="s">
        <v>23</v>
      </c>
      <c r="SA2" s="13" t="s">
        <v>24</v>
      </c>
      <c r="SC2" s="13" t="s">
        <v>13</v>
      </c>
      <c r="SD2" s="14" t="s">
        <v>0</v>
      </c>
      <c r="SE2" s="13" t="s">
        <v>1</v>
      </c>
      <c r="SF2" s="13" t="s">
        <v>2</v>
      </c>
      <c r="SG2" s="13" t="s">
        <v>3</v>
      </c>
      <c r="SH2" s="13" t="s">
        <v>4</v>
      </c>
      <c r="SI2" s="13" t="s">
        <v>23</v>
      </c>
      <c r="SJ2" s="13" t="s">
        <v>24</v>
      </c>
      <c r="SL2" s="13" t="s">
        <v>13</v>
      </c>
      <c r="SM2" s="14" t="s">
        <v>0</v>
      </c>
      <c r="SN2" s="13" t="s">
        <v>1</v>
      </c>
      <c r="SO2" s="13" t="s">
        <v>2</v>
      </c>
      <c r="SP2" s="13" t="s">
        <v>3</v>
      </c>
      <c r="SQ2" s="13" t="s">
        <v>4</v>
      </c>
      <c r="SR2" s="13" t="s">
        <v>23</v>
      </c>
      <c r="SS2" s="13" t="s">
        <v>24</v>
      </c>
      <c r="SU2" s="13" t="s">
        <v>13</v>
      </c>
      <c r="SV2" s="14" t="s">
        <v>0</v>
      </c>
      <c r="SW2" s="13" t="s">
        <v>1</v>
      </c>
      <c r="SX2" s="13" t="s">
        <v>2</v>
      </c>
      <c r="SY2" s="13" t="s">
        <v>3</v>
      </c>
      <c r="SZ2" s="13" t="s">
        <v>4</v>
      </c>
      <c r="TA2" s="13" t="s">
        <v>23</v>
      </c>
      <c r="TB2" s="13" t="s">
        <v>24</v>
      </c>
      <c r="TD2" s="13" t="s">
        <v>13</v>
      </c>
      <c r="TE2" s="14" t="s">
        <v>0</v>
      </c>
      <c r="TF2" s="13" t="s">
        <v>1</v>
      </c>
      <c r="TG2" s="13" t="s">
        <v>2</v>
      </c>
      <c r="TH2" s="13" t="s">
        <v>3</v>
      </c>
      <c r="TI2" s="13" t="s">
        <v>4</v>
      </c>
      <c r="TJ2" s="13" t="s">
        <v>23</v>
      </c>
      <c r="TK2" s="13" t="s">
        <v>24</v>
      </c>
      <c r="TM2" s="13" t="s">
        <v>13</v>
      </c>
      <c r="TN2" s="14" t="s">
        <v>0</v>
      </c>
      <c r="TO2" s="13" t="s">
        <v>1</v>
      </c>
      <c r="TP2" s="13" t="s">
        <v>2</v>
      </c>
      <c r="TQ2" s="13" t="s">
        <v>3</v>
      </c>
      <c r="TR2" s="13" t="s">
        <v>4</v>
      </c>
      <c r="TS2" s="13" t="s">
        <v>23</v>
      </c>
      <c r="TT2" s="13" t="s">
        <v>24</v>
      </c>
      <c r="TV2" s="13" t="s">
        <v>13</v>
      </c>
      <c r="TW2" s="14" t="s">
        <v>0</v>
      </c>
      <c r="TX2" s="13" t="s">
        <v>1</v>
      </c>
      <c r="TY2" s="13" t="s">
        <v>2</v>
      </c>
      <c r="TZ2" s="13" t="s">
        <v>3</v>
      </c>
      <c r="UA2" s="13" t="s">
        <v>4</v>
      </c>
      <c r="UB2" s="13" t="s">
        <v>23</v>
      </c>
      <c r="UC2" s="13" t="s">
        <v>24</v>
      </c>
      <c r="UE2" s="13" t="s">
        <v>13</v>
      </c>
      <c r="UF2" s="14" t="s">
        <v>0</v>
      </c>
      <c r="UG2" s="13" t="s">
        <v>1</v>
      </c>
      <c r="UH2" s="13" t="s">
        <v>2</v>
      </c>
      <c r="UI2" s="13" t="s">
        <v>3</v>
      </c>
      <c r="UJ2" s="13" t="s">
        <v>4</v>
      </c>
      <c r="UK2" s="13" t="s">
        <v>23</v>
      </c>
      <c r="UL2" s="13" t="s">
        <v>24</v>
      </c>
      <c r="UN2" s="13" t="s">
        <v>13</v>
      </c>
      <c r="UO2" s="14" t="s">
        <v>0</v>
      </c>
      <c r="UP2" s="13" t="s">
        <v>1</v>
      </c>
      <c r="UQ2" s="13" t="s">
        <v>2</v>
      </c>
      <c r="UR2" s="13" t="s">
        <v>3</v>
      </c>
      <c r="US2" s="13" t="s">
        <v>4</v>
      </c>
      <c r="UT2" s="13" t="s">
        <v>23</v>
      </c>
      <c r="UU2" s="13" t="s">
        <v>24</v>
      </c>
    </row>
    <row r="3" spans="2:567" s="35" customFormat="1" ht="13.5" thickBot="1" x14ac:dyDescent="0.25">
      <c r="B3" s="57">
        <f>IFERROR(INDEX('вкладка 1'!$U$3:$AB$48,COLUMN()/10+0.1*COLUMN()/10+1,MATCH(B2,'вкладка 1'!$U$2:$AB$2,)),"")</f>
        <v>42887</v>
      </c>
      <c r="C3" s="58" t="str">
        <f>IFERROR(INDEX('вкладка 1'!$U$3:$AB$48,COLUMN()/10+0.1*COLUMN()/10+1,MATCH(C2,'вкладка 1'!$U$2:$AB$2,)),"")</f>
        <v>539/32</v>
      </c>
      <c r="D3" s="58">
        <f>IFERROR(INDEX('вкладка 1'!$U$3:$AB$48,COLUMN()/10+0.1*COLUMN()/10+1,MATCH(D2,'вкладка 1'!$U$2:$AB$2,)),"")</f>
        <v>23</v>
      </c>
      <c r="E3" s="58">
        <f>IFERROR(INDEX('вкладка 1'!$U$3:$AB$48,COLUMN()/10+0.1*COLUMN()/10+1,MATCH(E2,'вкладка 1'!$U$2:$AB$2,)),"")</f>
        <v>226</v>
      </c>
      <c r="F3" s="58">
        <f>IFERROR(INDEX('вкладка 1'!$U$3:$AB$48,COLUMN()/10+0.1*COLUMN()/10+1,MATCH(F2,'вкладка 1'!$U$2:$AB$2,)),"")</f>
        <v>34.79</v>
      </c>
      <c r="G3" s="58">
        <f>IFERROR(INDEX('вкладка 1'!$U$3:$AB$48,COLUMN()/10+0.1*COLUMN()/10+1,MATCH(G2,'вкладка 1'!$U$2:$AB$2,)),"")</f>
        <v>123</v>
      </c>
      <c r="H3" s="58" t="str">
        <f>IFERROR(INDEX('вкладка 1'!$U$3:$AB$48,COLUMN()/10+0.1*COLUMN()/10+1,MATCH(H2,'вкладка 1'!$U$2:$AB$2,)),"")</f>
        <v>Унифлекс</v>
      </c>
      <c r="I3" s="58">
        <f>IFERROR(INDEX('вкладка 1'!$U$3:$AB$48,COLUMN()/10+0.1*COLUMN()/10+1,MATCH(I2,'вкладка 1'!$U$2:$AB$2,)),"")</f>
        <v>2</v>
      </c>
      <c r="J3" s="35" t="str">
        <f>IFERROR(INDEX('вкладка 1'!$U$3:$AB$48,COLUMN()/10+0.1*COLUMN()/10+1,MATCH(J2,'вкладка 1'!$U$2:$AB$2,)),"")</f>
        <v/>
      </c>
      <c r="K3" s="57">
        <f>IFERROR(INDEX('вкладка 1'!$U$3:$AB$48,COLUMN()/10+0.1*COLUMN()/10+1,MATCH(K2,'вкладка 1'!$U$2:$AB$2,)),"")</f>
        <v>42888</v>
      </c>
      <c r="L3" s="58" t="str">
        <f>IFERROR(INDEX('вкладка 1'!$U$3:$AB$48,COLUMN()/10+0.1*COLUMN()/10+1,MATCH(L2,'вкладка 1'!$U$2:$AB$2,)),"")</f>
        <v>548/35</v>
      </c>
      <c r="M3" s="58" t="str">
        <f>IFERROR(INDEX('вкладка 1'!$U$3:$AB$48,COLUMN()/10+0.1*COLUMN()/10+1,MATCH(M2,'вкладка 1'!$U$2:$AB$2,)),"")</f>
        <v>9чай</v>
      </c>
      <c r="N3" s="58">
        <f>IFERROR(INDEX('вкладка 1'!$U$3:$AB$48,COLUMN()/10+0.1*COLUMN()/10+1,MATCH(N2,'вкладка 1'!$U$2:$AB$2,)),"")</f>
        <v>1019</v>
      </c>
      <c r="O3" s="58">
        <f>IFERROR(INDEX('вкладка 1'!$U$3:$AB$48,COLUMN()/10+0.1*COLUMN()/10+1,MATCH(O2,'вкладка 1'!$U$2:$AB$2,)),"")</f>
        <v>33.5</v>
      </c>
      <c r="P3" s="58">
        <f>IFERROR(INDEX('вкладка 1'!$U$3:$AB$48,COLUMN()/10+0.1*COLUMN()/10+1,MATCH(P2,'вкладка 1'!$U$2:$AB$2,)),"")</f>
        <v>123</v>
      </c>
      <c r="Q3" s="58" t="str">
        <f>IFERROR(INDEX('вкладка 1'!$U$3:$AB$48,COLUMN()/10+0.1*COLUMN()/10+1,MATCH(Q2,'вкладка 1'!$U$2:$AB$2,)),"")</f>
        <v>Унифлекс</v>
      </c>
      <c r="R3" s="58">
        <f>IFERROR(INDEX('вкладка 1'!$U$3:$AB$48,COLUMN()/10+0.1*COLUMN()/10+1,MATCH(R2,'вкладка 1'!$U$2:$AB$2,)),"")</f>
        <v>1</v>
      </c>
      <c r="S3" s="35" t="str">
        <f>IFERROR(INDEX('вкладка 1'!$U$3:$AB$48,COLUMN()/10+0.1*COLUMN()/10+1,MATCH(S2,'вкладка 1'!$U$2:$AB$2,)),"")</f>
        <v/>
      </c>
      <c r="T3" s="57">
        <f>IFERROR(INDEX('вкладка 1'!$U$3:$AB$48,COLUMN()/10+0.1*COLUMN()/10+1,MATCH(T2,'вкладка 1'!$U$2:$AB$2,)),"")</f>
        <v>42888</v>
      </c>
      <c r="U3" s="58" t="str">
        <f>IFERROR(INDEX('вкладка 1'!$U$3:$AB$48,COLUMN()/10+0.1*COLUMN()/10+1,MATCH(U2,'вкладка 1'!$U$2:$AB$2,)),"")</f>
        <v>546/35</v>
      </c>
      <c r="V3" s="58" t="str">
        <f>IFERROR(INDEX('вкладка 1'!$U$3:$AB$48,COLUMN()/10+0.1*COLUMN()/10+1,MATCH(V2,'вкладка 1'!$U$2:$AB$2,)),"")</f>
        <v>15 зол</v>
      </c>
      <c r="W3" s="58">
        <f>IFERROR(INDEX('вкладка 1'!$U$3:$AB$48,COLUMN()/10+0.1*COLUMN()/10+1,MATCH(W2,'вкладка 1'!$U$2:$AB$2,)),"")</f>
        <v>2119</v>
      </c>
      <c r="X3" s="58">
        <f>IFERROR(INDEX('вкладка 1'!$U$3:$AB$48,COLUMN()/10+0.1*COLUMN()/10+1,MATCH(X2,'вкладка 1'!$U$2:$AB$2,)),"")</f>
        <v>26.8</v>
      </c>
      <c r="Y3" s="58">
        <f>IFERROR(INDEX('вкладка 1'!$U$3:$AB$48,COLUMN()/10+0.1*COLUMN()/10+1,MATCH(Y2,'вкладка 1'!$U$2:$AB$2,)),"")</f>
        <v>123</v>
      </c>
      <c r="Z3" s="58" t="str">
        <f>IFERROR(INDEX('вкладка 1'!$U$3:$AB$48,COLUMN()/10+0.1*COLUMN()/10+1,MATCH(Z2,'вкладка 1'!$U$2:$AB$2,)),"")</f>
        <v>Линокром</v>
      </c>
      <c r="AA3" s="58">
        <f>IFERROR(INDEX('вкладка 1'!$U$3:$AB$48,COLUMN()/10+0.1*COLUMN()/10+1,MATCH(AA2,'вкладка 1'!$U$2:$AB$2,)),"")</f>
        <v>1</v>
      </c>
      <c r="AB3" s="35" t="str">
        <f>IFERROR(INDEX('вкладка 1'!$U$3:$AB$48,COLUMN()/10+0.1*COLUMN()/10+1,MATCH(AB2,'вкладка 1'!$U$2:$AB$2,)),"")</f>
        <v/>
      </c>
      <c r="AC3" s="57">
        <f>IFERROR(INDEX('вкладка 1'!$U$3:$AB$48,COLUMN()/10+0.1*COLUMN()/10+1,MATCH(AC2,'вкладка 1'!$U$2:$AB$2,)),"")</f>
        <v>42891</v>
      </c>
      <c r="AD3" s="58" t="str">
        <f>IFERROR(INDEX('вкладка 1'!$U$3:$AB$48,COLUMN()/10+0.1*COLUMN()/10+1,MATCH(AD2,'вкладка 1'!$U$2:$AB$2,)),"")</f>
        <v>530/35</v>
      </c>
      <c r="AE3" s="58">
        <f>IFERROR(INDEX('вкладка 1'!$U$3:$AB$48,COLUMN()/10+0.1*COLUMN()/10+1,MATCH(AE2,'вкладка 1'!$U$2:$AB$2,)),"")</f>
        <v>10</v>
      </c>
      <c r="AF3" s="58">
        <f>IFERROR(INDEX('вкладка 1'!$U$3:$AB$48,COLUMN()/10+0.1*COLUMN()/10+1,MATCH(AF2,'вкладка 1'!$U$2:$AB$2,)),"")</f>
        <v>288</v>
      </c>
      <c r="AG3" s="58">
        <f>IFERROR(INDEX('вкладка 1'!$U$3:$AB$48,COLUMN()/10+0.1*COLUMN()/10+1,MATCH(AG2,'вкладка 1'!$U$2:$AB$2,)),"")</f>
        <v>33.369999999999997</v>
      </c>
      <c r="AH3" s="58">
        <f>IFERROR(INDEX('вкладка 1'!$U$3:$AB$48,COLUMN()/10+0.1*COLUMN()/10+1,MATCH(AH2,'вкладка 1'!$U$2:$AB$2,)),"")</f>
        <v>123</v>
      </c>
      <c r="AI3" s="58" t="str">
        <f>IFERROR(INDEX('вкладка 1'!$U$3:$AB$48,COLUMN()/10+0.1*COLUMN()/10+1,MATCH(AI2,'вкладка 1'!$U$2:$AB$2,)),"")</f>
        <v>Линокром</v>
      </c>
      <c r="AJ3" s="58">
        <f>IFERROR(INDEX('вкладка 1'!$U$3:$AB$48,COLUMN()/10+0.1*COLUMN()/10+1,MATCH(AJ2,'вкладка 1'!$U$2:$AB$2,)),"")</f>
        <v>1</v>
      </c>
      <c r="AK3" s="35" t="str">
        <f>IFERROR(INDEX('вкладка 1'!$U$3:$AB$48,COLUMN()/10+0.1*COLUMN()/10+1,MATCH(AK2,'вкладка 1'!$U$2:$AB$2,)),"")</f>
        <v/>
      </c>
      <c r="AL3" s="57">
        <f>IFERROR(INDEX('вкладка 1'!$U$3:$AB$48,COLUMN()/10+0.1*COLUMN()/10+1,MATCH(AL2,'вкладка 1'!$U$2:$AB$2,)),"")</f>
        <v>42892</v>
      </c>
      <c r="AM3" s="58" t="str">
        <f>IFERROR(INDEX('вкладка 1'!$U$3:$AB$48,COLUMN()/10+0.1*COLUMN()/10+1,MATCH(AM2,'вкладка 1'!$U$2:$AB$2,)),"")</f>
        <v>549/32</v>
      </c>
      <c r="AN3" s="58" t="str">
        <f>IFERROR(INDEX('вкладка 1'!$U$3:$AB$48,COLUMN()/10+0.1*COLUMN()/10+1,MATCH(AN2,'вкладка 1'!$U$2:$AB$2,)),"")</f>
        <v>16шм</v>
      </c>
      <c r="AO3" s="58">
        <f>IFERROR(INDEX('вкладка 1'!$U$3:$AB$48,COLUMN()/10+0.1*COLUMN()/10+1,MATCH(AO2,'вкладка 1'!$U$2:$AB$2,)),"")</f>
        <v>16</v>
      </c>
      <c r="AP3" s="58">
        <f>IFERROR(INDEX('вкладка 1'!$U$3:$AB$48,COLUMN()/10+0.1*COLUMN()/10+1,MATCH(AP2,'вкладка 1'!$U$2:$AB$2,)),"")</f>
        <v>31.16</v>
      </c>
      <c r="AQ3" s="58">
        <f>IFERROR(INDEX('вкладка 1'!$U$3:$AB$48,COLUMN()/10+0.1*COLUMN()/10+1,MATCH(AQ2,'вкладка 1'!$U$2:$AB$2,)),"")</f>
        <v>123</v>
      </c>
      <c r="AR3" s="58" t="str">
        <f>IFERROR(INDEX('вкладка 1'!$U$3:$AB$48,COLUMN()/10+0.1*COLUMN()/10+1,MATCH(AR2,'вкладка 1'!$U$2:$AB$2,)),"")</f>
        <v>Унифлекс</v>
      </c>
      <c r="AS3" s="58">
        <f>IFERROR(INDEX('вкладка 1'!$U$3:$AB$48,COLUMN()/10+0.1*COLUMN()/10+1,MATCH(AS2,'вкладка 1'!$U$2:$AB$2,)),"")</f>
        <v>1</v>
      </c>
      <c r="AT3" s="35" t="str">
        <f>IFERROR(INDEX('вкладка 1'!$U$3:$AB$48,COLUMN()/10+0.1*COLUMN()/10+1,MATCH(AT2,'вкладка 1'!$U$2:$AB$2,)),"")</f>
        <v/>
      </c>
      <c r="AU3" s="57">
        <f>IFERROR(INDEX('вкладка 1'!$U$3:$AB$48,COLUMN()/10+0.1*COLUMN()/10+1,MATCH(AU2,'вкладка 1'!$U$2:$AB$2,)),"")</f>
        <v>42892</v>
      </c>
      <c r="AV3" s="58" t="str">
        <f>IFERROR(INDEX('вкладка 1'!$U$3:$AB$48,COLUMN()/10+0.1*COLUMN()/10+1,MATCH(AV2,'вкладка 1'!$U$2:$AB$2,)),"")</f>
        <v>541/32</v>
      </c>
      <c r="AW3" s="58" t="str">
        <f>IFERROR(INDEX('вкладка 1'!$U$3:$AB$48,COLUMN()/10+0.1*COLUMN()/10+1,MATCH(AW2,'вкладка 1'!$U$2:$AB$2,)),"")</f>
        <v>1шм</v>
      </c>
      <c r="AX3" s="58">
        <f>IFERROR(INDEX('вкладка 1'!$U$3:$AB$48,COLUMN()/10+0.1*COLUMN()/10+1,MATCH(AX2,'вкладка 1'!$U$2:$AB$2,)),"")</f>
        <v>107</v>
      </c>
      <c r="AY3" s="58">
        <f>IFERROR(INDEX('вкладка 1'!$U$3:$AB$48,COLUMN()/10+0.1*COLUMN()/10+1,MATCH(AY2,'вкладка 1'!$U$2:$AB$2,)),"")</f>
        <v>27.36</v>
      </c>
      <c r="AZ3" s="58">
        <f>IFERROR(INDEX('вкладка 1'!$U$3:$AB$48,COLUMN()/10+0.1*COLUMN()/10+1,MATCH(AZ2,'вкладка 1'!$U$2:$AB$2,)),"")</f>
        <v>123</v>
      </c>
      <c r="BA3" s="58" t="str">
        <f>IFERROR(INDEX('вкладка 1'!$U$3:$AB$48,COLUMN()/10+0.1*COLUMN()/10+1,MATCH(BA2,'вкладка 1'!$U$2:$AB$2,)),"")</f>
        <v>Унифлекс</v>
      </c>
      <c r="BB3" s="58">
        <f>IFERROR(INDEX('вкладка 1'!$U$3:$AB$48,COLUMN()/10+0.1*COLUMN()/10+1,MATCH(BB2,'вкладка 1'!$U$2:$AB$2,)),"")</f>
        <v>1</v>
      </c>
      <c r="BC3" s="35" t="str">
        <f>IFERROR(INDEX('вкладка 1'!$U$3:$AB$48,COLUMN()/10+0.1*COLUMN()/10+1,MATCH(BC2,'вкладка 1'!$U$2:$AB$2,)),"")</f>
        <v/>
      </c>
      <c r="BD3" s="57">
        <f>IFERROR(INDEX('вкладка 1'!$U$3:$AB$48,COLUMN()/10+0.1*COLUMN()/10+1,MATCH(BD2,'вкладка 1'!$U$2:$AB$2,)),"")</f>
        <v>42892</v>
      </c>
      <c r="BE3" s="58" t="str">
        <f>IFERROR(INDEX('вкладка 1'!$U$3:$AB$48,COLUMN()/10+0.1*COLUMN()/10+1,MATCH(BE2,'вкладка 1'!$U$2:$AB$2,)),"")</f>
        <v>512/35</v>
      </c>
      <c r="BF3" s="58">
        <f>IFERROR(INDEX('вкладка 1'!$U$3:$AB$48,COLUMN()/10+0.1*COLUMN()/10+1,MATCH(BF2,'вкладка 1'!$U$2:$AB$2,)),"")</f>
        <v>10</v>
      </c>
      <c r="BG3" s="58">
        <f>IFERROR(INDEX('вкладка 1'!$U$3:$AB$48,COLUMN()/10+0.1*COLUMN()/10+1,MATCH(BG2,'вкладка 1'!$U$2:$AB$2,)),"")</f>
        <v>316</v>
      </c>
      <c r="BH3" s="58">
        <f>IFERROR(INDEX('вкладка 1'!$U$3:$AB$48,COLUMN()/10+0.1*COLUMN()/10+1,MATCH(BH2,'вкладка 1'!$U$2:$AB$2,)),"")</f>
        <v>32.659999999999997</v>
      </c>
      <c r="BI3" s="58">
        <f>IFERROR(INDEX('вкладка 1'!$U$3:$AB$48,COLUMN()/10+0.1*COLUMN()/10+1,MATCH(BI2,'вкладка 1'!$U$2:$AB$2,)),"")</f>
        <v>123</v>
      </c>
      <c r="BJ3" s="58" t="str">
        <f>IFERROR(INDEX('вкладка 1'!$U$3:$AB$48,COLUMN()/10+0.1*COLUMN()/10+1,MATCH(BJ2,'вкладка 1'!$U$2:$AB$2,)),"")</f>
        <v>Унифлекс</v>
      </c>
      <c r="BK3" s="58">
        <f>IFERROR(INDEX('вкладка 1'!$U$3:$AB$48,COLUMN()/10+0.1*COLUMN()/10+1,MATCH(BK2,'вкладка 1'!$U$2:$AB$2,)),"")</f>
        <v>1</v>
      </c>
      <c r="BL3" s="35" t="str">
        <f>IFERROR(INDEX('вкладка 1'!$U$3:$AB$48,COLUMN()/10+0.1*COLUMN()/10+1,MATCH(BL2,'вкладка 1'!$U$2:$AB$2,)),"")</f>
        <v/>
      </c>
      <c r="BM3" s="57">
        <f>IFERROR(INDEX('вкладка 1'!$U$3:$AB$48,COLUMN()/10+0.1*COLUMN()/10+1,MATCH(BM2,'вкладка 1'!$U$2:$AB$2,)),"")</f>
        <v>42892</v>
      </c>
      <c r="BN3" s="58" t="str">
        <f>IFERROR(INDEX('вкладка 1'!$U$3:$AB$48,COLUMN()/10+0.1*COLUMN()/10+1,MATCH(BN2,'вкладка 1'!$U$2:$AB$2,)),"")</f>
        <v>499/32</v>
      </c>
      <c r="BO3" s="58">
        <f>IFERROR(INDEX('вкладка 1'!$U$3:$AB$48,COLUMN()/10+0.1*COLUMN()/10+1,MATCH(BO2,'вкладка 1'!$U$2:$AB$2,)),"")</f>
        <v>10</v>
      </c>
      <c r="BP3" s="58">
        <f>IFERROR(INDEX('вкладка 1'!$U$3:$AB$48,COLUMN()/10+0.1*COLUMN()/10+1,MATCH(BP2,'вкладка 1'!$U$2:$AB$2,)),"")</f>
        <v>1090</v>
      </c>
      <c r="BQ3" s="58">
        <f>IFERROR(INDEX('вкладка 1'!$U$3:$AB$48,COLUMN()/10+0.1*COLUMN()/10+1,MATCH(BQ2,'вкладка 1'!$U$2:$AB$2,)),"")</f>
        <v>34.840000000000003</v>
      </c>
      <c r="BR3" s="58">
        <f>IFERROR(INDEX('вкладка 1'!$U$3:$AB$48,COLUMN()/10+0.1*COLUMN()/10+1,MATCH(BR2,'вкладка 1'!$U$2:$AB$2,)),"")</f>
        <v>123</v>
      </c>
      <c r="BS3" s="58" t="str">
        <f>IFERROR(INDEX('вкладка 1'!$U$3:$AB$48,COLUMN()/10+0.1*COLUMN()/10+1,MATCH(BS2,'вкладка 1'!$U$2:$AB$2,)),"")</f>
        <v>Линокром</v>
      </c>
      <c r="BT3" s="58">
        <f>IFERROR(INDEX('вкладка 1'!$U$3:$AB$48,COLUMN()/10+0.1*COLUMN()/10+1,MATCH(BT2,'вкладка 1'!$U$2:$AB$2,)),"")</f>
        <v>1</v>
      </c>
      <c r="BU3" s="35" t="str">
        <f>IFERROR(INDEX('вкладка 1'!$U$3:$AB$48,COLUMN()/10+0.1*COLUMN()/10+1,MATCH(BU2,'вкладка 1'!$U$2:$AB$2,)),"")</f>
        <v/>
      </c>
      <c r="BV3" s="57">
        <f>IFERROR(INDEX('вкладка 1'!$U$3:$AB$48,COLUMN()/10+0.1*COLUMN()/10+1,MATCH(BV2,'вкладка 1'!$U$2:$AB$2,)),"")</f>
        <v>42893</v>
      </c>
      <c r="BW3" s="58" t="str">
        <f>IFERROR(INDEX('вкладка 1'!$U$3:$AB$48,COLUMN()/10+0.1*COLUMN()/10+1,MATCH(BW2,'вкладка 1'!$U$2:$AB$2,)),"")</f>
        <v>561/35</v>
      </c>
      <c r="BX3" s="58">
        <f>IFERROR(INDEX('вкладка 1'!$U$3:$AB$48,COLUMN()/10+0.1*COLUMN()/10+1,MATCH(BX2,'вкладка 1'!$U$2:$AB$2,)),"")</f>
        <v>8</v>
      </c>
      <c r="BY3" s="58">
        <f>IFERROR(INDEX('вкладка 1'!$U$3:$AB$48,COLUMN()/10+0.1*COLUMN()/10+1,MATCH(BY2,'вкладка 1'!$U$2:$AB$2,)),"")</f>
        <v>236</v>
      </c>
      <c r="BZ3" s="58">
        <f>IFERROR(INDEX('вкладка 1'!$U$3:$AB$48,COLUMN()/10+0.1*COLUMN()/10+1,MATCH(BZ2,'вкладка 1'!$U$2:$AB$2,)),"")</f>
        <v>0</v>
      </c>
      <c r="CA3" s="58">
        <f>IFERROR(INDEX('вкладка 1'!$U$3:$AB$48,COLUMN()/10+0.1*COLUMN()/10+1,MATCH(CA2,'вкладка 1'!$U$2:$AB$2,)),"")</f>
        <v>123</v>
      </c>
      <c r="CB3" s="58">
        <f>IFERROR(INDEX('вкладка 1'!$U$3:$AB$48,COLUMN()/10+0.1*COLUMN()/10+1,MATCH(CB2,'вкладка 1'!$U$2:$AB$2,)),"")</f>
        <v>0</v>
      </c>
      <c r="CC3" s="58">
        <f>IFERROR(INDEX('вкладка 1'!$U$3:$AB$48,COLUMN()/10+0.1*COLUMN()/10+1,MATCH(CC2,'вкладка 1'!$U$2:$AB$2,)),"")</f>
        <v>0</v>
      </c>
      <c r="CD3" s="35" t="str">
        <f>IFERROR(INDEX('вкладка 1'!$U$3:$AB$48,COLUMN()/10+0.1*COLUMN()/10+1,MATCH(CD2,'вкладка 1'!$U$2:$AB$2,)),"")</f>
        <v/>
      </c>
      <c r="CE3" s="57">
        <f>IFERROR(INDEX('вкладка 1'!$U$3:$AB$48,COLUMN()/10+0.1*COLUMN()/10+1,MATCH(CE2,'вкладка 1'!$U$2:$AB$2,)),"")</f>
        <v>42893</v>
      </c>
      <c r="CF3" s="58" t="str">
        <f>IFERROR(INDEX('вкладка 1'!$U$3:$AB$48,COLUMN()/10+0.1*COLUMN()/10+1,MATCH(CF2,'вкладка 1'!$U$2:$AB$2,)),"")</f>
        <v>555/35</v>
      </c>
      <c r="CG3" s="58" t="str">
        <f>IFERROR(INDEX('вкладка 1'!$U$3:$AB$48,COLUMN()/10+0.1*COLUMN()/10+1,MATCH(CG2,'вкладка 1'!$U$2:$AB$2,)),"")</f>
        <v>9а чайка</v>
      </c>
      <c r="CH3" s="58" t="str">
        <f>IFERROR(INDEX('вкладка 1'!$U$3:$AB$48,COLUMN()/10+0.1*COLUMN()/10+1,MATCH(CH2,'вкладка 1'!$U$2:$AB$2,)),"")</f>
        <v>2-469</v>
      </c>
      <c r="CI3" s="58">
        <f>IFERROR(INDEX('вкладка 1'!$U$3:$AB$48,COLUMN()/10+0.1*COLUMN()/10+1,MATCH(CI2,'вкладка 1'!$U$2:$AB$2,)),"")</f>
        <v>31.49</v>
      </c>
      <c r="CJ3" s="58">
        <f>IFERROR(INDEX('вкладка 1'!$U$3:$AB$48,COLUMN()/10+0.1*COLUMN()/10+1,MATCH(CJ2,'вкладка 1'!$U$2:$AB$2,)),"")</f>
        <v>123</v>
      </c>
      <c r="CK3" s="58" t="str">
        <f>IFERROR(INDEX('вкладка 1'!$U$3:$AB$48,COLUMN()/10+0.1*COLUMN()/10+1,MATCH(CK2,'вкладка 1'!$U$2:$AB$2,)),"")</f>
        <v>Линокром</v>
      </c>
      <c r="CL3" s="58">
        <f>IFERROR(INDEX('вкладка 1'!$U$3:$AB$48,COLUMN()/10+0.1*COLUMN()/10+1,MATCH(CL2,'вкладка 1'!$U$2:$AB$2,)),"")</f>
        <v>1</v>
      </c>
      <c r="CM3" s="35" t="str">
        <f>IFERROR(INDEX('вкладка 1'!$U$3:$AB$48,COLUMN()/10+0.1*COLUMN()/10+1,MATCH(CM2,'вкладка 1'!$U$2:$AB$2,)),"")</f>
        <v/>
      </c>
      <c r="CN3" s="57">
        <f>IFERROR(INDEX('вкладка 1'!$U$3:$AB$48,COLUMN()/10+0.1*COLUMN()/10+1,MATCH(CN2,'вкладка 1'!$U$2:$AB$2,)),"")</f>
        <v>42893</v>
      </c>
      <c r="CO3" s="58" t="str">
        <f>IFERROR(INDEX('вкладка 1'!$U$3:$AB$48,COLUMN()/10+0.1*COLUMN()/10+1,MATCH(CO2,'вкладка 1'!$U$2:$AB$2,)),"")</f>
        <v>552/35</v>
      </c>
      <c r="CP3" s="58" t="str">
        <f>IFERROR(INDEX('вкладка 1'!$U$3:$AB$48,COLUMN()/10+0.1*COLUMN()/10+1,MATCH(CP2,'вкладка 1'!$U$2:$AB$2,)),"")</f>
        <v>9чай</v>
      </c>
      <c r="CQ3" s="58">
        <f>IFERROR(INDEX('вкладка 1'!$U$3:$AB$48,COLUMN()/10+0.1*COLUMN()/10+1,MATCH(CQ2,'вкладка 1'!$U$2:$AB$2,)),"")</f>
        <v>390</v>
      </c>
      <c r="CR3" s="58">
        <f>IFERROR(INDEX('вкладка 1'!$U$3:$AB$48,COLUMN()/10+0.1*COLUMN()/10+1,MATCH(CR2,'вкладка 1'!$U$2:$AB$2,)),"")</f>
        <v>0</v>
      </c>
      <c r="CS3" s="58">
        <f>IFERROR(INDEX('вкладка 1'!$U$3:$AB$48,COLUMN()/10+0.1*COLUMN()/10+1,MATCH(CS2,'вкладка 1'!$U$2:$AB$2,)),"")</f>
        <v>123</v>
      </c>
      <c r="CT3" s="58">
        <f>IFERROR(INDEX('вкладка 1'!$U$3:$AB$48,COLUMN()/10+0.1*COLUMN()/10+1,MATCH(CT2,'вкладка 1'!$U$2:$AB$2,)),"")</f>
        <v>0</v>
      </c>
      <c r="CU3" s="58">
        <f>IFERROR(INDEX('вкладка 1'!$U$3:$AB$48,COLUMN()/10+0.1*COLUMN()/10+1,MATCH(CU2,'вкладка 1'!$U$2:$AB$2,)),"")</f>
        <v>0</v>
      </c>
      <c r="CV3" s="35" t="str">
        <f>IFERROR(INDEX('вкладка 1'!$U$3:$AB$48,COLUMN()/10+0.1*COLUMN()/10+1,MATCH(CV2,'вкладка 1'!$U$2:$AB$2,)),"")</f>
        <v/>
      </c>
      <c r="CW3" s="57">
        <f>IFERROR(INDEX('вкладка 1'!$U$3:$AB$48,COLUMN()/10+0.1*COLUMN()/10+1,MATCH(CW2,'вкладка 1'!$U$2:$AB$2,)),"")</f>
        <v>42893</v>
      </c>
      <c r="CX3" s="58" t="str">
        <f>IFERROR(INDEX('вкладка 1'!$U$3:$AB$48,COLUMN()/10+0.1*COLUMN()/10+1,MATCH(CX2,'вкладка 1'!$U$2:$AB$2,)),"")</f>
        <v>510/32</v>
      </c>
      <c r="CY3" s="58" t="str">
        <f>IFERROR(INDEX('вкладка 1'!$U$3:$AB$48,COLUMN()/10+0.1*COLUMN()/10+1,MATCH(CY2,'вкладка 1'!$U$2:$AB$2,)),"")</f>
        <v>Гранад</v>
      </c>
      <c r="CZ3" s="58">
        <f>IFERROR(INDEX('вкладка 1'!$U$3:$AB$48,COLUMN()/10+0.1*COLUMN()/10+1,MATCH(CZ2,'вкладка 1'!$U$2:$AB$2,)),"")</f>
        <v>80</v>
      </c>
      <c r="DA3" s="58">
        <f>IFERROR(INDEX('вкладка 1'!$U$3:$AB$48,COLUMN()/10+0.1*COLUMN()/10+1,MATCH(DA2,'вкладка 1'!$U$2:$AB$2,)),"")</f>
        <v>29.48</v>
      </c>
      <c r="DB3" s="58">
        <f>IFERROR(INDEX('вкладка 1'!$U$3:$AB$48,COLUMN()/10+0.1*COLUMN()/10+1,MATCH(DB2,'вкладка 1'!$U$2:$AB$2,)),"")</f>
        <v>123</v>
      </c>
      <c r="DC3" s="58" t="str">
        <f>IFERROR(INDEX('вкладка 1'!$U$3:$AB$48,COLUMN()/10+0.1*COLUMN()/10+1,MATCH(DC2,'вкладка 1'!$U$2:$AB$2,)),"")</f>
        <v>Линокром</v>
      </c>
      <c r="DD3" s="58">
        <f>IFERROR(INDEX('вкладка 1'!$U$3:$AB$48,COLUMN()/10+0.1*COLUMN()/10+1,MATCH(DD2,'вкладка 1'!$U$2:$AB$2,)),"")</f>
        <v>1</v>
      </c>
      <c r="DE3" s="35" t="str">
        <f>IFERROR(INDEX('вкладка 1'!$U$3:$AB$48,COLUMN()/10+0.1*COLUMN()/10+1,MATCH(DE2,'вкладка 1'!$U$2:$AB$2,)),"")</f>
        <v/>
      </c>
      <c r="DF3" s="57">
        <f>IFERROR(INDEX('вкладка 1'!$U$3:$AB$48,COLUMN()/10+0.1*COLUMN()/10+1,MATCH(DF2,'вкладка 1'!$U$2:$AB$2,)),"")</f>
        <v>42894</v>
      </c>
      <c r="DG3" s="58" t="str">
        <f>IFERROR(INDEX('вкладка 1'!$U$3:$AB$48,COLUMN()/10+0.1*COLUMN()/10+1,MATCH(DG2,'вкладка 1'!$U$2:$AB$2,)),"")</f>
        <v>563/32</v>
      </c>
      <c r="DH3" s="58">
        <f>IFERROR(INDEX('вкладка 1'!$U$3:$AB$48,COLUMN()/10+0.1*COLUMN()/10+1,MATCH(DH2,'вкладка 1'!$U$2:$AB$2,)),"")</f>
        <v>7</v>
      </c>
      <c r="DI3" s="58">
        <f>IFERROR(INDEX('вкладка 1'!$U$3:$AB$48,COLUMN()/10+0.1*COLUMN()/10+1,MATCH(DI2,'вкладка 1'!$U$2:$AB$2,)),"")</f>
        <v>302</v>
      </c>
      <c r="DJ3" s="58">
        <f>IFERROR(INDEX('вкладка 1'!$U$3:$AB$48,COLUMN()/10+0.1*COLUMN()/10+1,MATCH(DJ2,'вкладка 1'!$U$2:$AB$2,)),"")</f>
        <v>33.49</v>
      </c>
      <c r="DK3" s="58">
        <f>IFERROR(INDEX('вкладка 1'!$U$3:$AB$48,COLUMN()/10+0.1*COLUMN()/10+1,MATCH(DK2,'вкладка 1'!$U$2:$AB$2,)),"")</f>
        <v>123</v>
      </c>
      <c r="DL3" s="58" t="str">
        <f>IFERROR(INDEX('вкладка 1'!$U$3:$AB$48,COLUMN()/10+0.1*COLUMN()/10+1,MATCH(DL2,'вкладка 1'!$U$2:$AB$2,)),"")</f>
        <v>Унифлекс</v>
      </c>
      <c r="DM3" s="58">
        <f>IFERROR(INDEX('вкладка 1'!$U$3:$AB$48,COLUMN()/10+0.1*COLUMN()/10+1,MATCH(DM2,'вкладка 1'!$U$2:$AB$2,)),"")</f>
        <v>1</v>
      </c>
      <c r="DN3" s="35" t="str">
        <f>IFERROR(INDEX('вкладка 1'!$U$3:$AB$48,COLUMN()/10+0.1*COLUMN()/10+1,MATCH(DN2,'вкладка 1'!$U$2:$AB$2,)),"")</f>
        <v/>
      </c>
      <c r="DO3" s="57">
        <f>IFERROR(INDEX('вкладка 1'!$U$3:$AB$48,COLUMN()/10+0.1*COLUMN()/10+1,MATCH(DO2,'вкладка 1'!$U$2:$AB$2,)),"")</f>
        <v>42894</v>
      </c>
      <c r="DP3" s="58" t="str">
        <f>IFERROR(INDEX('вкладка 1'!$U$3:$AB$48,COLUMN()/10+0.1*COLUMN()/10+1,MATCH(DP2,'вкладка 1'!$U$2:$AB$2,)),"")</f>
        <v>562/35</v>
      </c>
      <c r="DQ3" s="58" t="str">
        <f>IFERROR(INDEX('вкладка 1'!$U$3:$AB$48,COLUMN()/10+0.1*COLUMN()/10+1,MATCH(DQ2,'вкладка 1'!$U$2:$AB$2,)),"")</f>
        <v>3а</v>
      </c>
      <c r="DR3" s="58">
        <f>IFERROR(INDEX('вкладка 1'!$U$3:$AB$48,COLUMN()/10+0.1*COLUMN()/10+1,MATCH(DR2,'вкладка 1'!$U$2:$AB$2,)),"")</f>
        <v>471</v>
      </c>
      <c r="DS3" s="58">
        <f>IFERROR(INDEX('вкладка 1'!$U$3:$AB$48,COLUMN()/10+0.1*COLUMN()/10+1,MATCH(DS2,'вкладка 1'!$U$2:$AB$2,)),"")</f>
        <v>26.91</v>
      </c>
      <c r="DT3" s="58">
        <f>IFERROR(INDEX('вкладка 1'!$U$3:$AB$48,COLUMN()/10+0.1*COLUMN()/10+1,MATCH(DT2,'вкладка 1'!$U$2:$AB$2,)),"")</f>
        <v>123</v>
      </c>
      <c r="DU3" s="58" t="str">
        <f>IFERROR(INDEX('вкладка 1'!$U$3:$AB$48,COLUMN()/10+0.1*COLUMN()/10+1,MATCH(DU2,'вкладка 1'!$U$2:$AB$2,)),"")</f>
        <v>Линокром</v>
      </c>
      <c r="DV3" s="58">
        <f>IFERROR(INDEX('вкладка 1'!$U$3:$AB$48,COLUMN()/10+0.1*COLUMN()/10+1,MATCH(DV2,'вкладка 1'!$U$2:$AB$2,)),"")</f>
        <v>1</v>
      </c>
      <c r="DW3" s="35" t="str">
        <f>IFERROR(INDEX('вкладка 1'!$U$3:$AB$48,COLUMN()/10+0.1*COLUMN()/10+1,MATCH(DW2,'вкладка 1'!$U$2:$AB$2,)),"")</f>
        <v/>
      </c>
      <c r="DX3" s="57">
        <f>IFERROR(INDEX('вкладка 1'!$U$3:$AB$48,COLUMN()/10+0.1*COLUMN()/10+1,MATCH(DX2,'вкладка 1'!$U$2:$AB$2,)),"")</f>
        <v>42894</v>
      </c>
      <c r="DY3" s="58" t="str">
        <f>IFERROR(INDEX('вкладка 1'!$U$3:$AB$48,COLUMN()/10+0.1*COLUMN()/10+1,MATCH(DY2,'вкладка 1'!$U$2:$AB$2,)),"")</f>
        <v>540/35</v>
      </c>
      <c r="DZ3" s="58" t="str">
        <f>IFERROR(INDEX('вкладка 1'!$U$3:$AB$48,COLUMN()/10+0.1*COLUMN()/10+1,MATCH(DZ2,'вкладка 1'!$U$2:$AB$2,)),"")</f>
        <v>9 чай</v>
      </c>
      <c r="EA3" s="58">
        <f>IFERROR(INDEX('вкладка 1'!$U$3:$AB$48,COLUMN()/10+0.1*COLUMN()/10+1,MATCH(EA2,'вкладка 1'!$U$2:$AB$2,)),"")</f>
        <v>19054</v>
      </c>
      <c r="EB3" s="58">
        <f>IFERROR(INDEX('вкладка 1'!$U$3:$AB$48,COLUMN()/10+0.1*COLUMN()/10+1,MATCH(EB2,'вкладка 1'!$U$2:$AB$2,)),"")</f>
        <v>38.69</v>
      </c>
      <c r="EC3" s="58">
        <f>IFERROR(INDEX('вкладка 1'!$U$3:$AB$48,COLUMN()/10+0.1*COLUMN()/10+1,MATCH(EC2,'вкладка 1'!$U$2:$AB$2,)),"")</f>
        <v>123</v>
      </c>
      <c r="ED3" s="58" t="str">
        <f>IFERROR(INDEX('вкладка 1'!$U$3:$AB$48,COLUMN()/10+0.1*COLUMN()/10+1,MATCH(ED2,'вкладка 1'!$U$2:$AB$2,)),"")</f>
        <v>Унифлекс</v>
      </c>
      <c r="EE3" s="58">
        <f>IFERROR(INDEX('вкладка 1'!$U$3:$AB$48,COLUMN()/10+0.1*COLUMN()/10+1,MATCH(EE2,'вкладка 1'!$U$2:$AB$2,)),"")</f>
        <v>1</v>
      </c>
      <c r="EF3" s="35" t="str">
        <f>IFERROR(INDEX('вкладка 1'!$U$3:$AB$48,COLUMN()/10+0.1*COLUMN()/10+1,MATCH(EF2,'вкладка 1'!$U$2:$AB$2,)),"")</f>
        <v/>
      </c>
      <c r="EG3" s="57">
        <f>IFERROR(INDEX('вкладка 1'!$U$3:$AB$48,COLUMN()/10+0.1*COLUMN()/10+1,MATCH(EG2,'вкладка 1'!$U$2:$AB$2,)),"")</f>
        <v>42895</v>
      </c>
      <c r="EH3" s="58" t="str">
        <f>IFERROR(INDEX('вкладка 1'!$U$3:$AB$48,COLUMN()/10+0.1*COLUMN()/10+1,MATCH(EH2,'вкладка 1'!$U$2:$AB$2,)),"")</f>
        <v>579/35</v>
      </c>
      <c r="EI3" s="58" t="str">
        <f>IFERROR(INDEX('вкладка 1'!$U$3:$AB$48,COLUMN()/10+0.1*COLUMN()/10+1,MATCH(EI2,'вкладка 1'!$U$2:$AB$2,)),"")</f>
        <v>1 шмидта</v>
      </c>
      <c r="EJ3" s="58">
        <f>IFERROR(INDEX('вкладка 1'!$U$3:$AB$48,COLUMN()/10+0.1*COLUMN()/10+1,MATCH(EJ2,'вкладка 1'!$U$2:$AB$2,)),"")</f>
        <v>97</v>
      </c>
      <c r="EK3" s="58">
        <f>IFERROR(INDEX('вкладка 1'!$U$3:$AB$48,COLUMN()/10+0.1*COLUMN()/10+1,MATCH(EK2,'вкладка 1'!$U$2:$AB$2,)),"")</f>
        <v>0</v>
      </c>
      <c r="EL3" s="58">
        <f>IFERROR(INDEX('вкладка 1'!$U$3:$AB$48,COLUMN()/10+0.1*COLUMN()/10+1,MATCH(EL2,'вкладка 1'!$U$2:$AB$2,)),"")</f>
        <v>123</v>
      </c>
      <c r="EM3" s="58">
        <f>IFERROR(INDEX('вкладка 1'!$U$3:$AB$48,COLUMN()/10+0.1*COLUMN()/10+1,MATCH(EM2,'вкладка 1'!$U$2:$AB$2,)),"")</f>
        <v>0</v>
      </c>
      <c r="EN3" s="58">
        <f>IFERROR(INDEX('вкладка 1'!$U$3:$AB$48,COLUMN()/10+0.1*COLUMN()/10+1,MATCH(EN2,'вкладка 1'!$U$2:$AB$2,)),"")</f>
        <v>0</v>
      </c>
      <c r="EO3" s="35" t="str">
        <f>IFERROR(INDEX('вкладка 1'!$U$3:$AB$48,COLUMN()/10+0.1*COLUMN()/10+1,MATCH(EO2,'вкладка 1'!$U$2:$AB$2,)),"")</f>
        <v/>
      </c>
      <c r="EP3" s="57">
        <f>IFERROR(INDEX('вкладка 1'!$U$3:$AB$48,COLUMN()/10+0.1*COLUMN()/10+1,MATCH(EP2,'вкладка 1'!$U$2:$AB$2,)),"")</f>
        <v>42895</v>
      </c>
      <c r="EQ3" s="58" t="str">
        <f>IFERROR(INDEX('вкладка 1'!$U$3:$AB$48,COLUMN()/10+0.1*COLUMN()/10+1,MATCH(EQ2,'вкладка 1'!$U$2:$AB$2,)),"")</f>
        <v>570/35</v>
      </c>
      <c r="ER3" s="58" t="str">
        <f>IFERROR(INDEX('вкладка 1'!$U$3:$AB$48,COLUMN()/10+0.1*COLUMN()/10+1,MATCH(ER2,'вкладка 1'!$U$2:$AB$2,)),"")</f>
        <v>Аргус</v>
      </c>
      <c r="ES3" s="58">
        <f>IFERROR(INDEX('вкладка 1'!$U$3:$AB$48,COLUMN()/10+0.1*COLUMN()/10+1,MATCH(ES2,'вкладка 1'!$U$2:$AB$2,)),"")</f>
        <v>47</v>
      </c>
      <c r="ET3" s="58">
        <f>IFERROR(INDEX('вкладка 1'!$U$3:$AB$48,COLUMN()/10+0.1*COLUMN()/10+1,MATCH(ET2,'вкладка 1'!$U$2:$AB$2,)),"")</f>
        <v>30.8</v>
      </c>
      <c r="EU3" s="58">
        <f>IFERROR(INDEX('вкладка 1'!$U$3:$AB$48,COLUMN()/10+0.1*COLUMN()/10+1,MATCH(EU2,'вкладка 1'!$U$2:$AB$2,)),"")</f>
        <v>123</v>
      </c>
      <c r="EV3" s="58" t="str">
        <f>IFERROR(INDEX('вкладка 1'!$U$3:$AB$48,COLUMN()/10+0.1*COLUMN()/10+1,MATCH(EV2,'вкладка 1'!$U$2:$AB$2,)),"")</f>
        <v>Унифлекс</v>
      </c>
      <c r="EW3" s="58">
        <f>IFERROR(INDEX('вкладка 1'!$U$3:$AB$48,COLUMN()/10+0.1*COLUMN()/10+1,MATCH(EW2,'вкладка 1'!$U$2:$AB$2,)),"")</f>
        <v>1</v>
      </c>
      <c r="EX3" s="35" t="str">
        <f>IFERROR(INDEX('вкладка 1'!$U$3:$AB$48,COLUMN()/10+0.1*COLUMN()/10+1,MATCH(EX2,'вкладка 1'!$U$2:$AB$2,)),"")</f>
        <v/>
      </c>
      <c r="EY3" s="57">
        <f>IFERROR(INDEX('вкладка 1'!$U$3:$AB$48,COLUMN()/10+0.1*COLUMN()/10+1,MATCH(EY2,'вкладка 1'!$U$2:$AB$2,)),"")</f>
        <v>42895</v>
      </c>
      <c r="EZ3" s="58" t="str">
        <f>IFERROR(INDEX('вкладка 1'!$U$3:$AB$48,COLUMN()/10+0.1*COLUMN()/10+1,MATCH(EZ2,'вкладка 1'!$U$2:$AB$2,)),"")</f>
        <v>565/32</v>
      </c>
      <c r="FA3" s="58" t="str">
        <f>IFERROR(INDEX('вкладка 1'!$U$3:$AB$48,COLUMN()/10+0.1*COLUMN()/10+1,MATCH(FA2,'вкладка 1'!$U$2:$AB$2,)),"")</f>
        <v>ак 16 шм</v>
      </c>
      <c r="FB3" s="58">
        <f>IFERROR(INDEX('вкладка 1'!$U$3:$AB$48,COLUMN()/10+0.1*COLUMN()/10+1,MATCH(FB2,'вкладка 1'!$U$2:$AB$2,)),"")</f>
        <v>966</v>
      </c>
      <c r="FC3" s="58">
        <f>IFERROR(INDEX('вкладка 1'!$U$3:$AB$48,COLUMN()/10+0.1*COLUMN()/10+1,MATCH(FC2,'вкладка 1'!$U$2:$AB$2,)),"")</f>
        <v>35.51</v>
      </c>
      <c r="FD3" s="58">
        <f>IFERROR(INDEX('вкладка 1'!$U$3:$AB$48,COLUMN()/10+0.1*COLUMN()/10+1,MATCH(FD2,'вкладка 1'!$U$2:$AB$2,)),"")</f>
        <v>123</v>
      </c>
      <c r="FE3" s="58" t="str">
        <f>IFERROR(INDEX('вкладка 1'!$U$3:$AB$48,COLUMN()/10+0.1*COLUMN()/10+1,MATCH(FE2,'вкладка 1'!$U$2:$AB$2,)),"")</f>
        <v>Унифлекс</v>
      </c>
      <c r="FF3" s="58">
        <f>IFERROR(INDEX('вкладка 1'!$U$3:$AB$48,COLUMN()/10+0.1*COLUMN()/10+1,MATCH(FF2,'вкладка 1'!$U$2:$AB$2,)),"")</f>
        <v>1</v>
      </c>
      <c r="FG3" s="35" t="str">
        <f>IFERROR(INDEX('вкладка 1'!$U$3:$AB$48,COLUMN()/10+0.1*COLUMN()/10+1,MATCH(FG2,'вкладка 1'!$U$2:$AB$2,)),"")</f>
        <v/>
      </c>
      <c r="FH3" s="57">
        <f>IFERROR(INDEX('вкладка 1'!$U$3:$AB$48,COLUMN()/10+0.1*COLUMN()/10+1,MATCH(FH2,'вкладка 1'!$U$2:$AB$2,)),"")</f>
        <v>42895</v>
      </c>
      <c r="FI3" s="58" t="str">
        <f>IFERROR(INDEX('вкладка 1'!$U$3:$AB$48,COLUMN()/10+0.1*COLUMN()/10+1,MATCH(FI2,'вкладка 1'!$U$2:$AB$2,)),"")</f>
        <v>531/35</v>
      </c>
      <c r="FJ3" s="58" t="str">
        <f>IFERROR(INDEX('вкладка 1'!$U$3:$AB$48,COLUMN()/10+0.1*COLUMN()/10+1,MATCH(FJ2,'вкладка 1'!$U$2:$AB$2,)),"")</f>
        <v>Аргус</v>
      </c>
      <c r="FK3" s="58">
        <f>IFERROR(INDEX('вкладка 1'!$U$3:$AB$48,COLUMN()/10+0.1*COLUMN()/10+1,MATCH(FK2,'вкладка 1'!$U$2:$AB$2,)),"")</f>
        <v>61</v>
      </c>
      <c r="FL3" s="58">
        <f>IFERROR(INDEX('вкладка 1'!$U$3:$AB$48,COLUMN()/10+0.1*COLUMN()/10+1,MATCH(FL2,'вкладка 1'!$U$2:$AB$2,)),"")</f>
        <v>0</v>
      </c>
      <c r="FM3" s="58">
        <f>IFERROR(INDEX('вкладка 1'!$U$3:$AB$48,COLUMN()/10+0.1*COLUMN()/10+1,MATCH(FM2,'вкладка 1'!$U$2:$AB$2,)),"")</f>
        <v>123</v>
      </c>
      <c r="FN3" s="58">
        <f>IFERROR(INDEX('вкладка 1'!$U$3:$AB$48,COLUMN()/10+0.1*COLUMN()/10+1,MATCH(FN2,'вкладка 1'!$U$2:$AB$2,)),"")</f>
        <v>0</v>
      </c>
      <c r="FO3" s="58">
        <f>IFERROR(INDEX('вкладка 1'!$U$3:$AB$48,COLUMN()/10+0.1*COLUMN()/10+1,MATCH(FO2,'вкладка 1'!$U$2:$AB$2,)),"")</f>
        <v>0</v>
      </c>
      <c r="FP3" s="35" t="str">
        <f>IFERROR(INDEX('вкладка 1'!$U$3:$AB$48,COLUMN()/10+0.1*COLUMN()/10+1,MATCH(FP2,'вкладка 1'!$U$2:$AB$2,)),"")</f>
        <v/>
      </c>
      <c r="FQ3" s="57">
        <f>IFERROR(INDEX('вкладка 1'!$U$3:$AB$48,COLUMN()/10+0.1*COLUMN()/10+1,MATCH(FQ2,'вкладка 1'!$U$2:$AB$2,)),"")</f>
        <v>42895</v>
      </c>
      <c r="FR3" s="58" t="str">
        <f>IFERROR(INDEX('вкладка 1'!$U$3:$AB$48,COLUMN()/10+0.1*COLUMN()/10+1,MATCH(FR2,'вкладка 1'!$U$2:$AB$2,)),"")</f>
        <v>527/32</v>
      </c>
      <c r="FS3" s="58" t="str">
        <f>IFERROR(INDEX('вкладка 1'!$U$3:$AB$48,COLUMN()/10+0.1*COLUMN()/10+1,MATCH(FS2,'вкладка 1'!$U$2:$AB$2,)),"")</f>
        <v>16шм</v>
      </c>
      <c r="FT3" s="58">
        <f>IFERROR(INDEX('вкладка 1'!$U$3:$AB$48,COLUMN()/10+0.1*COLUMN()/10+1,MATCH(FT2,'вкладка 1'!$U$2:$AB$2,)),"")</f>
        <v>28</v>
      </c>
      <c r="FU3" s="58">
        <f>IFERROR(INDEX('вкладка 1'!$U$3:$AB$48,COLUMN()/10+0.1*COLUMN()/10+1,MATCH(FU2,'вкладка 1'!$U$2:$AB$2,)),"")</f>
        <v>0</v>
      </c>
      <c r="FV3" s="58">
        <f>IFERROR(INDEX('вкладка 1'!$U$3:$AB$48,COLUMN()/10+0.1*COLUMN()/10+1,MATCH(FV2,'вкладка 1'!$U$2:$AB$2,)),"")</f>
        <v>123</v>
      </c>
      <c r="FW3" s="58">
        <f>IFERROR(INDEX('вкладка 1'!$U$3:$AB$48,COLUMN()/10+0.1*COLUMN()/10+1,MATCH(FW2,'вкладка 1'!$U$2:$AB$2,)),"")</f>
        <v>0</v>
      </c>
      <c r="FX3" s="58">
        <f>IFERROR(INDEX('вкладка 1'!$U$3:$AB$48,COLUMN()/10+0.1*COLUMN()/10+1,MATCH(FX2,'вкладка 1'!$U$2:$AB$2,)),"")</f>
        <v>0</v>
      </c>
      <c r="FY3" s="35" t="str">
        <f>IFERROR(INDEX('вкладка 1'!$U$3:$AB$48,COLUMN()/10+0.1*COLUMN()/10+1,MATCH(FY2,'вкладка 1'!$U$2:$AB$2,)),"")</f>
        <v/>
      </c>
      <c r="FZ3" s="57">
        <f>IFERROR(INDEX('вкладка 1'!$U$3:$AB$48,COLUMN()/10+0.1*COLUMN()/10+1,MATCH(FZ2,'вкладка 1'!$U$2:$AB$2,)),"")</f>
        <v>42895</v>
      </c>
      <c r="GA3" s="58" t="str">
        <f>IFERROR(INDEX('вкладка 1'!$U$3:$AB$48,COLUMN()/10+0.1*COLUMN()/10+1,MATCH(GA2,'вкладка 1'!$U$2:$AB$2,)),"")</f>
        <v>509/35</v>
      </c>
      <c r="GB3" s="58" t="str">
        <f>IFERROR(INDEX('вкладка 1'!$U$3:$AB$48,COLUMN()/10+0.1*COLUMN()/10+1,MATCH(GB2,'вкладка 1'!$U$2:$AB$2,)),"")</f>
        <v>Аргус</v>
      </c>
      <c r="GC3" s="58">
        <f>IFERROR(INDEX('вкладка 1'!$U$3:$AB$48,COLUMN()/10+0.1*COLUMN()/10+1,MATCH(GC2,'вкладка 1'!$U$2:$AB$2,)),"")</f>
        <v>3</v>
      </c>
      <c r="GD3" s="58">
        <f>IFERROR(INDEX('вкладка 1'!$U$3:$AB$48,COLUMN()/10+0.1*COLUMN()/10+1,MATCH(GD2,'вкладка 1'!$U$2:$AB$2,)),"")</f>
        <v>28.56</v>
      </c>
      <c r="GE3" s="58">
        <f>IFERROR(INDEX('вкладка 1'!$U$3:$AB$48,COLUMN()/10+0.1*COLUMN()/10+1,MATCH(GE2,'вкладка 1'!$U$2:$AB$2,)),"")</f>
        <v>123</v>
      </c>
      <c r="GF3" s="58" t="str">
        <f>IFERROR(INDEX('вкладка 1'!$U$3:$AB$48,COLUMN()/10+0.1*COLUMN()/10+1,MATCH(GF2,'вкладка 1'!$U$2:$AB$2,)),"")</f>
        <v>Унифлекс</v>
      </c>
      <c r="GG3" s="58">
        <f>IFERROR(INDEX('вкладка 1'!$U$3:$AB$48,COLUMN()/10+0.1*COLUMN()/10+1,MATCH(GG2,'вкладка 1'!$U$2:$AB$2,)),"")</f>
        <v>1</v>
      </c>
      <c r="GH3" s="35" t="str">
        <f>IFERROR(INDEX('вкладка 1'!$U$3:$AB$48,COLUMN()/10+0.1*COLUMN()/10+1,MATCH(GH2,'вкладка 1'!$U$2:$AB$2,)),"")</f>
        <v/>
      </c>
      <c r="GI3" s="57">
        <f>IFERROR(INDEX('вкладка 1'!$U$3:$AB$48,COLUMN()/10+0.1*COLUMN()/10+1,MATCH(GI2,'вкладка 1'!$U$2:$AB$2,)),"")</f>
        <v>42900</v>
      </c>
      <c r="GJ3" s="58" t="str">
        <f>IFERROR(INDEX('вкладка 1'!$U$3:$AB$48,COLUMN()/10+0.1*COLUMN()/10+1,MATCH(GJ2,'вкладка 1'!$U$2:$AB$2,)),"")</f>
        <v>554/35</v>
      </c>
      <c r="GK3" s="58" t="str">
        <f>IFERROR(INDEX('вкладка 1'!$U$3:$AB$48,COLUMN()/10+0.1*COLUMN()/10+1,MATCH(GK2,'вкладка 1'!$U$2:$AB$2,)),"")</f>
        <v>15 миг</v>
      </c>
      <c r="GL3" s="58">
        <f>IFERROR(INDEX('вкладка 1'!$U$3:$AB$48,COLUMN()/10+0.1*COLUMN()/10+1,MATCH(GL2,'вкладка 1'!$U$2:$AB$2,)),"")</f>
        <v>655</v>
      </c>
      <c r="GM3" s="58">
        <f>IFERROR(INDEX('вкладка 1'!$U$3:$AB$48,COLUMN()/10+0.1*COLUMN()/10+1,MATCH(GM2,'вкладка 1'!$U$2:$AB$2,)),"")</f>
        <v>30.24</v>
      </c>
      <c r="GN3" s="58">
        <f>IFERROR(INDEX('вкладка 1'!$U$3:$AB$48,COLUMN()/10+0.1*COLUMN()/10+1,MATCH(GN2,'вкладка 1'!$U$2:$AB$2,)),"")</f>
        <v>123</v>
      </c>
      <c r="GO3" s="58" t="str">
        <f>IFERROR(INDEX('вкладка 1'!$U$3:$AB$48,COLUMN()/10+0.1*COLUMN()/10+1,MATCH(GO2,'вкладка 1'!$U$2:$AB$2,)),"")</f>
        <v>Унифлекс</v>
      </c>
      <c r="GP3" s="58">
        <f>IFERROR(INDEX('вкладка 1'!$U$3:$AB$48,COLUMN()/10+0.1*COLUMN()/10+1,MATCH(GP2,'вкладка 1'!$U$2:$AB$2,)),"")</f>
        <v>1</v>
      </c>
      <c r="GQ3" s="35" t="str">
        <f>IFERROR(INDEX('вкладка 1'!$U$3:$AB$48,COLUMN()/10+0.1*COLUMN()/10+1,MATCH(GQ2,'вкладка 1'!$U$2:$AB$2,)),"")</f>
        <v/>
      </c>
      <c r="GR3" s="57">
        <f>IFERROR(INDEX('вкладка 1'!$U$3:$AB$48,COLUMN()/10+0.1*COLUMN()/10+1,MATCH(GR2,'вкладка 1'!$U$2:$AB$2,)),"")</f>
        <v>42901</v>
      </c>
      <c r="GS3" s="58" t="str">
        <f>IFERROR(INDEX('вкладка 1'!$U$3:$AB$48,COLUMN()/10+0.1*COLUMN()/10+1,MATCH(GS2,'вкладка 1'!$U$2:$AB$2,)),"")</f>
        <v>581/32</v>
      </c>
      <c r="GT3" s="58" t="str">
        <f>IFERROR(INDEX('вкладка 1'!$U$3:$AB$48,COLUMN()/10+0.1*COLUMN()/10+1,MATCH(GT2,'вкладка 1'!$U$2:$AB$2,)),"")</f>
        <v>9чай</v>
      </c>
      <c r="GU3" s="58">
        <f>IFERROR(INDEX('вкладка 1'!$U$3:$AB$48,COLUMN()/10+0.1*COLUMN()/10+1,MATCH(GU2,'вкладка 1'!$U$2:$AB$2,)),"")</f>
        <v>737</v>
      </c>
      <c r="GV3" s="58">
        <f>IFERROR(INDEX('вкладка 1'!$U$3:$AB$48,COLUMN()/10+0.1*COLUMN()/10+1,MATCH(GV2,'вкладка 1'!$U$2:$AB$2,)),"")</f>
        <v>0</v>
      </c>
      <c r="GW3" s="58">
        <f>IFERROR(INDEX('вкладка 1'!$U$3:$AB$48,COLUMN()/10+0.1*COLUMN()/10+1,MATCH(GW2,'вкладка 1'!$U$2:$AB$2,)),"")</f>
        <v>123</v>
      </c>
      <c r="GX3" s="58">
        <f>IFERROR(INDEX('вкладка 1'!$U$3:$AB$48,COLUMN()/10+0.1*COLUMN()/10+1,MATCH(GX2,'вкладка 1'!$U$2:$AB$2,)),"")</f>
        <v>0</v>
      </c>
      <c r="GY3" s="58">
        <f>IFERROR(INDEX('вкладка 1'!$U$3:$AB$48,COLUMN()/10+0.1*COLUMN()/10+1,MATCH(GY2,'вкладка 1'!$U$2:$AB$2,)),"")</f>
        <v>0</v>
      </c>
      <c r="GZ3" s="35" t="str">
        <f>IFERROR(INDEX('вкладка 1'!$U$3:$AB$48,COLUMN()/10+0.1*COLUMN()/10+1,MATCH(GZ2,'вкладка 1'!$U$2:$AB$2,)),"")</f>
        <v/>
      </c>
      <c r="HA3" s="57">
        <f>IFERROR(INDEX('вкладка 1'!$U$3:$AB$48,COLUMN()/10+0.1*COLUMN()/10+1,MATCH(HA2,'вкладка 1'!$U$2:$AB$2,)),"")</f>
        <v>42901</v>
      </c>
      <c r="HB3" s="58" t="str">
        <f>IFERROR(INDEX('вкладка 1'!$U$3:$AB$48,COLUMN()/10+0.1*COLUMN()/10+1,MATCH(HB2,'вкладка 1'!$U$2:$AB$2,)),"")</f>
        <v>567/35</v>
      </c>
      <c r="HC3" s="58" t="str">
        <f>IFERROR(INDEX('вкладка 1'!$U$3:$AB$48,COLUMN()/10+0.1*COLUMN()/10+1,MATCH(HC2,'вкладка 1'!$U$2:$AB$2,)),"")</f>
        <v>16 шм</v>
      </c>
      <c r="HD3" s="58">
        <f>IFERROR(INDEX('вкладка 1'!$U$3:$AB$48,COLUMN()/10+0.1*COLUMN()/10+1,MATCH(HD2,'вкладка 1'!$U$2:$AB$2,)),"")</f>
        <v>935</v>
      </c>
      <c r="HE3" s="58">
        <f>IFERROR(INDEX('вкладка 1'!$U$3:$AB$48,COLUMN()/10+0.1*COLUMN()/10+1,MATCH(HE2,'вкладка 1'!$U$2:$AB$2,)),"")</f>
        <v>35</v>
      </c>
      <c r="HF3" s="58">
        <f>IFERROR(INDEX('вкладка 1'!$U$3:$AB$48,COLUMN()/10+0.1*COLUMN()/10+1,MATCH(HF2,'вкладка 1'!$U$2:$AB$2,)),"")</f>
        <v>123</v>
      </c>
      <c r="HG3" s="58" t="str">
        <f>IFERROR(INDEX('вкладка 1'!$U$3:$AB$48,COLUMN()/10+0.1*COLUMN()/10+1,MATCH(HG2,'вкладка 1'!$U$2:$AB$2,)),"")</f>
        <v>Линокром</v>
      </c>
      <c r="HH3" s="58">
        <f>IFERROR(INDEX('вкладка 1'!$U$3:$AB$48,COLUMN()/10+0.1*COLUMN()/10+1,MATCH(HH2,'вкладка 1'!$U$2:$AB$2,)),"")</f>
        <v>1</v>
      </c>
      <c r="HI3" s="35" t="str">
        <f>IFERROR(INDEX('вкладка 1'!$U$3:$AB$48,COLUMN()/10+0.1*COLUMN()/10+1,MATCH(HI2,'вкладка 1'!$U$2:$AB$2,)),"")</f>
        <v/>
      </c>
      <c r="HJ3" s="57">
        <f>IFERROR(INDEX('вкладка 1'!$U$3:$AB$48,COLUMN()/10+0.1*COLUMN()/10+1,MATCH(HJ2,'вкладка 1'!$U$2:$AB$2,)),"")</f>
        <v>42901</v>
      </c>
      <c r="HK3" s="58" t="str">
        <f>IFERROR(INDEX('вкладка 1'!$U$3:$AB$48,COLUMN()/10+0.1*COLUMN()/10+1,MATCH(HK2,'вкладка 1'!$U$2:$AB$2,)),"")</f>
        <v>585/35</v>
      </c>
      <c r="HL3" s="58" t="str">
        <f>IFERROR(INDEX('вкладка 1'!$U$3:$AB$48,COLUMN()/10+0.1*COLUMN()/10+1,MATCH(HL2,'вкладка 1'!$U$2:$AB$2,)),"")</f>
        <v>Волоколамка</v>
      </c>
      <c r="HM3" s="58">
        <f>IFERROR(INDEX('вкладка 1'!$U$3:$AB$48,COLUMN()/10+0.1*COLUMN()/10+1,MATCH(HM2,'вкладка 1'!$U$2:$AB$2,)),"")</f>
        <v>0</v>
      </c>
      <c r="HN3" s="58">
        <f>IFERROR(INDEX('вкладка 1'!$U$3:$AB$48,COLUMN()/10+0.1*COLUMN()/10+1,MATCH(HN2,'вкладка 1'!$U$2:$AB$2,)),"")</f>
        <v>0</v>
      </c>
      <c r="HO3" s="58">
        <f>IFERROR(INDEX('вкладка 1'!$U$3:$AB$48,COLUMN()/10+0.1*COLUMN()/10+1,MATCH(HO2,'вкладка 1'!$U$2:$AB$2,)),"")</f>
        <v>123</v>
      </c>
      <c r="HP3" s="58">
        <f>IFERROR(INDEX('вкладка 1'!$U$3:$AB$48,COLUMN()/10+0.1*COLUMN()/10+1,MATCH(HP2,'вкладка 1'!$U$2:$AB$2,)),"")</f>
        <v>0</v>
      </c>
      <c r="HQ3" s="58">
        <f>IFERROR(INDEX('вкладка 1'!$U$3:$AB$48,COLUMN()/10+0.1*COLUMN()/10+1,MATCH(HQ2,'вкладка 1'!$U$2:$AB$2,)),"")</f>
        <v>0</v>
      </c>
      <c r="HR3" s="35" t="str">
        <f>IFERROR(INDEX('вкладка 1'!$U$3:$AB$48,COLUMN()/10+0.1*COLUMN()/10+1,MATCH(HR2,'вкладка 1'!$U$2:$AB$2,)),"")</f>
        <v/>
      </c>
      <c r="HS3" s="57">
        <f>IFERROR(INDEX('вкладка 1'!$U$3:$AB$48,COLUMN()/10+0.1*COLUMN()/10+1,MATCH(HS2,'вкладка 1'!$U$2:$AB$2,)),"")</f>
        <v>42902</v>
      </c>
      <c r="HT3" s="58" t="str">
        <f>IFERROR(INDEX('вкладка 1'!$U$3:$AB$48,COLUMN()/10+0.1*COLUMN()/10+1,MATCH(HT2,'вкладка 1'!$U$2:$AB$2,)),"")</f>
        <v>568/32</v>
      </c>
      <c r="HU3" s="58" t="str">
        <f>IFERROR(INDEX('вкладка 1'!$U$3:$AB$48,COLUMN()/10+0.1*COLUMN()/10+1,MATCH(HU2,'вкладка 1'!$U$2:$AB$2,)),"")</f>
        <v>15 крас</v>
      </c>
      <c r="HV3" s="58">
        <f>IFERROR(INDEX('вкладка 1'!$U$3:$AB$48,COLUMN()/10+0.1*COLUMN()/10+1,MATCH(HV2,'вкладка 1'!$U$2:$AB$2,)),"")</f>
        <v>646</v>
      </c>
      <c r="HW3" s="58">
        <f>IFERROR(INDEX('вкладка 1'!$U$3:$AB$48,COLUMN()/10+0.1*COLUMN()/10+1,MATCH(HW2,'вкладка 1'!$U$2:$AB$2,)),"")</f>
        <v>28.6</v>
      </c>
      <c r="HX3" s="58">
        <f>IFERROR(INDEX('вкладка 1'!$U$3:$AB$48,COLUMN()/10+0.1*COLUMN()/10+1,MATCH(HX2,'вкладка 1'!$U$2:$AB$2,)),"")</f>
        <v>123</v>
      </c>
      <c r="HY3" s="58" t="str">
        <f>IFERROR(INDEX('вкладка 1'!$U$3:$AB$48,COLUMN()/10+0.1*COLUMN()/10+1,MATCH(HY2,'вкладка 1'!$U$2:$AB$2,)),"")</f>
        <v>Унифлекс</v>
      </c>
      <c r="HZ3" s="58">
        <f>IFERROR(INDEX('вкладка 1'!$U$3:$AB$48,COLUMN()/10+0.1*COLUMN()/10+1,MATCH(HZ2,'вкладка 1'!$U$2:$AB$2,)),"")</f>
        <v>1</v>
      </c>
      <c r="IA3" s="35" t="str">
        <f>IFERROR(INDEX('вкладка 1'!$U$3:$AB$48,COLUMN()/10+0.1*COLUMN()/10+1,MATCH(IA2,'вкладка 1'!$U$2:$AB$2,)),"")</f>
        <v/>
      </c>
      <c r="IB3" s="57">
        <f>IFERROR(INDEX('вкладка 1'!$U$3:$AB$48,COLUMN()/10+0.1*COLUMN()/10+1,MATCH(IB2,'вкладка 1'!$U$2:$AB$2,)),"")</f>
        <v>42902</v>
      </c>
      <c r="IC3" s="58" t="str">
        <f>IFERROR(INDEX('вкладка 1'!$U$3:$AB$48,COLUMN()/10+0.1*COLUMN()/10+1,MATCH(IC2,'вкладка 1'!$U$2:$AB$2,)),"")</f>
        <v>571/35</v>
      </c>
      <c r="ID3" s="58" t="str">
        <f>IFERROR(INDEX('вкладка 1'!$U$3:$AB$48,COLUMN()/10+0.1*COLUMN()/10+1,MATCH(ID2,'вкладка 1'!$U$2:$AB$2,)),"")</f>
        <v>Дубровки</v>
      </c>
      <c r="IE3" s="58">
        <f>IFERROR(INDEX('вкладка 1'!$U$3:$AB$48,COLUMN()/10+0.1*COLUMN()/10+1,MATCH(IE2,'вкладка 1'!$U$2:$AB$2,)),"")</f>
        <v>202</v>
      </c>
      <c r="IF3" s="58">
        <f>IFERROR(INDEX('вкладка 1'!$U$3:$AB$48,COLUMN()/10+0.1*COLUMN()/10+1,MATCH(IF2,'вкладка 1'!$U$2:$AB$2,)),"")</f>
        <v>37.799999999999997</v>
      </c>
      <c r="IG3" s="58">
        <f>IFERROR(INDEX('вкладка 1'!$U$3:$AB$48,COLUMN()/10+0.1*COLUMN()/10+1,MATCH(IG2,'вкладка 1'!$U$2:$AB$2,)),"")</f>
        <v>123</v>
      </c>
      <c r="IH3" s="58" t="str">
        <f>IFERROR(INDEX('вкладка 1'!$U$3:$AB$48,COLUMN()/10+0.1*COLUMN()/10+1,MATCH(IH2,'вкладка 1'!$U$2:$AB$2,)),"")</f>
        <v>Линокром</v>
      </c>
      <c r="II3" s="58">
        <f>IFERROR(INDEX('вкладка 1'!$U$3:$AB$48,COLUMN()/10+0.1*COLUMN()/10+1,MATCH(II2,'вкладка 1'!$U$2:$AB$2,)),"")</f>
        <v>1</v>
      </c>
      <c r="IJ3" s="35" t="str">
        <f>IFERROR(INDEX('вкладка 1'!$U$3:$AB$48,COLUMN()/10+0.1*COLUMN()/10+1,MATCH(IJ2,'вкладка 1'!$U$2:$AB$2,)),"")</f>
        <v/>
      </c>
      <c r="IK3" s="57">
        <f>IFERROR(INDEX('вкладка 1'!$U$3:$AB$48,COLUMN()/10+0.1*COLUMN()/10+1,MATCH(IK2,'вкладка 1'!$U$2:$AB$2,)),"")</f>
        <v>42903</v>
      </c>
      <c r="IL3" s="58" t="str">
        <f>IFERROR(INDEX('вкладка 1'!$U$3:$AB$48,COLUMN()/10+0.1*COLUMN()/10+1,MATCH(IL2,'вкладка 1'!$U$2:$AB$2,)),"")</f>
        <v>569/32</v>
      </c>
      <c r="IM3" s="58" t="str">
        <f>IFERROR(INDEX('вкладка 1'!$U$3:$AB$48,COLUMN()/10+0.1*COLUMN()/10+1,MATCH(IM2,'вкладка 1'!$U$2:$AB$2,)),"")</f>
        <v>Дубровки</v>
      </c>
      <c r="IN3" s="58">
        <f>IFERROR(INDEX('вкладка 1'!$U$3:$AB$48,COLUMN()/10+0.1*COLUMN()/10+1,MATCH(IN2,'вкладка 1'!$U$2:$AB$2,)),"")</f>
        <v>147</v>
      </c>
      <c r="IO3" s="58">
        <f>IFERROR(INDEX('вкладка 1'!$U$3:$AB$48,COLUMN()/10+0.1*COLUMN()/10+1,MATCH(IO2,'вкладка 1'!$U$2:$AB$2,)),"")</f>
        <v>29.04</v>
      </c>
      <c r="IP3" s="58">
        <f>IFERROR(INDEX('вкладка 1'!$U$3:$AB$48,COLUMN()/10+0.1*COLUMN()/10+1,MATCH(IP2,'вкладка 1'!$U$2:$AB$2,)),"")</f>
        <v>123</v>
      </c>
      <c r="IQ3" s="58" t="str">
        <f>IFERROR(INDEX('вкладка 1'!$U$3:$AB$48,COLUMN()/10+0.1*COLUMN()/10+1,MATCH(IQ2,'вкладка 1'!$U$2:$AB$2,)),"")</f>
        <v>Унифлекс</v>
      </c>
      <c r="IR3" s="58">
        <f>IFERROR(INDEX('вкладка 1'!$U$3:$AB$48,COLUMN()/10+0.1*COLUMN()/10+1,MATCH(IR2,'вкладка 1'!$U$2:$AB$2,)),"")</f>
        <v>1</v>
      </c>
      <c r="IS3" s="35" t="str">
        <f>IFERROR(INDEX('вкладка 1'!$U$3:$AB$48,COLUMN()/10+0.1*COLUMN()/10+1,MATCH(IS2,'вкладка 1'!$U$2:$AB$2,)),"")</f>
        <v/>
      </c>
      <c r="IT3" s="57">
        <f>IFERROR(INDEX('вкладка 1'!$U$3:$AB$48,COLUMN()/10+0.1*COLUMN()/10+1,MATCH(IT2,'вкладка 1'!$U$2:$AB$2,)),"")</f>
        <v>42903</v>
      </c>
      <c r="IU3" s="58" t="str">
        <f>IFERROR(INDEX('вкладка 1'!$U$3:$AB$48,COLUMN()/10+0.1*COLUMN()/10+1,MATCH(IU2,'вкладка 1'!$U$2:$AB$2,)),"")</f>
        <v>558/35</v>
      </c>
      <c r="IV3" s="58" t="str">
        <f>IFERROR(INDEX('вкладка 1'!$U$3:$AB$48,COLUMN()/10+0.1*COLUMN()/10+1,MATCH(IV2,'вкладка 1'!$U$2:$AB$2,)),"")</f>
        <v>23 мам</v>
      </c>
      <c r="IW3" s="58">
        <f>IFERROR(INDEX('вкладка 1'!$U$3:$AB$48,COLUMN()/10+0.1*COLUMN()/10+1,MATCH(IW2,'вкладка 1'!$U$2:$AB$2,)),"")</f>
        <v>157</v>
      </c>
      <c r="IX3" s="58">
        <f>IFERROR(INDEX('вкладка 1'!$U$3:$AB$48,COLUMN()/10+0.1*COLUMN()/10+1,MATCH(IX2,'вкладка 1'!$U$2:$AB$2,)),"")</f>
        <v>0</v>
      </c>
      <c r="IY3" s="58">
        <f>IFERROR(INDEX('вкладка 1'!$U$3:$AB$48,COLUMN()/10+0.1*COLUMN()/10+1,MATCH(IY2,'вкладка 1'!$U$2:$AB$2,)),"")</f>
        <v>123</v>
      </c>
      <c r="IZ3" s="58">
        <f>IFERROR(INDEX('вкладка 1'!$U$3:$AB$48,COLUMN()/10+0.1*COLUMN()/10+1,MATCH(IZ2,'вкладка 1'!$U$2:$AB$2,)),"")</f>
        <v>0</v>
      </c>
      <c r="JA3" s="58">
        <f>IFERROR(INDEX('вкладка 1'!$U$3:$AB$48,COLUMN()/10+0.1*COLUMN()/10+1,MATCH(JA2,'вкладка 1'!$U$2:$AB$2,)),"")</f>
        <v>0</v>
      </c>
      <c r="JB3" s="35" t="str">
        <f>IFERROR(INDEX('вкладка 1'!$U$3:$AB$48,COLUMN()/10+0.1*COLUMN()/10+1,MATCH(JB2,'вкладка 1'!$U$2:$AB$2,)),"")</f>
        <v/>
      </c>
      <c r="JC3" s="57">
        <f>IFERROR(INDEX('вкладка 1'!$U$3:$AB$48,COLUMN()/10+0.1*COLUMN()/10+1,MATCH(JC2,'вкладка 1'!$U$2:$AB$2,)),"")</f>
        <v>42903</v>
      </c>
      <c r="JD3" s="58" t="str">
        <f>IFERROR(INDEX('вкладка 1'!$U$3:$AB$48,COLUMN()/10+0.1*COLUMN()/10+1,MATCH(JD2,'вкладка 1'!$U$2:$AB$2,)),"")</f>
        <v>538/net</v>
      </c>
      <c r="JE3" s="58" t="str">
        <f>IFERROR(INDEX('вкладка 1'!$U$3:$AB$48,COLUMN()/10+0.1*COLUMN()/10+1,MATCH(JE2,'вкладка 1'!$U$2:$AB$2,)),"")</f>
        <v>Дуловское</v>
      </c>
      <c r="JF3" s="58">
        <f>IFERROR(INDEX('вкладка 1'!$U$3:$AB$48,COLUMN()/10+0.1*COLUMN()/10+1,MATCH(JF2,'вкладка 1'!$U$2:$AB$2,)),"")</f>
        <v>0</v>
      </c>
      <c r="JG3" s="58">
        <f>IFERROR(INDEX('вкладка 1'!$U$3:$AB$48,COLUMN()/10+0.1*COLUMN()/10+1,MATCH(JG2,'вкладка 1'!$U$2:$AB$2,)),"")</f>
        <v>29.92</v>
      </c>
      <c r="JH3" s="58">
        <f>IFERROR(INDEX('вкладка 1'!$U$3:$AB$48,COLUMN()/10+0.1*COLUMN()/10+1,MATCH(JH2,'вкладка 1'!$U$2:$AB$2,)),"")</f>
        <v>123</v>
      </c>
      <c r="JI3" s="58" t="str">
        <f>IFERROR(INDEX('вкладка 1'!$U$3:$AB$48,COLUMN()/10+0.1*COLUMN()/10+1,MATCH(JI2,'вкладка 1'!$U$2:$AB$2,)),"")</f>
        <v>Унифлекс</v>
      </c>
      <c r="JJ3" s="58">
        <f>IFERROR(INDEX('вкладка 1'!$U$3:$AB$48,COLUMN()/10+0.1*COLUMN()/10+1,MATCH(JJ2,'вкладка 1'!$U$2:$AB$2,)),"")</f>
        <v>2</v>
      </c>
      <c r="JK3" s="35" t="str">
        <f>IFERROR(INDEX('вкладка 1'!$U$3:$AB$48,COLUMN()/10+0.1*COLUMN()/10+1,MATCH(JK2,'вкладка 1'!$U$2:$AB$2,)),"")</f>
        <v/>
      </c>
      <c r="JL3" s="57">
        <f>IFERROR(INDEX('вкладка 1'!$U$3:$AB$48,COLUMN()/10+0.1*COLUMN()/10+1,MATCH(JL2,'вкладка 1'!$U$2:$AB$2,)),"")</f>
        <v>42904</v>
      </c>
      <c r="JM3" s="58" t="str">
        <f>IFERROR(INDEX('вкладка 1'!$U$3:$AB$48,COLUMN()/10+0.1*COLUMN()/10+1,MATCH(JM2,'вкладка 1'!$U$2:$AB$2,)),"")</f>
        <v>591/35</v>
      </c>
      <c r="JN3" s="58">
        <f>IFERROR(INDEX('вкладка 1'!$U$3:$AB$48,COLUMN()/10+0.1*COLUMN()/10+1,MATCH(JN2,'вкладка 1'!$U$2:$AB$2,)),"")</f>
        <v>14</v>
      </c>
      <c r="JO3" s="58">
        <f>IFERROR(INDEX('вкладка 1'!$U$3:$AB$48,COLUMN()/10+0.1*COLUMN()/10+1,MATCH(JO2,'вкладка 1'!$U$2:$AB$2,)),"")</f>
        <v>550</v>
      </c>
      <c r="JP3" s="58">
        <f>IFERROR(INDEX('вкладка 1'!$U$3:$AB$48,COLUMN()/10+0.1*COLUMN()/10+1,MATCH(JP2,'вкладка 1'!$U$2:$AB$2,)),"")</f>
        <v>30.15</v>
      </c>
      <c r="JQ3" s="58">
        <f>IFERROR(INDEX('вкладка 1'!$U$3:$AB$48,COLUMN()/10+0.1*COLUMN()/10+1,MATCH(JQ2,'вкладка 1'!$U$2:$AB$2,)),"")</f>
        <v>123</v>
      </c>
      <c r="JR3" s="58" t="str">
        <f>IFERROR(INDEX('вкладка 1'!$U$3:$AB$48,COLUMN()/10+0.1*COLUMN()/10+1,MATCH(JR2,'вкладка 1'!$U$2:$AB$2,)),"")</f>
        <v>Стеклоизол</v>
      </c>
      <c r="JS3" s="58">
        <f>IFERROR(INDEX('вкладка 1'!$U$3:$AB$48,COLUMN()/10+0.1*COLUMN()/10+1,MATCH(JS2,'вкладка 1'!$U$2:$AB$2,)),"")</f>
        <v>1</v>
      </c>
      <c r="JT3" s="35" t="str">
        <f>IFERROR(INDEX('вкладка 1'!$U$3:$AB$48,COLUMN()/10+0.1*COLUMN()/10+1,MATCH(JT2,'вкладка 1'!$U$2:$AB$2,)),"")</f>
        <v/>
      </c>
      <c r="JU3" s="57">
        <f>IFERROR(INDEX('вкладка 1'!$U$3:$AB$48,COLUMN()/10+0.1*COLUMN()/10+1,MATCH(JU2,'вкладка 1'!$U$2:$AB$2,)),"")</f>
        <v>42906</v>
      </c>
      <c r="JV3" s="58" t="str">
        <f>IFERROR(INDEX('вкладка 1'!$U$3:$AB$48,COLUMN()/10+0.1*COLUMN()/10+1,MATCH(JV2,'вкладка 1'!$U$2:$AB$2,)),"")</f>
        <v>605/35</v>
      </c>
      <c r="JW3" s="58" t="str">
        <f>IFERROR(INDEX('вкладка 1'!$U$3:$AB$48,COLUMN()/10+0.1*COLUMN()/10+1,MATCH(JW2,'вкладка 1'!$U$2:$AB$2,)),"")</f>
        <v>у иподрома 36а</v>
      </c>
      <c r="JX3" s="58">
        <f>IFERROR(INDEX('вкладка 1'!$U$3:$AB$48,COLUMN()/10+0.1*COLUMN()/10+1,MATCH(JX2,'вкладка 1'!$U$2:$AB$2,)),"")</f>
        <v>10</v>
      </c>
      <c r="JY3" s="58">
        <f>IFERROR(INDEX('вкладка 1'!$U$3:$AB$48,COLUMN()/10+0.1*COLUMN()/10+1,MATCH(JY2,'вкладка 1'!$U$2:$AB$2,)),"")</f>
        <v>30.6</v>
      </c>
      <c r="JZ3" s="58">
        <f>IFERROR(INDEX('вкладка 1'!$U$3:$AB$48,COLUMN()/10+0.1*COLUMN()/10+1,MATCH(JZ2,'вкладка 1'!$U$2:$AB$2,)),"")</f>
        <v>123</v>
      </c>
      <c r="KA3" s="58" t="str">
        <f>IFERROR(INDEX('вкладка 1'!$U$3:$AB$48,COLUMN()/10+0.1*COLUMN()/10+1,MATCH(KA2,'вкладка 1'!$U$2:$AB$2,)),"")</f>
        <v>Унифлекс</v>
      </c>
      <c r="KB3" s="58">
        <f>IFERROR(INDEX('вкладка 1'!$U$3:$AB$48,COLUMN()/10+0.1*COLUMN()/10+1,MATCH(KB2,'вкладка 1'!$U$2:$AB$2,)),"")</f>
        <v>1</v>
      </c>
      <c r="KC3" s="35" t="str">
        <f>IFERROR(INDEX('вкладка 1'!$U$3:$AB$48,COLUMN()/10+0.1*COLUMN()/10+1,MATCH(KC2,'вкладка 1'!$U$2:$AB$2,)),"")</f>
        <v/>
      </c>
      <c r="KD3" s="57">
        <f>IFERROR(INDEX('вкладка 1'!$U$3:$AB$48,COLUMN()/10+0.1*COLUMN()/10+1,MATCH(KD2,'вкладка 1'!$U$2:$AB$2,)),"")</f>
        <v>42907</v>
      </c>
      <c r="KE3" s="58" t="str">
        <f>IFERROR(INDEX('вкладка 1'!$U$3:$AB$48,COLUMN()/10+0.1*COLUMN()/10+1,MATCH(KE2,'вкладка 1'!$U$2:$AB$2,)),"")</f>
        <v>603/32</v>
      </c>
      <c r="KF3" s="58" t="str">
        <f>IFERROR(INDEX('вкладка 1'!$U$3:$AB$48,COLUMN()/10+0.1*COLUMN()/10+1,MATCH(KF2,'вкладка 1'!$U$2:$AB$2,)),"")</f>
        <v>15 крас</v>
      </c>
      <c r="KG3" s="58">
        <f>IFERROR(INDEX('вкладка 1'!$U$3:$AB$48,COLUMN()/10+0.1*COLUMN()/10+1,MATCH(KG2,'вкладка 1'!$U$2:$AB$2,)),"")</f>
        <v>546</v>
      </c>
      <c r="KH3" s="58">
        <f>IFERROR(INDEX('вкладка 1'!$U$3:$AB$48,COLUMN()/10+0.1*COLUMN()/10+1,MATCH(KH2,'вкладка 1'!$U$2:$AB$2,)),"")</f>
        <v>35.770000000000003</v>
      </c>
      <c r="KI3" s="58">
        <f>IFERROR(INDEX('вкладка 1'!$U$3:$AB$48,COLUMN()/10+0.1*COLUMN()/10+1,MATCH(KI2,'вкладка 1'!$U$2:$AB$2,)),"")</f>
        <v>123</v>
      </c>
      <c r="KJ3" s="58" t="str">
        <f>IFERROR(INDEX('вкладка 1'!$U$3:$AB$48,COLUMN()/10+0.1*COLUMN()/10+1,MATCH(KJ2,'вкладка 1'!$U$2:$AB$2,)),"")</f>
        <v>Унифлекс</v>
      </c>
      <c r="KK3" s="58">
        <f>IFERROR(INDEX('вкладка 1'!$U$3:$AB$48,COLUMN()/10+0.1*COLUMN()/10+1,MATCH(KK2,'вкладка 1'!$U$2:$AB$2,)),"")</f>
        <v>1</v>
      </c>
      <c r="KL3" s="35" t="str">
        <f>IFERROR(INDEX('вкладка 1'!$U$3:$AB$48,COLUMN()/10+0.1*COLUMN()/10+1,MATCH(KL2,'вкладка 1'!$U$2:$AB$2,)),"")</f>
        <v/>
      </c>
      <c r="KM3" s="57">
        <f>IFERROR(INDEX('вкладка 1'!$U$3:$AB$48,COLUMN()/10+0.1*COLUMN()/10+1,MATCH(KM2,'вкладка 1'!$U$2:$AB$2,)),"")</f>
        <v>42907</v>
      </c>
      <c r="KN3" s="58" t="str">
        <f>IFERROR(INDEX('вкладка 1'!$U$3:$AB$48,COLUMN()/10+0.1*COLUMN()/10+1,MATCH(KN2,'вкладка 1'!$U$2:$AB$2,)),"")</f>
        <v>602/35</v>
      </c>
      <c r="KO3" s="58" t="str">
        <f>IFERROR(INDEX('вкладка 1'!$U$3:$AB$48,COLUMN()/10+0.1*COLUMN()/10+1,MATCH(KO2,'вкладка 1'!$U$2:$AB$2,)),"")</f>
        <v>5хим</v>
      </c>
      <c r="KP3" s="58">
        <f>IFERROR(INDEX('вкладка 1'!$U$3:$AB$48,COLUMN()/10+0.1*COLUMN()/10+1,MATCH(KP2,'вкладка 1'!$U$2:$AB$2,)),"")</f>
        <v>35</v>
      </c>
      <c r="KQ3" s="58">
        <f>IFERROR(INDEX('вкладка 1'!$U$3:$AB$48,COLUMN()/10+0.1*COLUMN()/10+1,MATCH(KQ2,'вкладка 1'!$U$2:$AB$2,)),"")</f>
        <v>34.08</v>
      </c>
      <c r="KR3" s="58">
        <f>IFERROR(INDEX('вкладка 1'!$U$3:$AB$48,COLUMN()/10+0.1*COLUMN()/10+1,MATCH(KR2,'вкладка 1'!$U$2:$AB$2,)),"")</f>
        <v>123</v>
      </c>
      <c r="KS3" s="58" t="str">
        <f>IFERROR(INDEX('вкладка 1'!$U$3:$AB$48,COLUMN()/10+0.1*COLUMN()/10+1,MATCH(KS2,'вкладка 1'!$U$2:$AB$2,)),"")</f>
        <v>Унифлекс</v>
      </c>
      <c r="KT3" s="58">
        <f>IFERROR(INDEX('вкладка 1'!$U$3:$AB$48,COLUMN()/10+0.1*COLUMN()/10+1,MATCH(KT2,'вкладка 1'!$U$2:$AB$2,)),"")</f>
        <v>1</v>
      </c>
      <c r="KU3" s="35" t="str">
        <f>IFERROR(INDEX('вкладка 1'!$U$3:$AB$48,COLUMN()/10+0.1*COLUMN()/10+1,MATCH(KU2,'вкладка 1'!$U$2:$AB$2,)),"")</f>
        <v/>
      </c>
      <c r="KV3" s="57">
        <f>IFERROR(INDEX('вкладка 1'!$U$3:$AB$48,COLUMN()/10+0.1*COLUMN()/10+1,MATCH(KV2,'вкладка 1'!$U$2:$AB$2,)),"")</f>
        <v>42908</v>
      </c>
      <c r="KW3" s="58" t="str">
        <f>IFERROR(INDEX('вкладка 1'!$U$3:$AB$48,COLUMN()/10+0.1*COLUMN()/10+1,MATCH(KW2,'вкладка 1'!$U$2:$AB$2,)),"")</f>
        <v>602/35</v>
      </c>
      <c r="KX3" s="58" t="str">
        <f>IFERROR(INDEX('вкладка 1'!$U$3:$AB$48,COLUMN()/10+0.1*COLUMN()/10+1,MATCH(KX2,'вкладка 1'!$U$2:$AB$2,)),"")</f>
        <v>2гага</v>
      </c>
      <c r="KY3" s="58">
        <f>IFERROR(INDEX('вкладка 1'!$U$3:$AB$48,COLUMN()/10+0.1*COLUMN()/10+1,MATCH(KY2,'вкладка 1'!$U$2:$AB$2,)),"")</f>
        <v>102</v>
      </c>
      <c r="KZ3" s="58">
        <f>IFERROR(INDEX('вкладка 1'!$U$3:$AB$48,COLUMN()/10+0.1*COLUMN()/10+1,MATCH(KZ2,'вкладка 1'!$U$2:$AB$2,)),"")</f>
        <v>0</v>
      </c>
      <c r="LA3" s="58">
        <f>IFERROR(INDEX('вкладка 1'!$U$3:$AB$48,COLUMN()/10+0.1*COLUMN()/10+1,MATCH(LA2,'вкладка 1'!$U$2:$AB$2,)),"")</f>
        <v>123</v>
      </c>
      <c r="LB3" s="58">
        <f>IFERROR(INDEX('вкладка 1'!$U$3:$AB$48,COLUMN()/10+0.1*COLUMN()/10+1,MATCH(LB2,'вкладка 1'!$U$2:$AB$2,)),"")</f>
        <v>0</v>
      </c>
      <c r="LC3" s="58">
        <f>IFERROR(INDEX('вкладка 1'!$U$3:$AB$48,COLUMN()/10+0.1*COLUMN()/10+1,MATCH(LC2,'вкладка 1'!$U$2:$AB$2,)),"")</f>
        <v>0</v>
      </c>
      <c r="LD3" s="35" t="str">
        <f>IFERROR(INDEX('вкладка 1'!$U$3:$AB$48,COLUMN()/10+0.1*COLUMN()/10+1,MATCH(LD2,'вкладка 1'!$U$2:$AB$2,)),"")</f>
        <v/>
      </c>
      <c r="LE3" s="57">
        <f>IFERROR(INDEX('вкладка 1'!$U$3:$AB$48,COLUMN()/10+0.1*COLUMN()/10+1,MATCH(LE2,'вкладка 1'!$U$2:$AB$2,)),"")</f>
        <v>42908</v>
      </c>
      <c r="LF3" s="58" t="str">
        <f>IFERROR(INDEX('вкладка 1'!$U$3:$AB$48,COLUMN()/10+0.1*COLUMN()/10+1,MATCH(LF2,'вкладка 1'!$U$2:$AB$2,)),"")</f>
        <v>597/35</v>
      </c>
      <c r="LG3" s="58" t="str">
        <f>IFERROR(INDEX('вкладка 1'!$U$3:$AB$48,COLUMN()/10+0.1*COLUMN()/10+1,MATCH(LG2,'вкладка 1'!$U$2:$AB$2,)),"")</f>
        <v>12а</v>
      </c>
      <c r="LH3" s="58">
        <f>IFERROR(INDEX('вкладка 1'!$U$3:$AB$48,COLUMN()/10+0.1*COLUMN()/10+1,MATCH(LH2,'вкладка 1'!$U$2:$AB$2,)),"")</f>
        <v>30</v>
      </c>
      <c r="LI3" s="58">
        <f>IFERROR(INDEX('вкладка 1'!$U$3:$AB$48,COLUMN()/10+0.1*COLUMN()/10+1,MATCH(LI2,'вкладка 1'!$U$2:$AB$2,)),"")</f>
        <v>27.6</v>
      </c>
      <c r="LJ3" s="58">
        <f>IFERROR(INDEX('вкладка 1'!$U$3:$AB$48,COLUMN()/10+0.1*COLUMN()/10+1,MATCH(LJ2,'вкладка 1'!$U$2:$AB$2,)),"")</f>
        <v>123</v>
      </c>
      <c r="LK3" s="58" t="str">
        <f>IFERROR(INDEX('вкладка 1'!$U$3:$AB$48,COLUMN()/10+0.1*COLUMN()/10+1,MATCH(LK2,'вкладка 1'!$U$2:$AB$2,)),"")</f>
        <v>Стеклоизол</v>
      </c>
      <c r="LL3" s="58">
        <f>IFERROR(INDEX('вкладка 1'!$U$3:$AB$48,COLUMN()/10+0.1*COLUMN()/10+1,MATCH(LL2,'вкладка 1'!$U$2:$AB$2,)),"")</f>
        <v>1</v>
      </c>
      <c r="LM3" s="35" t="str">
        <f>IFERROR(INDEX('вкладка 1'!$U$3:$AB$48,COLUMN()/10+0.1*COLUMN()/10+1,MATCH(LM2,'вкладка 1'!$U$2:$AB$2,)),"")</f>
        <v/>
      </c>
      <c r="LN3" s="57">
        <f>IFERROR(INDEX('вкладка 1'!$U$3:$AB$48,COLUMN()/10+0.1*COLUMN()/10+1,MATCH(LN2,'вкладка 1'!$U$2:$AB$2,)),"")</f>
        <v>42908</v>
      </c>
      <c r="LO3" s="58" t="str">
        <f>IFERROR(INDEX('вкладка 1'!$U$3:$AB$48,COLUMN()/10+0.1*COLUMN()/10+1,MATCH(LO2,'вкладка 1'!$U$2:$AB$2,)),"")</f>
        <v>590/32</v>
      </c>
      <c r="LP3" s="58" t="str">
        <f>IFERROR(INDEX('вкладка 1'!$U$3:$AB$48,COLUMN()/10+0.1*COLUMN()/10+1,MATCH(LP2,'вкладка 1'!$U$2:$AB$2,)),"")</f>
        <v>9 сом</v>
      </c>
      <c r="LQ3" s="58">
        <f>IFERROR(INDEX('вкладка 1'!$U$3:$AB$48,COLUMN()/10+0.1*COLUMN()/10+1,MATCH(LQ2,'вкладка 1'!$U$2:$AB$2,)),"")</f>
        <v>1328</v>
      </c>
      <c r="LR3" s="58">
        <f>IFERROR(INDEX('вкладка 1'!$U$3:$AB$48,COLUMN()/10+0.1*COLUMN()/10+1,MATCH(LR2,'вкладка 1'!$U$2:$AB$2,)),"")</f>
        <v>0</v>
      </c>
      <c r="LS3" s="58">
        <f>IFERROR(INDEX('вкладка 1'!$U$3:$AB$48,COLUMN()/10+0.1*COLUMN()/10+1,MATCH(LS2,'вкладка 1'!$U$2:$AB$2,)),"")</f>
        <v>123</v>
      </c>
      <c r="LT3" s="58">
        <f>IFERROR(INDEX('вкладка 1'!$U$3:$AB$48,COLUMN()/10+0.1*COLUMN()/10+1,MATCH(LT2,'вкладка 1'!$U$2:$AB$2,)),"")</f>
        <v>0</v>
      </c>
      <c r="LU3" s="58">
        <f>IFERROR(INDEX('вкладка 1'!$U$3:$AB$48,COLUMN()/10+0.1*COLUMN()/10+1,MATCH(LU2,'вкладка 1'!$U$2:$AB$2,)),"")</f>
        <v>0</v>
      </c>
      <c r="LV3" s="35" t="str">
        <f>IFERROR(INDEX('вкладка 1'!$U$3:$AB$48,COLUMN()/10+0.1*COLUMN()/10+1,MATCH(LV2,'вкладка 1'!$U$2:$AB$2,)),"")</f>
        <v/>
      </c>
      <c r="LW3" s="57">
        <f>IFERROR(INDEX('вкладка 1'!$U$3:$AB$48,COLUMN()/10+0.1*COLUMN()/10+1,MATCH(LW2,'вкладка 1'!$U$2:$AB$2,)),"")</f>
        <v>42909</v>
      </c>
      <c r="LX3" s="58" t="str">
        <f>IFERROR(INDEX('вкладка 1'!$U$3:$AB$48,COLUMN()/10+0.1*COLUMN()/10+1,MATCH(LX2,'вкладка 1'!$U$2:$AB$2,)),"")</f>
        <v>609/35</v>
      </c>
      <c r="LY3" s="58" t="str">
        <f>IFERROR(INDEX('вкладка 1'!$U$3:$AB$48,COLUMN()/10+0.1*COLUMN()/10+1,MATCH(LY2,'вкладка 1'!$U$2:$AB$2,)),"")</f>
        <v>12 круп</v>
      </c>
      <c r="LZ3" s="58">
        <f>IFERROR(INDEX('вкладка 1'!$U$3:$AB$48,COLUMN()/10+0.1*COLUMN()/10+1,MATCH(LZ2,'вкладка 1'!$U$2:$AB$2,)),"")</f>
        <v>201</v>
      </c>
      <c r="MA3" s="58">
        <f>IFERROR(INDEX('вкладка 1'!$U$3:$AB$48,COLUMN()/10+0.1*COLUMN()/10+1,MATCH(MA2,'вкладка 1'!$U$2:$AB$2,)),"")</f>
        <v>27.47</v>
      </c>
      <c r="MB3" s="58">
        <f>IFERROR(INDEX('вкладка 1'!$U$3:$AB$48,COLUMN()/10+0.1*COLUMN()/10+1,MATCH(MB2,'вкладка 1'!$U$2:$AB$2,)),"")</f>
        <v>123</v>
      </c>
      <c r="MC3" s="58" t="str">
        <f>IFERROR(INDEX('вкладка 1'!$U$3:$AB$48,COLUMN()/10+0.1*COLUMN()/10+1,MATCH(MC2,'вкладка 1'!$U$2:$AB$2,)),"")</f>
        <v>Унифлекс</v>
      </c>
      <c r="MD3" s="58">
        <f>IFERROR(INDEX('вкладка 1'!$U$3:$AB$48,COLUMN()/10+0.1*COLUMN()/10+1,MATCH(MD2,'вкладка 1'!$U$2:$AB$2,)),"")</f>
        <v>1</v>
      </c>
      <c r="ME3" s="35" t="str">
        <f>IFERROR(INDEX('вкладка 1'!$U$3:$AB$48,COLUMN()/10+0.1*COLUMN()/10+1,MATCH(ME2,'вкладка 1'!$U$2:$AB$2,)),"")</f>
        <v/>
      </c>
      <c r="MF3" s="57">
        <f>IFERROR(INDEX('вкладка 1'!$U$3:$AB$48,COLUMN()/10+0.1*COLUMN()/10+1,MATCH(MF2,'вкладка 1'!$U$2:$AB$2,)),"")</f>
        <v>42910</v>
      </c>
      <c r="MG3" s="58" t="str">
        <f>IFERROR(INDEX('вкладка 1'!$U$3:$AB$48,COLUMN()/10+0.1*COLUMN()/10+1,MATCH(MG2,'вкладка 1'!$U$2:$AB$2,)),"")</f>
        <v>519/35</v>
      </c>
      <c r="MH3" s="58" t="str">
        <f>IFERROR(INDEX('вкладка 1'!$U$3:$AB$48,COLUMN()/10+0.1*COLUMN()/10+1,MATCH(MH2,'вкладка 1'!$U$2:$AB$2,)),"")</f>
        <v>6 шиш</v>
      </c>
      <c r="MI3" s="58">
        <f>IFERROR(INDEX('вкладка 1'!$U$3:$AB$48,COLUMN()/10+0.1*COLUMN()/10+1,MATCH(MI2,'вкладка 1'!$U$2:$AB$2,)),"")</f>
        <v>601</v>
      </c>
      <c r="MJ3" s="58">
        <f>IFERROR(INDEX('вкладка 1'!$U$3:$AB$48,COLUMN()/10+0.1*COLUMN()/10+1,MATCH(MJ2,'вкладка 1'!$U$2:$AB$2,)),"")</f>
        <v>32.56</v>
      </c>
      <c r="MK3" s="58">
        <f>IFERROR(INDEX('вкладка 1'!$U$3:$AB$48,COLUMN()/10+0.1*COLUMN()/10+1,MATCH(MK2,'вкладка 1'!$U$2:$AB$2,)),"")</f>
        <v>123</v>
      </c>
      <c r="ML3" s="58" t="str">
        <f>IFERROR(INDEX('вкладка 1'!$U$3:$AB$48,COLUMN()/10+0.1*COLUMN()/10+1,MATCH(ML2,'вкладка 1'!$U$2:$AB$2,)),"")</f>
        <v>Унифлекс</v>
      </c>
      <c r="MM3" s="58">
        <f>IFERROR(INDEX('вкладка 1'!$U$3:$AB$48,COLUMN()/10+0.1*COLUMN()/10+1,MATCH(MM2,'вкладка 1'!$U$2:$AB$2,)),"")</f>
        <v>1</v>
      </c>
      <c r="MN3" s="35" t="str">
        <f>IFERROR(INDEX('вкладка 1'!$U$3:$AB$48,COLUMN()/10+0.1*COLUMN()/10+1,MATCH(MN2,'вкладка 1'!$U$2:$AB$2,)),"")</f>
        <v/>
      </c>
      <c r="MO3" s="57">
        <f>IFERROR(INDEX('вкладка 1'!$U$3:$AB$48,COLUMN()/10+0.1*COLUMN()/10+1,MATCH(MO2,'вкладка 1'!$U$2:$AB$2,)),"")</f>
        <v>42913</v>
      </c>
      <c r="MP3" s="58" t="str">
        <f>IFERROR(INDEX('вкладка 1'!$U$3:$AB$48,COLUMN()/10+0.1*COLUMN()/10+1,MATCH(MP2,'вкладка 1'!$U$2:$AB$2,)),"")</f>
        <v>616/35</v>
      </c>
      <c r="MQ3" s="58" t="str">
        <f>IFERROR(INDEX('вкладка 1'!$U$3:$AB$48,COLUMN()/10+0.1*COLUMN()/10+1,MATCH(MQ2,'вкладка 1'!$U$2:$AB$2,)),"")</f>
        <v>15 крас</v>
      </c>
      <c r="MR3" s="58">
        <f>IFERROR(INDEX('вкладка 1'!$U$3:$AB$48,COLUMN()/10+0.1*COLUMN()/10+1,MATCH(MR2,'вкладка 1'!$U$2:$AB$2,)),"")</f>
        <v>162</v>
      </c>
      <c r="MS3" s="58">
        <f>IFERROR(INDEX('вкладка 1'!$U$3:$AB$48,COLUMN()/10+0.1*COLUMN()/10+1,MATCH(MS2,'вкладка 1'!$U$2:$AB$2,)),"")</f>
        <v>0</v>
      </c>
      <c r="MT3" s="58">
        <f>IFERROR(INDEX('вкладка 1'!$U$3:$AB$48,COLUMN()/10+0.1*COLUMN()/10+1,MATCH(MT2,'вкладка 1'!$U$2:$AB$2,)),"")</f>
        <v>123</v>
      </c>
      <c r="MU3" s="58">
        <f>IFERROR(INDEX('вкладка 1'!$U$3:$AB$48,COLUMN()/10+0.1*COLUMN()/10+1,MATCH(MU2,'вкладка 1'!$U$2:$AB$2,)),"")</f>
        <v>0</v>
      </c>
      <c r="MV3" s="58">
        <f>IFERROR(INDEX('вкладка 1'!$U$3:$AB$48,COLUMN()/10+0.1*COLUMN()/10+1,MATCH(MV2,'вкладка 1'!$U$2:$AB$2,)),"")</f>
        <v>0</v>
      </c>
      <c r="MW3" s="35" t="str">
        <f>IFERROR(INDEX('вкладка 1'!$U$3:$AB$48,COLUMN()/10+0.1*COLUMN()/10+1,MATCH(MW2,'вкладка 1'!$U$2:$AB$2,)),"")</f>
        <v/>
      </c>
      <c r="MX3" s="57">
        <f>IFERROR(INDEX('вкладка 1'!$U$3:$AB$48,COLUMN()/10+0.1*COLUMN()/10+1,MATCH(MX2,'вкладка 1'!$U$2:$AB$2,)),"")</f>
        <v>42913</v>
      </c>
      <c r="MY3" s="58" t="str">
        <f>IFERROR(INDEX('вкладка 1'!$U$3:$AB$48,COLUMN()/10+0.1*COLUMN()/10+1,MATCH(MY2,'вкладка 1'!$U$2:$AB$2,)),"")</f>
        <v>612/35</v>
      </c>
      <c r="MZ3" s="58" t="str">
        <f>IFERROR(INDEX('вкладка 1'!$U$3:$AB$48,COLUMN()/10+0.1*COLUMN()/10+1,MATCH(MZ2,'вкладка 1'!$U$2:$AB$2,)),"")</f>
        <v>1 шмидта</v>
      </c>
      <c r="NA3" s="58">
        <f>IFERROR(INDEX('вкладка 1'!$U$3:$AB$48,COLUMN()/10+0.1*COLUMN()/10+1,MATCH(NA2,'вкладка 1'!$U$2:$AB$2,)),"")</f>
        <v>97</v>
      </c>
      <c r="NB3" s="58">
        <f>IFERROR(INDEX('вкладка 1'!$U$3:$AB$48,COLUMN()/10+0.1*COLUMN()/10+1,MATCH(NB2,'вкладка 1'!$U$2:$AB$2,)),"")</f>
        <v>0</v>
      </c>
      <c r="NC3" s="58">
        <f>IFERROR(INDEX('вкладка 1'!$U$3:$AB$48,COLUMN()/10+0.1*COLUMN()/10+1,MATCH(NC2,'вкладка 1'!$U$2:$AB$2,)),"")</f>
        <v>123</v>
      </c>
      <c r="ND3" s="58">
        <f>IFERROR(INDEX('вкладка 1'!$U$3:$AB$48,COLUMN()/10+0.1*COLUMN()/10+1,MATCH(ND2,'вкладка 1'!$U$2:$AB$2,)),"")</f>
        <v>0</v>
      </c>
      <c r="NE3" s="58">
        <f>IFERROR(INDEX('вкладка 1'!$U$3:$AB$48,COLUMN()/10+0.1*COLUMN()/10+1,MATCH(NE2,'вкладка 1'!$U$2:$AB$2,)),"")</f>
        <v>0</v>
      </c>
      <c r="NF3" s="35" t="str">
        <f>IFERROR(INDEX('вкладка 1'!$U$3:$AB$48,COLUMN()/10+0.1*COLUMN()/10+1,MATCH(NF2,'вкладка 1'!$U$2:$AB$2,)),"")</f>
        <v/>
      </c>
      <c r="NG3" s="57">
        <f>IFERROR(INDEX('вкладка 1'!$U$3:$AB$48,COLUMN()/10+0.1*COLUMN()/10+1,MATCH(NG2,'вкладка 1'!$U$2:$AB$2,)),"")</f>
        <v>42913</v>
      </c>
      <c r="NH3" s="58" t="str">
        <f>IFERROR(INDEX('вкладка 1'!$U$3:$AB$48,COLUMN()/10+0.1*COLUMN()/10+1,MATCH(NH2,'вкладка 1'!$U$2:$AB$2,)),"")</f>
        <v>580/35</v>
      </c>
      <c r="NI3" s="58">
        <f>IFERROR(INDEX('вкладка 1'!$U$3:$AB$48,COLUMN()/10+0.1*COLUMN()/10+1,MATCH(NI2,'вкладка 1'!$U$2:$AB$2,)),"")</f>
        <v>9</v>
      </c>
      <c r="NJ3" s="58">
        <f>IFERROR(INDEX('вкладка 1'!$U$3:$AB$48,COLUMN()/10+0.1*COLUMN()/10+1,MATCH(NJ2,'вкладка 1'!$U$2:$AB$2,)),"")</f>
        <v>421</v>
      </c>
      <c r="NK3" s="58">
        <f>IFERROR(INDEX('вкладка 1'!$U$3:$AB$48,COLUMN()/10+0.1*COLUMN()/10+1,MATCH(NK2,'вкладка 1'!$U$2:$AB$2,)),"")</f>
        <v>25.2</v>
      </c>
      <c r="NL3" s="58">
        <f>IFERROR(INDEX('вкладка 1'!$U$3:$AB$48,COLUMN()/10+0.1*COLUMN()/10+1,MATCH(NL2,'вкладка 1'!$U$2:$AB$2,)),"")</f>
        <v>123</v>
      </c>
      <c r="NM3" s="58" t="str">
        <f>IFERROR(INDEX('вкладка 1'!$U$3:$AB$48,COLUMN()/10+0.1*COLUMN()/10+1,MATCH(NM2,'вкладка 1'!$U$2:$AB$2,)),"")</f>
        <v>Стеклоизол</v>
      </c>
      <c r="NN3" s="58">
        <f>IFERROR(INDEX('вкладка 1'!$U$3:$AB$48,COLUMN()/10+0.1*COLUMN()/10+1,MATCH(NN2,'вкладка 1'!$U$2:$AB$2,)),"")</f>
        <v>1</v>
      </c>
      <c r="NO3" s="35" t="str">
        <f>IFERROR(INDEX('вкладка 1'!$U$3:$AB$48,COLUMN()/10+0.1*COLUMN()/10+1,MATCH(NO2,'вкладка 1'!$U$2:$AB$2,)),"")</f>
        <v/>
      </c>
      <c r="NP3" s="57">
        <f>IFERROR(INDEX('вкладка 1'!$U$3:$AB$48,COLUMN()/10+0.1*COLUMN()/10+1,MATCH(NP2,'вкладка 1'!$U$2:$AB$2,)),"")</f>
        <v>42913</v>
      </c>
      <c r="NQ3" s="58" t="str">
        <f>IFERROR(INDEX('вкладка 1'!$U$3:$AB$48,COLUMN()/10+0.1*COLUMN()/10+1,MATCH(NQ2,'вкладка 1'!$U$2:$AB$2,)),"")</f>
        <v>417/35</v>
      </c>
      <c r="NR3" s="58" t="str">
        <f>IFERROR(INDEX('вкладка 1'!$U$3:$AB$48,COLUMN()/10+0.1*COLUMN()/10+1,MATCH(NR2,'вкладка 1'!$U$2:$AB$2,)),"")</f>
        <v>15крас</v>
      </c>
      <c r="NS3" s="58">
        <f>IFERROR(INDEX('вкладка 1'!$U$3:$AB$48,COLUMN()/10+0.1*COLUMN()/10+1,MATCH(NS2,'вкладка 1'!$U$2:$AB$2,)),"")</f>
        <v>658</v>
      </c>
      <c r="NT3" s="58">
        <f>IFERROR(INDEX('вкладка 1'!$U$3:$AB$48,COLUMN()/10+0.1*COLUMN()/10+1,MATCH(NT2,'вкладка 1'!$U$2:$AB$2,)),"")</f>
        <v>33</v>
      </c>
      <c r="NU3" s="58">
        <f>IFERROR(INDEX('вкладка 1'!$U$3:$AB$48,COLUMN()/10+0.1*COLUMN()/10+1,MATCH(NU2,'вкладка 1'!$U$2:$AB$2,)),"")</f>
        <v>123</v>
      </c>
      <c r="NV3" s="58" t="str">
        <f>IFERROR(INDEX('вкладка 1'!$U$3:$AB$48,COLUMN()/10+0.1*COLUMN()/10+1,MATCH(NV2,'вкладка 1'!$U$2:$AB$2,)),"")</f>
        <v>Унифлекс</v>
      </c>
      <c r="NW3" s="58">
        <f>IFERROR(INDEX('вкладка 1'!$U$3:$AB$48,COLUMN()/10+0.1*COLUMN()/10+1,MATCH(NW2,'вкладка 1'!$U$2:$AB$2,)),"")</f>
        <v>1</v>
      </c>
      <c r="NX3" s="35" t="str">
        <f>IFERROR(INDEX('вкладка 1'!$U$3:$AB$48,COLUMN()/10+0.1*COLUMN()/10+1,MATCH(NX2,'вкладка 1'!$U$2:$AB$2,)),"")</f>
        <v/>
      </c>
      <c r="NY3" s="57">
        <f>IFERROR(INDEX('вкладка 1'!$U$3:$AB$48,COLUMN()/10+0.1*COLUMN()/10+1,MATCH(NY2,'вкладка 1'!$U$2:$AB$2,)),"")</f>
        <v>42914</v>
      </c>
      <c r="NZ3" s="58" t="str">
        <f>IFERROR(INDEX('вкладка 1'!$U$3:$AB$48,COLUMN()/10+0.1*COLUMN()/10+1,MATCH(NZ2,'вкладка 1'!$U$2:$AB$2,)),"")</f>
        <v>617/35</v>
      </c>
      <c r="OA3" s="58" t="str">
        <f>IFERROR(INDEX('вкладка 1'!$U$3:$AB$48,COLUMN()/10+0.1*COLUMN()/10+1,MATCH(OA2,'вкладка 1'!$U$2:$AB$2,)),"")</f>
        <v>3а</v>
      </c>
      <c r="OB3" s="58">
        <f>IFERROR(INDEX('вкладка 1'!$U$3:$AB$48,COLUMN()/10+0.1*COLUMN()/10+1,MATCH(OB2,'вкладка 1'!$U$2:$AB$2,)),"")</f>
        <v>629</v>
      </c>
      <c r="OC3" s="58">
        <f>IFERROR(INDEX('вкладка 1'!$U$3:$AB$48,COLUMN()/10+0.1*COLUMN()/10+1,MATCH(OC2,'вкладка 1'!$U$2:$AB$2,)),"")</f>
        <v>27.72</v>
      </c>
      <c r="OD3" s="58">
        <f>IFERROR(INDEX('вкладка 1'!$U$3:$AB$48,COLUMN()/10+0.1*COLUMN()/10+1,MATCH(OD2,'вкладка 1'!$U$2:$AB$2,)),"")</f>
        <v>123</v>
      </c>
      <c r="OE3" s="58" t="str">
        <f>IFERROR(INDEX('вкладка 1'!$U$3:$AB$48,COLUMN()/10+0.1*COLUMN()/10+1,MATCH(OE2,'вкладка 1'!$U$2:$AB$2,)),"")</f>
        <v>Стеклоизол</v>
      </c>
      <c r="OF3" s="58">
        <f>IFERROR(INDEX('вкладка 1'!$U$3:$AB$48,COLUMN()/10+0.1*COLUMN()/10+1,MATCH(OF2,'вкладка 1'!$U$2:$AB$2,)),"")</f>
        <v>1</v>
      </c>
      <c r="OG3" s="35" t="str">
        <f>IFERROR(INDEX('вкладка 1'!$U$3:$AB$48,COLUMN()/10+0.1*COLUMN()/10+1,MATCH(OG2,'вкладка 1'!$U$2:$AB$2,)),"")</f>
        <v/>
      </c>
      <c r="OH3" s="57">
        <f>IFERROR(INDEX('вкладка 1'!$U$3:$AB$48,COLUMN()/10+0.1*COLUMN()/10+1,MATCH(OH2,'вкладка 1'!$U$2:$AB$2,)),"")</f>
        <v>42915</v>
      </c>
      <c r="OI3" s="58" t="str">
        <f>IFERROR(INDEX('вкладка 1'!$U$3:$AB$48,COLUMN()/10+0.1*COLUMN()/10+1,MATCH(OI2,'вкладка 1'!$U$2:$AB$2,)),"")</f>
        <v>613/35</v>
      </c>
      <c r="OJ3" s="58">
        <f>IFERROR(INDEX('вкладка 1'!$U$3:$AB$48,COLUMN()/10+0.1*COLUMN()/10+1,MATCH(OJ2,'вкладка 1'!$U$2:$AB$2,)),"")</f>
        <v>5</v>
      </c>
      <c r="OK3" s="58">
        <f>IFERROR(INDEX('вкладка 1'!$U$3:$AB$48,COLUMN()/10+0.1*COLUMN()/10+1,MATCH(OK2,'вкладка 1'!$U$2:$AB$2,)),"")</f>
        <v>221</v>
      </c>
      <c r="OL3" s="58">
        <f>IFERROR(INDEX('вкладка 1'!$U$3:$AB$48,COLUMN()/10+0.1*COLUMN()/10+1,MATCH(OL2,'вкладка 1'!$U$2:$AB$2,)),"")</f>
        <v>33.880000000000003</v>
      </c>
      <c r="OM3" s="58">
        <f>IFERROR(INDEX('вкладка 1'!$U$3:$AB$48,COLUMN()/10+0.1*COLUMN()/10+1,MATCH(OM2,'вкладка 1'!$U$2:$AB$2,)),"")</f>
        <v>123</v>
      </c>
      <c r="ON3" s="58" t="str">
        <f>IFERROR(INDEX('вкладка 1'!$U$3:$AB$48,COLUMN()/10+0.1*COLUMN()/10+1,MATCH(ON2,'вкладка 1'!$U$2:$AB$2,)),"")</f>
        <v>Унифлекс</v>
      </c>
      <c r="OO3" s="58">
        <f>IFERROR(INDEX('вкладка 1'!$U$3:$AB$48,COLUMN()/10+0.1*COLUMN()/10+1,MATCH(OO2,'вкладка 1'!$U$2:$AB$2,)),"")</f>
        <v>1</v>
      </c>
      <c r="OP3" s="35" t="str">
        <f>IFERROR(INDEX('вкладка 1'!$U$3:$AB$48,COLUMN()/10+0.1*COLUMN()/10+1,MATCH(OP2,'вкладка 1'!$U$2:$AB$2,)),"")</f>
        <v/>
      </c>
      <c r="OQ3" s="57">
        <f>IFERROR(INDEX('вкладка 1'!$U$3:$AB$48,COLUMN()/10+0.1*COLUMN()/10+1,MATCH(OQ2,'вкладка 1'!$U$2:$AB$2,)),"")</f>
        <v>42915</v>
      </c>
      <c r="OR3" s="58" t="str">
        <f>IFERROR(INDEX('вкладка 1'!$U$3:$AB$48,COLUMN()/10+0.1*COLUMN()/10+1,MATCH(OR2,'вкладка 1'!$U$2:$AB$2,)),"")</f>
        <v>578/32</v>
      </c>
      <c r="OS3" s="58">
        <f>IFERROR(INDEX('вкладка 1'!$U$3:$AB$48,COLUMN()/10+0.1*COLUMN()/10+1,MATCH(OS2,'вкладка 1'!$U$2:$AB$2,)),"")</f>
        <v>5</v>
      </c>
      <c r="OT3" s="58">
        <f>IFERROR(INDEX('вкладка 1'!$U$3:$AB$48,COLUMN()/10+0.1*COLUMN()/10+1,MATCH(OT2,'вкладка 1'!$U$2:$AB$2,)),"")</f>
        <v>748</v>
      </c>
      <c r="OU3" s="58">
        <f>IFERROR(INDEX('вкладка 1'!$U$3:$AB$48,COLUMN()/10+0.1*COLUMN()/10+1,MATCH(OU2,'вкладка 1'!$U$2:$AB$2,)),"")</f>
        <v>29.52</v>
      </c>
      <c r="OV3" s="58">
        <f>IFERROR(INDEX('вкладка 1'!$U$3:$AB$48,COLUMN()/10+0.1*COLUMN()/10+1,MATCH(OV2,'вкладка 1'!$U$2:$AB$2,)),"")</f>
        <v>123</v>
      </c>
      <c r="OW3" s="58" t="str">
        <f>IFERROR(INDEX('вкладка 1'!$U$3:$AB$48,COLUMN()/10+0.1*COLUMN()/10+1,MATCH(OW2,'вкладка 1'!$U$2:$AB$2,)),"")</f>
        <v>Линокром</v>
      </c>
      <c r="OX3" s="58">
        <f>IFERROR(INDEX('вкладка 1'!$U$3:$AB$48,COLUMN()/10+0.1*COLUMN()/10+1,MATCH(OX2,'вкладка 1'!$U$2:$AB$2,)),"")</f>
        <v>2</v>
      </c>
      <c r="OY3" s="35" t="str">
        <f>IFERROR(INDEX('вкладка 1'!$U$3:$AB$48,COLUMN()/10+0.1*COLUMN()/10+1,MATCH(OY2,'вкладка 1'!$U$2:$AB$2,)),"")</f>
        <v/>
      </c>
      <c r="OZ3" s="57">
        <f>IFERROR(INDEX('вкладка 1'!$U$3:$AB$48,COLUMN()/10+0.1*COLUMN()/10+1,MATCH(OZ2,'вкладка 1'!$U$2:$AB$2,)),"")</f>
        <v>42916</v>
      </c>
      <c r="PA3" s="58" t="str">
        <f>IFERROR(INDEX('вкладка 1'!$U$3:$AB$48,COLUMN()/10+0.1*COLUMN()/10+1,MATCH(PA2,'вкладка 1'!$U$2:$AB$2,)),"")</f>
        <v>621/32</v>
      </c>
      <c r="PB3" s="58" t="str">
        <f>IFERROR(INDEX('вкладка 1'!$U$3:$AB$48,COLUMN()/10+0.1*COLUMN()/10+1,MATCH(PB2,'вкладка 1'!$U$2:$AB$2,)),"")</f>
        <v>6ис</v>
      </c>
      <c r="PC3" s="58" t="str">
        <f>IFERROR(INDEX('вкладка 1'!$U$3:$AB$48,COLUMN()/10+0.1*COLUMN()/10+1,MATCH(PC2,'вкладка 1'!$U$2:$AB$2,)),"")</f>
        <v/>
      </c>
      <c r="PD3" s="58" t="str">
        <f>IFERROR(INDEX('вкладка 1'!$U$3:$AB$48,COLUMN()/10+0.1*COLUMN()/10+1,MATCH(PD2,'вкладка 1'!$U$2:$AB$2,)),"")</f>
        <v/>
      </c>
      <c r="PE3" s="58" t="str">
        <f>IFERROR(INDEX('вкладка 1'!$U$3:$AB$48,COLUMN()/10+0.1*COLUMN()/10+1,MATCH(PE2,'вкладка 1'!$U$2:$AB$2,)),"")</f>
        <v/>
      </c>
      <c r="PF3" s="58" t="str">
        <f>IFERROR(INDEX('вкладка 1'!$U$3:$AB$48,COLUMN()/10+0.1*COLUMN()/10+1,MATCH(PF2,'вкладка 1'!$U$2:$AB$2,)),"")</f>
        <v/>
      </c>
      <c r="PG3" s="58" t="str">
        <f>IFERROR(INDEX('вкладка 1'!$U$3:$AB$48,COLUMN()/10+0.1*COLUMN()/10+1,MATCH(PG2,'вкладка 1'!$U$2:$AB$2,)),"")</f>
        <v/>
      </c>
      <c r="PH3" s="35" t="str">
        <f>IFERROR(INDEX('вкладка 1'!$U$3:$AB$48,COLUMN()/10+0.1*COLUMN()/10+1,MATCH(PH2,'вкладка 1'!$U$2:$AB$2,)),"")</f>
        <v/>
      </c>
      <c r="PI3" s="57" t="str">
        <f>IFERROR(INDEX('вкладка 1'!$U$3:$AB$48,COLUMN()/10+0.1*COLUMN()/10+1,MATCH(PI2,'вкладка 1'!$U$2:$AB$2,)),"")</f>
        <v/>
      </c>
      <c r="PJ3" s="58" t="str">
        <f>IFERROR(INDEX('вкладка 1'!$U$3:$AB$48,COLUMN()/10+0.1*COLUMN()/10+1,MATCH(PJ2,'вкладка 1'!$U$2:$AB$2,)),"")</f>
        <v/>
      </c>
      <c r="PK3" s="58" t="str">
        <f>IFERROR(INDEX('вкладка 1'!$U$3:$AB$48,COLUMN()/10+0.1*COLUMN()/10+1,MATCH(PK2,'вкладка 1'!$U$2:$AB$2,)),"")</f>
        <v/>
      </c>
      <c r="PL3" s="58" t="str">
        <f>IFERROR(INDEX('вкладка 1'!$U$3:$AB$48,COLUMN()/10+0.1*COLUMN()/10+1,MATCH(PL2,'вкладка 1'!$U$2:$AB$2,)),"")</f>
        <v/>
      </c>
      <c r="PM3" s="58" t="str">
        <f>IFERROR(INDEX('вкладка 1'!$U$3:$AB$48,COLUMN()/10+0.1*COLUMN()/10+1,MATCH(PM2,'вкладка 1'!$U$2:$AB$2,)),"")</f>
        <v/>
      </c>
      <c r="PN3" s="58" t="str">
        <f>IFERROR(INDEX('вкладка 1'!$U$3:$AB$48,COLUMN()/10+0.1*COLUMN()/10+1,MATCH(PN2,'вкладка 1'!$U$2:$AB$2,)),"")</f>
        <v/>
      </c>
      <c r="PO3" s="58" t="str">
        <f>IFERROR(INDEX('вкладка 1'!$U$3:$AB$48,COLUMN()/10+0.1*COLUMN()/10+1,MATCH(PO2,'вкладка 1'!$U$2:$AB$2,)),"")</f>
        <v/>
      </c>
      <c r="PP3" s="58" t="str">
        <f>IFERROR(INDEX('вкладка 1'!$U$3:$AB$48,COLUMN()/10+0.1*COLUMN()/10+1,MATCH(PP2,'вкладка 1'!$U$2:$AB$2,)),"")</f>
        <v/>
      </c>
      <c r="PQ3" s="35" t="str">
        <f>IFERROR(INDEX('вкладка 1'!$U$3:$AB$48,COLUMN()/10+0.1*COLUMN()/10+1,MATCH(PQ2,'вкладка 1'!$U$2:$AB$2,)),"")</f>
        <v/>
      </c>
      <c r="PR3" s="57" t="str">
        <f>IFERROR(INDEX('вкладка 1'!$U$3:$AB$48,COLUMN()/10+0.1*COLUMN()/10+1,MATCH(PR2,'вкладка 1'!$U$2:$AB$2,)),"")</f>
        <v/>
      </c>
      <c r="PS3" s="58" t="str">
        <f>IFERROR(INDEX('вкладка 1'!$U$3:$AB$48,COLUMN()/10+0.1*COLUMN()/10+1,MATCH(PS2,'вкладка 1'!$U$2:$AB$2,)),"")</f>
        <v/>
      </c>
      <c r="PT3" s="58" t="str">
        <f>IFERROR(INDEX('вкладка 1'!$U$3:$AB$48,COLUMN()/10+0.1*COLUMN()/10+1,MATCH(PT2,'вкладка 1'!$U$2:$AB$2,)),"")</f>
        <v/>
      </c>
      <c r="PU3" s="58" t="str">
        <f>IFERROR(INDEX('вкладка 1'!$U$3:$AB$48,COLUMN()/10+0.1*COLUMN()/10+1,MATCH(PU2,'вкладка 1'!$U$2:$AB$2,)),"")</f>
        <v/>
      </c>
      <c r="PV3" s="58" t="str">
        <f>IFERROR(INDEX('вкладка 1'!$U$3:$AB$48,COLUMN()/10+0.1*COLUMN()/10+1,MATCH(PV2,'вкладка 1'!$U$2:$AB$2,)),"")</f>
        <v/>
      </c>
      <c r="PW3" s="58" t="str">
        <f>IFERROR(INDEX('вкладка 1'!$U$3:$AB$48,COLUMN()/10+0.1*COLUMN()/10+1,MATCH(PW2,'вкладка 1'!$U$2:$AB$2,)),"")</f>
        <v/>
      </c>
      <c r="PX3" s="58" t="str">
        <f>IFERROR(INDEX('вкладка 1'!$U$3:$AB$48,COLUMN()/10+0.1*COLUMN()/10+1,MATCH(PX2,'вкладка 1'!$U$2:$AB$2,)),"")</f>
        <v/>
      </c>
      <c r="PY3" s="58" t="str">
        <f>IFERROR(INDEX('вкладка 1'!$U$3:$AB$48,COLUMN()/10+0.1*COLUMN()/10+1,MATCH(PY2,'вкладка 1'!$U$2:$AB$2,)),"")</f>
        <v/>
      </c>
      <c r="PZ3" s="35" t="str">
        <f>IFERROR(INDEX('вкладка 1'!$U$3:$AB$48,COLUMN()/10+0.1*COLUMN()/10+1,MATCH(PZ2,'вкладка 1'!$U$2:$AB$2,)),"")</f>
        <v/>
      </c>
      <c r="QA3" s="57" t="str">
        <f>IFERROR(INDEX('вкладка 1'!$U$3:$AB$48,COLUMN()/10+0.1*COLUMN()/10+1,MATCH(QA2,'вкладка 1'!$U$2:$AB$2,)),"")</f>
        <v/>
      </c>
      <c r="QB3" s="58" t="str">
        <f>IFERROR(INDEX('вкладка 1'!$U$3:$AB$48,COLUMN()/10+0.1*COLUMN()/10+1,MATCH(QB2,'вкладка 1'!$U$2:$AB$2,)),"")</f>
        <v/>
      </c>
      <c r="QC3" s="58" t="str">
        <f>IFERROR(INDEX('вкладка 1'!$U$3:$AB$48,COLUMN()/10+0.1*COLUMN()/10+1,MATCH(QC2,'вкладка 1'!$U$2:$AB$2,)),"")</f>
        <v/>
      </c>
      <c r="QD3" s="58" t="str">
        <f>IFERROR(INDEX('вкладка 1'!$U$3:$AB$48,COLUMN()/10+0.1*COLUMN()/10+1,MATCH(QD2,'вкладка 1'!$U$2:$AB$2,)),"")</f>
        <v/>
      </c>
      <c r="QE3" s="58" t="str">
        <f>IFERROR(INDEX('вкладка 1'!$U$3:$AB$48,COLUMN()/10+0.1*COLUMN()/10+1,MATCH(QE2,'вкладка 1'!$U$2:$AB$2,)),"")</f>
        <v/>
      </c>
      <c r="QF3" s="58" t="str">
        <f>IFERROR(INDEX('вкладка 1'!$U$3:$AB$48,COLUMN()/10+0.1*COLUMN()/10+1,MATCH(QF2,'вкладка 1'!$U$2:$AB$2,)),"")</f>
        <v/>
      </c>
      <c r="QG3" s="58" t="str">
        <f>IFERROR(INDEX('вкладка 1'!$U$3:$AB$48,COLUMN()/10+0.1*COLUMN()/10+1,MATCH(QG2,'вкладка 1'!$U$2:$AB$2,)),"")</f>
        <v/>
      </c>
      <c r="QH3" s="58" t="str">
        <f>IFERROR(INDEX('вкладка 1'!$U$3:$AB$48,COLUMN()/10+0.1*COLUMN()/10+1,MATCH(QH2,'вкладка 1'!$U$2:$AB$2,)),"")</f>
        <v/>
      </c>
      <c r="QI3" s="35" t="str">
        <f>IFERROR(INDEX('вкладка 1'!$U$3:$AB$48,COLUMN()/10+0.1*COLUMN()/10+1,MATCH(QI2,'вкладка 1'!$U$2:$AB$2,)),"")</f>
        <v/>
      </c>
      <c r="QJ3" s="57" t="str">
        <f>IFERROR(INDEX('вкладка 1'!$U$3:$AB$48,COLUMN()/10+0.1*COLUMN()/10+1,MATCH(QJ2,'вкладка 1'!$U$2:$AB$2,)),"")</f>
        <v/>
      </c>
      <c r="QK3" s="58" t="str">
        <f>IFERROR(INDEX('вкладка 1'!$U$3:$AB$48,COLUMN()/10+0.1*COLUMN()/10+1,MATCH(QK2,'вкладка 1'!$U$2:$AB$2,)),"")</f>
        <v/>
      </c>
      <c r="QL3" s="58" t="str">
        <f>IFERROR(INDEX('вкладка 1'!$U$3:$AB$48,COLUMN()/10+0.1*COLUMN()/10+1,MATCH(QL2,'вкладка 1'!$U$2:$AB$2,)),"")</f>
        <v/>
      </c>
      <c r="QM3" s="58" t="str">
        <f>IFERROR(INDEX('вкладка 1'!$U$3:$AB$48,COLUMN()/10+0.1*COLUMN()/10+1,MATCH(QM2,'вкладка 1'!$U$2:$AB$2,)),"")</f>
        <v/>
      </c>
      <c r="QN3" s="58" t="str">
        <f>IFERROR(INDEX('вкладка 1'!$U$3:$AB$48,COLUMN()/10+0.1*COLUMN()/10+1,MATCH(QN2,'вкладка 1'!$U$2:$AB$2,)),"")</f>
        <v/>
      </c>
      <c r="QO3" s="58" t="str">
        <f>IFERROR(INDEX('вкладка 1'!$U$3:$AB$48,COLUMN()/10+0.1*COLUMN()/10+1,MATCH(QO2,'вкладка 1'!$U$2:$AB$2,)),"")</f>
        <v/>
      </c>
      <c r="QP3" s="58" t="str">
        <f>IFERROR(INDEX('вкладка 1'!$U$3:$AB$48,COLUMN()/10+0.1*COLUMN()/10+1,MATCH(QP2,'вкладка 1'!$U$2:$AB$2,)),"")</f>
        <v/>
      </c>
      <c r="QQ3" s="58" t="str">
        <f>IFERROR(INDEX('вкладка 1'!$U$3:$AB$48,COLUMN()/10+0.1*COLUMN()/10+1,MATCH(QQ2,'вкладка 1'!$U$2:$AB$2,)),"")</f>
        <v/>
      </c>
      <c r="QR3" s="35" t="str">
        <f>IFERROR(INDEX('вкладка 1'!$U$3:$AB$48,COLUMN()/10+0.1*COLUMN()/10+1,MATCH(QR2,'вкладка 1'!$U$2:$AB$2,)),"")</f>
        <v/>
      </c>
      <c r="QS3" s="57" t="str">
        <f>IFERROR(INDEX('вкладка 1'!$U$3:$AB$48,COLUMN()/10+0.1*COLUMN()/10+1,MATCH(QS2,'вкладка 1'!$U$2:$AB$2,)),"")</f>
        <v/>
      </c>
      <c r="QT3" s="58" t="str">
        <f>IFERROR(INDEX('вкладка 1'!$U$3:$AB$48,COLUMN()/10+0.1*COLUMN()/10+1,MATCH(QT2,'вкладка 1'!$U$2:$AB$2,)),"")</f>
        <v/>
      </c>
      <c r="QU3" s="58" t="str">
        <f>IFERROR(INDEX('вкладка 1'!$U$3:$AB$48,COLUMN()/10+0.1*COLUMN()/10+1,MATCH(QU2,'вкладка 1'!$U$2:$AB$2,)),"")</f>
        <v/>
      </c>
      <c r="QV3" s="58" t="str">
        <f>IFERROR(INDEX('вкладка 1'!$U$3:$AB$48,COLUMN()/10+0.1*COLUMN()/10+1,MATCH(QV2,'вкладка 1'!$U$2:$AB$2,)),"")</f>
        <v/>
      </c>
      <c r="QW3" s="58" t="str">
        <f>IFERROR(INDEX('вкладка 1'!$U$3:$AB$48,COLUMN()/10+0.1*COLUMN()/10+1,MATCH(QW2,'вкладка 1'!$U$2:$AB$2,)),"")</f>
        <v/>
      </c>
      <c r="QX3" s="58" t="str">
        <f>IFERROR(INDEX('вкладка 1'!$U$3:$AB$48,COLUMN()/10+0.1*COLUMN()/10+1,MATCH(QX2,'вкладка 1'!$U$2:$AB$2,)),"")</f>
        <v/>
      </c>
      <c r="QY3" s="58" t="str">
        <f>IFERROR(INDEX('вкладка 1'!$U$3:$AB$48,COLUMN()/10+0.1*COLUMN()/10+1,MATCH(QY2,'вкладка 1'!$U$2:$AB$2,)),"")</f>
        <v/>
      </c>
      <c r="QZ3" s="58" t="str">
        <f>IFERROR(INDEX('вкладка 1'!$U$3:$AB$48,COLUMN()/10+0.1*COLUMN()/10+1,MATCH(QZ2,'вкладка 1'!$U$2:$AB$2,)),"")</f>
        <v/>
      </c>
      <c r="RA3" s="35" t="str">
        <f>IFERROR(INDEX('вкладка 1'!$U$3:$AB$48,COLUMN()/10+0.1*COLUMN()/10+1,MATCH(RA2,'вкладка 1'!$U$2:$AB$2,)),"")</f>
        <v/>
      </c>
      <c r="RB3" s="57" t="str">
        <f>IFERROR(INDEX('вкладка 1'!$U$3:$AB$48,COLUMN()/10+0.1*COLUMN()/10+1,MATCH(RB2,'вкладка 1'!$U$2:$AB$2,)),"")</f>
        <v/>
      </c>
      <c r="RC3" s="58" t="str">
        <f>IFERROR(INDEX('вкладка 1'!$U$3:$AB$48,COLUMN()/10+0.1*COLUMN()/10+1,MATCH(RC2,'вкладка 1'!$U$2:$AB$2,)),"")</f>
        <v/>
      </c>
      <c r="RD3" s="58" t="str">
        <f>IFERROR(INDEX('вкладка 1'!$U$3:$AB$48,COLUMN()/10+0.1*COLUMN()/10+1,MATCH(RD2,'вкладка 1'!$U$2:$AB$2,)),"")</f>
        <v/>
      </c>
      <c r="RE3" s="58" t="str">
        <f>IFERROR(INDEX('вкладка 1'!$U$3:$AB$48,COLUMN()/10+0.1*COLUMN()/10+1,MATCH(RE2,'вкладка 1'!$U$2:$AB$2,)),"")</f>
        <v/>
      </c>
      <c r="RF3" s="58" t="str">
        <f>IFERROR(INDEX('вкладка 1'!$U$3:$AB$48,COLUMN()/10+0.1*COLUMN()/10+1,MATCH(RF2,'вкладка 1'!$U$2:$AB$2,)),"")</f>
        <v/>
      </c>
      <c r="RG3" s="58" t="str">
        <f>IFERROR(INDEX('вкладка 1'!$U$3:$AB$48,COLUMN()/10+0.1*COLUMN()/10+1,MATCH(RG2,'вкладка 1'!$U$2:$AB$2,)),"")</f>
        <v/>
      </c>
      <c r="RH3" s="58" t="str">
        <f>IFERROR(INDEX('вкладка 1'!$U$3:$AB$48,COLUMN()/10+0.1*COLUMN()/10+1,MATCH(RH2,'вкладка 1'!$U$2:$AB$2,)),"")</f>
        <v/>
      </c>
      <c r="RI3" s="58" t="str">
        <f>IFERROR(INDEX('вкладка 1'!$U$3:$AB$48,COLUMN()/10+0.1*COLUMN()/10+1,MATCH(RI2,'вкладка 1'!$U$2:$AB$2,)),"")</f>
        <v/>
      </c>
      <c r="RJ3" s="35" t="str">
        <f>IFERROR(INDEX('вкладка 1'!$U$3:$AB$48,COLUMN()/10+0.1*COLUMN()/10+1,MATCH(RJ2,'вкладка 1'!$U$2:$AB$2,)),"")</f>
        <v/>
      </c>
      <c r="RK3" s="57" t="str">
        <f>IFERROR(INDEX('вкладка 1'!$U$3:$AB$48,COLUMN()/10+0.1*COLUMN()/10+1,MATCH(RK2,'вкладка 1'!$U$2:$AB$2,)),"")</f>
        <v/>
      </c>
      <c r="RL3" s="58" t="str">
        <f>IFERROR(INDEX('вкладка 1'!$U$3:$AB$48,COLUMN()/10+0.1*COLUMN()/10+1,MATCH(RL2,'вкладка 1'!$U$2:$AB$2,)),"")</f>
        <v/>
      </c>
      <c r="RM3" s="58" t="str">
        <f>IFERROR(INDEX('вкладка 1'!$U$3:$AB$48,COLUMN()/10+0.1*COLUMN()/10+1,MATCH(RM2,'вкладка 1'!$U$2:$AB$2,)),"")</f>
        <v/>
      </c>
      <c r="RN3" s="58" t="str">
        <f>IFERROR(INDEX('вкладка 1'!$U$3:$AB$48,COLUMN()/10+0.1*COLUMN()/10+1,MATCH(RN2,'вкладка 1'!$U$2:$AB$2,)),"")</f>
        <v/>
      </c>
      <c r="RO3" s="58" t="str">
        <f>IFERROR(INDEX('вкладка 1'!$U$3:$AB$48,COLUMN()/10+0.1*COLUMN()/10+1,MATCH(RO2,'вкладка 1'!$U$2:$AB$2,)),"")</f>
        <v/>
      </c>
      <c r="RP3" s="58" t="str">
        <f>IFERROR(INDEX('вкладка 1'!$U$3:$AB$48,COLUMN()/10+0.1*COLUMN()/10+1,MATCH(RP2,'вкладка 1'!$U$2:$AB$2,)),"")</f>
        <v/>
      </c>
      <c r="RQ3" s="58" t="str">
        <f>IFERROR(INDEX('вкладка 1'!$U$3:$AB$48,COLUMN()/10+0.1*COLUMN()/10+1,MATCH(RQ2,'вкладка 1'!$U$2:$AB$2,)),"")</f>
        <v/>
      </c>
      <c r="RR3" s="58" t="str">
        <f>IFERROR(INDEX('вкладка 1'!$U$3:$AB$48,COLUMN()/10+0.1*COLUMN()/10+1,MATCH(RR2,'вкладка 1'!$U$2:$AB$2,)),"")</f>
        <v/>
      </c>
      <c r="RS3" s="35" t="str">
        <f>IFERROR(INDEX('вкладка 1'!$U$3:$AB$48,COLUMN()/10+0.1*COLUMN()/10+1,MATCH(RS2,'вкладка 1'!$U$2:$AB$2,)),"")</f>
        <v/>
      </c>
      <c r="RT3" s="57" t="str">
        <f>IFERROR(INDEX('вкладка 1'!$U$3:$AB$48,COLUMN()/10+0.1*COLUMN()/10+1,MATCH(RT2,'вкладка 1'!$U$2:$AB$2,)),"")</f>
        <v/>
      </c>
      <c r="RU3" s="58" t="str">
        <f>IFERROR(INDEX('вкладка 1'!$U$3:$AB$48,COLUMN()/10+0.1*COLUMN()/10+1,MATCH(RU2,'вкладка 1'!$U$2:$AB$2,)),"")</f>
        <v/>
      </c>
      <c r="RV3" s="58" t="str">
        <f>IFERROR(INDEX('вкладка 1'!$U$3:$AB$48,COLUMN()/10+0.1*COLUMN()/10+1,MATCH(RV2,'вкладка 1'!$U$2:$AB$2,)),"")</f>
        <v/>
      </c>
      <c r="RW3" s="58" t="str">
        <f>IFERROR(INDEX('вкладка 1'!$U$3:$AB$48,COLUMN()/10+0.1*COLUMN()/10+1,MATCH(RW2,'вкладка 1'!$U$2:$AB$2,)),"")</f>
        <v/>
      </c>
      <c r="RX3" s="58" t="str">
        <f>IFERROR(INDEX('вкладка 1'!$U$3:$AB$48,COLUMN()/10+0.1*COLUMN()/10+1,MATCH(RX2,'вкладка 1'!$U$2:$AB$2,)),"")</f>
        <v/>
      </c>
      <c r="RY3" s="58" t="str">
        <f>IFERROR(INDEX('вкладка 1'!$U$3:$AB$48,COLUMN()/10+0.1*COLUMN()/10+1,MATCH(RY2,'вкладка 1'!$U$2:$AB$2,)),"")</f>
        <v/>
      </c>
      <c r="RZ3" s="58" t="str">
        <f>IFERROR(INDEX('вкладка 1'!$U$3:$AB$48,COLUMN()/10+0.1*COLUMN()/10+1,MATCH(RZ2,'вкладка 1'!$U$2:$AB$2,)),"")</f>
        <v/>
      </c>
      <c r="SA3" s="58" t="str">
        <f>IFERROR(INDEX('вкладка 1'!$U$3:$AB$48,COLUMN()/10+0.1*COLUMN()/10+1,MATCH(SA2,'вкладка 1'!$U$2:$AB$2,)),"")</f>
        <v/>
      </c>
      <c r="SB3" s="35" t="str">
        <f>IFERROR(INDEX('вкладка 1'!$U$3:$AB$48,COLUMN()/10+0.1*COLUMN()/10+1,MATCH(SB2,'вкладка 1'!$U$2:$AB$2,)),"")</f>
        <v/>
      </c>
      <c r="SC3" s="57" t="str">
        <f>IFERROR(INDEX('вкладка 1'!$U$3:$AB$48,COLUMN()/10+0.1*COLUMN()/10+1,MATCH(SC2,'вкладка 1'!$U$2:$AB$2,)),"")</f>
        <v/>
      </c>
      <c r="SD3" s="58" t="str">
        <f>IFERROR(INDEX('вкладка 1'!$U$3:$AB$48,COLUMN()/10+0.1*COLUMN()/10+1,MATCH(SD2,'вкладка 1'!$U$2:$AB$2,)),"")</f>
        <v/>
      </c>
      <c r="SE3" s="58" t="str">
        <f>IFERROR(INDEX('вкладка 1'!$U$3:$AB$48,COLUMN()/10+0.1*COLUMN()/10+1,MATCH(SE2,'вкладка 1'!$U$2:$AB$2,)),"")</f>
        <v/>
      </c>
      <c r="SF3" s="58" t="str">
        <f>IFERROR(INDEX('вкладка 1'!$U$3:$AB$48,COLUMN()/10+0.1*COLUMN()/10+1,MATCH(SF2,'вкладка 1'!$U$2:$AB$2,)),"")</f>
        <v/>
      </c>
      <c r="SG3" s="58" t="str">
        <f>IFERROR(INDEX('вкладка 1'!$U$3:$AB$48,COLUMN()/10+0.1*COLUMN()/10+1,MATCH(SG2,'вкладка 1'!$U$2:$AB$2,)),"")</f>
        <v/>
      </c>
      <c r="SH3" s="58" t="str">
        <f>IFERROR(INDEX('вкладка 1'!$U$3:$AB$48,COLUMN()/10+0.1*COLUMN()/10+1,MATCH(SH2,'вкладка 1'!$U$2:$AB$2,)),"")</f>
        <v/>
      </c>
      <c r="SI3" s="58" t="str">
        <f>IFERROR(INDEX('вкладка 1'!$U$3:$AB$48,COLUMN()/10+0.1*COLUMN()/10+1,MATCH(SI2,'вкладка 1'!$U$2:$AB$2,)),"")</f>
        <v/>
      </c>
      <c r="SJ3" s="58" t="str">
        <f>IFERROR(INDEX('вкладка 1'!$U$3:$AB$48,COLUMN()/10+0.1*COLUMN()/10+1,MATCH(SJ2,'вкладка 1'!$U$2:$AB$2,)),"")</f>
        <v/>
      </c>
      <c r="SL3" s="37"/>
      <c r="SM3" s="38"/>
      <c r="SN3" s="38"/>
      <c r="SO3" s="38"/>
      <c r="SP3" s="39"/>
      <c r="SQ3" s="38"/>
      <c r="SR3" s="38"/>
      <c r="SS3" s="38"/>
      <c r="SU3" s="37"/>
      <c r="SV3" s="38"/>
      <c r="SW3" s="38"/>
      <c r="SX3" s="38"/>
      <c r="SY3" s="39"/>
      <c r="SZ3" s="38"/>
      <c r="TA3" s="38"/>
      <c r="TB3" s="38"/>
      <c r="TD3" s="37"/>
      <c r="TE3" s="38"/>
      <c r="TF3" s="38"/>
      <c r="TG3" s="38"/>
      <c r="TH3" s="39"/>
      <c r="TI3" s="38"/>
      <c r="TJ3" s="38"/>
      <c r="TK3" s="38"/>
      <c r="TM3" s="37"/>
      <c r="TN3" s="38"/>
      <c r="TO3" s="38"/>
      <c r="TP3" s="38"/>
      <c r="TQ3" s="39"/>
      <c r="TR3" s="38"/>
      <c r="TS3" s="38"/>
      <c r="TT3" s="38"/>
      <c r="TV3" s="37"/>
      <c r="TW3" s="38"/>
      <c r="TX3" s="38"/>
      <c r="TY3" s="38"/>
      <c r="TZ3" s="39"/>
      <c r="UA3" s="38"/>
      <c r="UB3" s="38"/>
      <c r="UC3" s="38"/>
      <c r="UE3" s="37"/>
      <c r="UF3" s="38"/>
      <c r="UG3" s="38"/>
      <c r="UH3" s="38"/>
      <c r="UI3" s="39"/>
      <c r="UJ3" s="38"/>
      <c r="UK3" s="38"/>
      <c r="UL3" s="38"/>
      <c r="UN3" s="37"/>
      <c r="UO3" s="38"/>
      <c r="UP3" s="38"/>
      <c r="UQ3" s="38"/>
      <c r="UR3" s="39"/>
      <c r="US3" s="38"/>
      <c r="UT3" s="38"/>
      <c r="UU3" s="38"/>
    </row>
    <row r="4" spans="2:567" ht="24" customHeight="1" thickBot="1" x14ac:dyDescent="0.3">
      <c r="B4" s="97" t="s">
        <v>27</v>
      </c>
      <c r="C4" s="98"/>
      <c r="D4" s="97" t="s">
        <v>28</v>
      </c>
      <c r="E4" s="98"/>
      <c r="F4" s="99" t="s">
        <v>32</v>
      </c>
      <c r="G4" s="99"/>
      <c r="H4" s="99"/>
      <c r="I4" s="100"/>
      <c r="K4" s="97" t="s">
        <v>27</v>
      </c>
      <c r="L4" s="98"/>
      <c r="M4" s="97" t="s">
        <v>28</v>
      </c>
      <c r="N4" s="98"/>
      <c r="O4" s="99" t="s">
        <v>32</v>
      </c>
      <c r="P4" s="99"/>
      <c r="Q4" s="99"/>
      <c r="R4" s="100"/>
      <c r="T4" s="97" t="s">
        <v>27</v>
      </c>
      <c r="U4" s="98"/>
      <c r="V4" s="97" t="s">
        <v>28</v>
      </c>
      <c r="W4" s="98"/>
      <c r="X4" s="99" t="s">
        <v>32</v>
      </c>
      <c r="Y4" s="99"/>
      <c r="Z4" s="99"/>
      <c r="AA4" s="100"/>
      <c r="AC4" s="97" t="s">
        <v>27</v>
      </c>
      <c r="AD4" s="98"/>
      <c r="AE4" s="97" t="s">
        <v>28</v>
      </c>
      <c r="AF4" s="98"/>
      <c r="AG4" s="99" t="s">
        <v>32</v>
      </c>
      <c r="AH4" s="99"/>
      <c r="AI4" s="99"/>
      <c r="AJ4" s="100"/>
      <c r="AL4" s="97" t="s">
        <v>27</v>
      </c>
      <c r="AM4" s="98"/>
      <c r="AN4" s="97" t="s">
        <v>28</v>
      </c>
      <c r="AO4" s="98"/>
      <c r="AP4" s="99" t="s">
        <v>32</v>
      </c>
      <c r="AQ4" s="99"/>
      <c r="AR4" s="99"/>
      <c r="AS4" s="100"/>
      <c r="AU4" s="97" t="s">
        <v>27</v>
      </c>
      <c r="AV4" s="98"/>
      <c r="AW4" s="97" t="s">
        <v>28</v>
      </c>
      <c r="AX4" s="98"/>
      <c r="AY4" s="99" t="s">
        <v>32</v>
      </c>
      <c r="AZ4" s="99"/>
      <c r="BA4" s="99"/>
      <c r="BB4" s="100"/>
      <c r="BD4" s="97" t="s">
        <v>27</v>
      </c>
      <c r="BE4" s="98"/>
      <c r="BF4" s="97" t="s">
        <v>28</v>
      </c>
      <c r="BG4" s="98"/>
      <c r="BH4" s="99" t="s">
        <v>32</v>
      </c>
      <c r="BI4" s="99"/>
      <c r="BJ4" s="99"/>
      <c r="BK4" s="100"/>
      <c r="BM4" s="97" t="s">
        <v>27</v>
      </c>
      <c r="BN4" s="98"/>
      <c r="BO4" s="97" t="s">
        <v>28</v>
      </c>
      <c r="BP4" s="98"/>
      <c r="BQ4" s="99" t="s">
        <v>32</v>
      </c>
      <c r="BR4" s="99"/>
      <c r="BS4" s="99"/>
      <c r="BT4" s="100"/>
      <c r="BV4" s="97" t="s">
        <v>27</v>
      </c>
      <c r="BW4" s="98"/>
      <c r="BX4" s="97" t="s">
        <v>28</v>
      </c>
      <c r="BY4" s="98"/>
      <c r="BZ4" s="99" t="s">
        <v>32</v>
      </c>
      <c r="CA4" s="99"/>
      <c r="CB4" s="99"/>
      <c r="CC4" s="100"/>
      <c r="CE4" s="97" t="s">
        <v>27</v>
      </c>
      <c r="CF4" s="98"/>
      <c r="CG4" s="97" t="s">
        <v>28</v>
      </c>
      <c r="CH4" s="98"/>
      <c r="CI4" s="99" t="s">
        <v>32</v>
      </c>
      <c r="CJ4" s="99"/>
      <c r="CK4" s="99"/>
      <c r="CL4" s="100"/>
      <c r="CN4" s="97" t="s">
        <v>27</v>
      </c>
      <c r="CO4" s="98"/>
      <c r="CP4" s="97" t="s">
        <v>28</v>
      </c>
      <c r="CQ4" s="98"/>
      <c r="CR4" s="99" t="s">
        <v>32</v>
      </c>
      <c r="CS4" s="99"/>
      <c r="CT4" s="99"/>
      <c r="CU4" s="100"/>
      <c r="CW4" s="97" t="s">
        <v>27</v>
      </c>
      <c r="CX4" s="98"/>
      <c r="CY4" s="97" t="s">
        <v>28</v>
      </c>
      <c r="CZ4" s="98"/>
      <c r="DA4" s="99" t="s">
        <v>32</v>
      </c>
      <c r="DB4" s="99"/>
      <c r="DC4" s="99"/>
      <c r="DD4" s="100"/>
      <c r="DF4" s="97" t="s">
        <v>27</v>
      </c>
      <c r="DG4" s="98"/>
      <c r="DH4" s="97" t="s">
        <v>28</v>
      </c>
      <c r="DI4" s="98"/>
      <c r="DJ4" s="99" t="s">
        <v>32</v>
      </c>
      <c r="DK4" s="99"/>
      <c r="DL4" s="99"/>
      <c r="DM4" s="100"/>
      <c r="DO4" s="97" t="s">
        <v>27</v>
      </c>
      <c r="DP4" s="98"/>
      <c r="DQ4" s="97" t="s">
        <v>28</v>
      </c>
      <c r="DR4" s="98"/>
      <c r="DS4" s="99" t="s">
        <v>32</v>
      </c>
      <c r="DT4" s="99"/>
      <c r="DU4" s="99"/>
      <c r="DV4" s="100"/>
      <c r="DX4" s="97" t="s">
        <v>27</v>
      </c>
      <c r="DY4" s="98"/>
      <c r="DZ4" s="97" t="s">
        <v>28</v>
      </c>
      <c r="EA4" s="98"/>
      <c r="EB4" s="99" t="s">
        <v>32</v>
      </c>
      <c r="EC4" s="99"/>
      <c r="ED4" s="99"/>
      <c r="EE4" s="100"/>
      <c r="EG4" s="97" t="s">
        <v>27</v>
      </c>
      <c r="EH4" s="98"/>
      <c r="EI4" s="97" t="s">
        <v>28</v>
      </c>
      <c r="EJ4" s="98"/>
      <c r="EK4" s="99" t="s">
        <v>32</v>
      </c>
      <c r="EL4" s="99"/>
      <c r="EM4" s="99"/>
      <c r="EN4" s="100"/>
      <c r="EP4" s="97" t="s">
        <v>27</v>
      </c>
      <c r="EQ4" s="98"/>
      <c r="ER4" s="97" t="s">
        <v>28</v>
      </c>
      <c r="ES4" s="98"/>
      <c r="ET4" s="99" t="s">
        <v>32</v>
      </c>
      <c r="EU4" s="99"/>
      <c r="EV4" s="99"/>
      <c r="EW4" s="100"/>
      <c r="EY4" s="97" t="s">
        <v>27</v>
      </c>
      <c r="EZ4" s="98"/>
      <c r="FA4" s="97" t="s">
        <v>28</v>
      </c>
      <c r="FB4" s="98"/>
      <c r="FC4" s="99" t="s">
        <v>32</v>
      </c>
      <c r="FD4" s="99"/>
      <c r="FE4" s="99"/>
      <c r="FF4" s="100"/>
      <c r="FH4" s="97" t="s">
        <v>27</v>
      </c>
      <c r="FI4" s="98"/>
      <c r="FJ4" s="97" t="s">
        <v>28</v>
      </c>
      <c r="FK4" s="98"/>
      <c r="FL4" s="99" t="s">
        <v>32</v>
      </c>
      <c r="FM4" s="99"/>
      <c r="FN4" s="99"/>
      <c r="FO4" s="100"/>
      <c r="FQ4" s="97" t="s">
        <v>27</v>
      </c>
      <c r="FR4" s="98"/>
      <c r="FS4" s="97" t="s">
        <v>28</v>
      </c>
      <c r="FT4" s="98"/>
      <c r="FU4" s="99" t="s">
        <v>32</v>
      </c>
      <c r="FV4" s="99"/>
      <c r="FW4" s="99"/>
      <c r="FX4" s="100"/>
      <c r="FZ4" s="97" t="s">
        <v>27</v>
      </c>
      <c r="GA4" s="98"/>
      <c r="GB4" s="97" t="s">
        <v>28</v>
      </c>
      <c r="GC4" s="98"/>
      <c r="GD4" s="99" t="s">
        <v>32</v>
      </c>
      <c r="GE4" s="99"/>
      <c r="GF4" s="99"/>
      <c r="GG4" s="100"/>
      <c r="GI4" s="97" t="s">
        <v>27</v>
      </c>
      <c r="GJ4" s="98"/>
      <c r="GK4" s="97" t="s">
        <v>28</v>
      </c>
      <c r="GL4" s="98"/>
      <c r="GM4" s="99" t="s">
        <v>32</v>
      </c>
      <c r="GN4" s="99"/>
      <c r="GO4" s="99"/>
      <c r="GP4" s="100"/>
      <c r="GR4" s="97" t="s">
        <v>27</v>
      </c>
      <c r="GS4" s="98"/>
      <c r="GT4" s="97" t="s">
        <v>28</v>
      </c>
      <c r="GU4" s="98"/>
      <c r="GV4" s="99" t="s">
        <v>32</v>
      </c>
      <c r="GW4" s="99"/>
      <c r="GX4" s="99"/>
      <c r="GY4" s="100"/>
      <c r="HA4" s="97" t="s">
        <v>27</v>
      </c>
      <c r="HB4" s="98"/>
      <c r="HC4" s="97" t="s">
        <v>28</v>
      </c>
      <c r="HD4" s="98"/>
      <c r="HE4" s="99" t="s">
        <v>32</v>
      </c>
      <c r="HF4" s="99"/>
      <c r="HG4" s="99"/>
      <c r="HH4" s="100"/>
      <c r="HJ4" s="97" t="s">
        <v>27</v>
      </c>
      <c r="HK4" s="98"/>
      <c r="HL4" s="97" t="s">
        <v>28</v>
      </c>
      <c r="HM4" s="98"/>
      <c r="HN4" s="99" t="s">
        <v>32</v>
      </c>
      <c r="HO4" s="99"/>
      <c r="HP4" s="99"/>
      <c r="HQ4" s="100"/>
      <c r="HS4" s="97" t="s">
        <v>27</v>
      </c>
      <c r="HT4" s="98"/>
      <c r="HU4" s="97" t="s">
        <v>28</v>
      </c>
      <c r="HV4" s="98"/>
      <c r="HW4" s="99" t="s">
        <v>32</v>
      </c>
      <c r="HX4" s="99"/>
      <c r="HY4" s="99"/>
      <c r="HZ4" s="100"/>
      <c r="IB4" s="97" t="s">
        <v>27</v>
      </c>
      <c r="IC4" s="98"/>
      <c r="ID4" s="97" t="s">
        <v>28</v>
      </c>
      <c r="IE4" s="98"/>
      <c r="IF4" s="99" t="s">
        <v>32</v>
      </c>
      <c r="IG4" s="99"/>
      <c r="IH4" s="99"/>
      <c r="II4" s="100"/>
      <c r="IK4" s="97" t="s">
        <v>27</v>
      </c>
      <c r="IL4" s="98"/>
      <c r="IM4" s="97" t="s">
        <v>28</v>
      </c>
      <c r="IN4" s="98"/>
      <c r="IO4" s="99" t="s">
        <v>32</v>
      </c>
      <c r="IP4" s="99"/>
      <c r="IQ4" s="99"/>
      <c r="IR4" s="100"/>
      <c r="IT4" s="97" t="s">
        <v>27</v>
      </c>
      <c r="IU4" s="98"/>
      <c r="IV4" s="97" t="s">
        <v>28</v>
      </c>
      <c r="IW4" s="98"/>
      <c r="IX4" s="99" t="s">
        <v>32</v>
      </c>
      <c r="IY4" s="99"/>
      <c r="IZ4" s="99"/>
      <c r="JA4" s="100"/>
      <c r="JC4" s="97" t="s">
        <v>27</v>
      </c>
      <c r="JD4" s="98"/>
      <c r="JE4" s="97" t="s">
        <v>28</v>
      </c>
      <c r="JF4" s="98"/>
      <c r="JG4" s="99" t="s">
        <v>32</v>
      </c>
      <c r="JH4" s="99"/>
      <c r="JI4" s="99"/>
      <c r="JJ4" s="100"/>
      <c r="JL4" s="97" t="s">
        <v>27</v>
      </c>
      <c r="JM4" s="98"/>
      <c r="JN4" s="97" t="s">
        <v>28</v>
      </c>
      <c r="JO4" s="98"/>
      <c r="JP4" s="99" t="s">
        <v>32</v>
      </c>
      <c r="JQ4" s="99"/>
      <c r="JR4" s="99"/>
      <c r="JS4" s="100"/>
      <c r="JU4" s="97" t="s">
        <v>27</v>
      </c>
      <c r="JV4" s="98"/>
      <c r="JW4" s="97" t="s">
        <v>28</v>
      </c>
      <c r="JX4" s="98"/>
      <c r="JY4" s="99" t="s">
        <v>32</v>
      </c>
      <c r="JZ4" s="99"/>
      <c r="KA4" s="99"/>
      <c r="KB4" s="100"/>
      <c r="KD4" s="97" t="s">
        <v>27</v>
      </c>
      <c r="KE4" s="98"/>
      <c r="KF4" s="97" t="s">
        <v>28</v>
      </c>
      <c r="KG4" s="98"/>
      <c r="KH4" s="99" t="s">
        <v>32</v>
      </c>
      <c r="KI4" s="99"/>
      <c r="KJ4" s="99"/>
      <c r="KK4" s="100"/>
      <c r="KM4" s="97" t="s">
        <v>27</v>
      </c>
      <c r="KN4" s="98"/>
      <c r="KO4" s="97" t="s">
        <v>28</v>
      </c>
      <c r="KP4" s="98"/>
      <c r="KQ4" s="99" t="s">
        <v>32</v>
      </c>
      <c r="KR4" s="99"/>
      <c r="KS4" s="99"/>
      <c r="KT4" s="100"/>
      <c r="KV4" s="97" t="s">
        <v>27</v>
      </c>
      <c r="KW4" s="98"/>
      <c r="KX4" s="97" t="s">
        <v>28</v>
      </c>
      <c r="KY4" s="98"/>
      <c r="KZ4" s="99" t="s">
        <v>32</v>
      </c>
      <c r="LA4" s="99"/>
      <c r="LB4" s="99"/>
      <c r="LC4" s="100"/>
      <c r="LE4" s="97" t="s">
        <v>27</v>
      </c>
      <c r="LF4" s="98"/>
      <c r="LG4" s="97" t="s">
        <v>28</v>
      </c>
      <c r="LH4" s="98"/>
      <c r="LI4" s="99" t="s">
        <v>32</v>
      </c>
      <c r="LJ4" s="99"/>
      <c r="LK4" s="99"/>
      <c r="LL4" s="100"/>
      <c r="LN4" s="97" t="s">
        <v>27</v>
      </c>
      <c r="LO4" s="98"/>
      <c r="LP4" s="97" t="s">
        <v>28</v>
      </c>
      <c r="LQ4" s="98"/>
      <c r="LR4" s="99" t="s">
        <v>32</v>
      </c>
      <c r="LS4" s="99"/>
      <c r="LT4" s="99"/>
      <c r="LU4" s="100"/>
      <c r="LW4" s="97" t="s">
        <v>27</v>
      </c>
      <c r="LX4" s="98"/>
      <c r="LY4" s="97" t="s">
        <v>28</v>
      </c>
      <c r="LZ4" s="98"/>
      <c r="MA4" s="99" t="s">
        <v>32</v>
      </c>
      <c r="MB4" s="99"/>
      <c r="MC4" s="99"/>
      <c r="MD4" s="100"/>
      <c r="MF4" s="97" t="s">
        <v>27</v>
      </c>
      <c r="MG4" s="98"/>
      <c r="MH4" s="97" t="s">
        <v>28</v>
      </c>
      <c r="MI4" s="98"/>
      <c r="MJ4" s="99" t="s">
        <v>32</v>
      </c>
      <c r="MK4" s="99"/>
      <c r="ML4" s="99"/>
      <c r="MM4" s="100"/>
      <c r="MO4" s="97" t="s">
        <v>27</v>
      </c>
      <c r="MP4" s="98"/>
      <c r="MQ4" s="97" t="s">
        <v>28</v>
      </c>
      <c r="MR4" s="98"/>
      <c r="MS4" s="99" t="s">
        <v>32</v>
      </c>
      <c r="MT4" s="99"/>
      <c r="MU4" s="99"/>
      <c r="MV4" s="100"/>
      <c r="MX4" s="97" t="s">
        <v>27</v>
      </c>
      <c r="MY4" s="98"/>
      <c r="MZ4" s="97" t="s">
        <v>28</v>
      </c>
      <c r="NA4" s="98"/>
      <c r="NB4" s="99" t="s">
        <v>32</v>
      </c>
      <c r="NC4" s="99"/>
      <c r="ND4" s="99"/>
      <c r="NE4" s="100"/>
      <c r="NG4" s="97" t="s">
        <v>27</v>
      </c>
      <c r="NH4" s="98"/>
      <c r="NI4" s="97" t="s">
        <v>28</v>
      </c>
      <c r="NJ4" s="98"/>
      <c r="NK4" s="99" t="s">
        <v>32</v>
      </c>
      <c r="NL4" s="99"/>
      <c r="NM4" s="99"/>
      <c r="NN4" s="100"/>
      <c r="NP4" s="97" t="s">
        <v>27</v>
      </c>
      <c r="NQ4" s="98"/>
      <c r="NR4" s="97" t="s">
        <v>28</v>
      </c>
      <c r="NS4" s="98"/>
      <c r="NT4" s="99" t="s">
        <v>32</v>
      </c>
      <c r="NU4" s="99"/>
      <c r="NV4" s="99"/>
      <c r="NW4" s="100"/>
      <c r="NY4" s="97" t="s">
        <v>27</v>
      </c>
      <c r="NZ4" s="98"/>
      <c r="OA4" s="97" t="s">
        <v>28</v>
      </c>
      <c r="OB4" s="98"/>
      <c r="OC4" s="99" t="s">
        <v>32</v>
      </c>
      <c r="OD4" s="99"/>
      <c r="OE4" s="99"/>
      <c r="OF4" s="100"/>
      <c r="OH4" s="97" t="s">
        <v>27</v>
      </c>
      <c r="OI4" s="98"/>
      <c r="OJ4" s="97" t="s">
        <v>28</v>
      </c>
      <c r="OK4" s="98"/>
      <c r="OL4" s="99" t="s">
        <v>32</v>
      </c>
      <c r="OM4" s="99"/>
      <c r="ON4" s="99"/>
      <c r="OO4" s="100"/>
      <c r="OQ4" s="97" t="s">
        <v>27</v>
      </c>
      <c r="OR4" s="98"/>
      <c r="OS4" s="97" t="s">
        <v>28</v>
      </c>
      <c r="OT4" s="98"/>
      <c r="OU4" s="99" t="s">
        <v>32</v>
      </c>
      <c r="OV4" s="99"/>
      <c r="OW4" s="99"/>
      <c r="OX4" s="100"/>
      <c r="OZ4" s="97" t="s">
        <v>27</v>
      </c>
      <c r="PA4" s="98"/>
      <c r="PB4" s="97" t="s">
        <v>28</v>
      </c>
      <c r="PC4" s="98"/>
      <c r="PD4" s="99" t="s">
        <v>32</v>
      </c>
      <c r="PE4" s="99"/>
      <c r="PF4" s="99"/>
      <c r="PG4" s="100"/>
      <c r="PI4" s="97" t="s">
        <v>27</v>
      </c>
      <c r="PJ4" s="98"/>
      <c r="PK4" s="97" t="s">
        <v>28</v>
      </c>
      <c r="PL4" s="98"/>
      <c r="PM4" s="99" t="s">
        <v>32</v>
      </c>
      <c r="PN4" s="99"/>
      <c r="PO4" s="99"/>
      <c r="PP4" s="100"/>
      <c r="PR4" s="97" t="s">
        <v>27</v>
      </c>
      <c r="PS4" s="98"/>
      <c r="PT4" s="97" t="s">
        <v>28</v>
      </c>
      <c r="PU4" s="98"/>
      <c r="PV4" s="99" t="s">
        <v>32</v>
      </c>
      <c r="PW4" s="99"/>
      <c r="PX4" s="99"/>
      <c r="PY4" s="100"/>
      <c r="QA4" s="97" t="s">
        <v>27</v>
      </c>
      <c r="QB4" s="98"/>
      <c r="QC4" s="97" t="s">
        <v>28</v>
      </c>
      <c r="QD4" s="98"/>
      <c r="QE4" s="99" t="s">
        <v>32</v>
      </c>
      <c r="QF4" s="99"/>
      <c r="QG4" s="99"/>
      <c r="QH4" s="100"/>
      <c r="QJ4" s="97" t="s">
        <v>27</v>
      </c>
      <c r="QK4" s="98"/>
      <c r="QL4" s="97" t="s">
        <v>28</v>
      </c>
      <c r="QM4" s="98"/>
      <c r="QN4" s="99" t="s">
        <v>32</v>
      </c>
      <c r="QO4" s="99"/>
      <c r="QP4" s="99"/>
      <c r="QQ4" s="100"/>
      <c r="QS4" s="97" t="s">
        <v>27</v>
      </c>
      <c r="QT4" s="98"/>
      <c r="QU4" s="97" t="s">
        <v>28</v>
      </c>
      <c r="QV4" s="98"/>
      <c r="QW4" s="99" t="s">
        <v>32</v>
      </c>
      <c r="QX4" s="99"/>
      <c r="QY4" s="99"/>
      <c r="QZ4" s="100"/>
      <c r="RB4" s="97" t="s">
        <v>27</v>
      </c>
      <c r="RC4" s="98"/>
      <c r="RD4" s="97" t="s">
        <v>28</v>
      </c>
      <c r="RE4" s="98"/>
      <c r="RF4" s="99" t="s">
        <v>32</v>
      </c>
      <c r="RG4" s="99"/>
      <c r="RH4" s="99"/>
      <c r="RI4" s="100"/>
      <c r="RK4" s="97" t="s">
        <v>27</v>
      </c>
      <c r="RL4" s="98"/>
      <c r="RM4" s="97" t="s">
        <v>28</v>
      </c>
      <c r="RN4" s="98"/>
      <c r="RO4" s="99" t="s">
        <v>32</v>
      </c>
      <c r="RP4" s="99"/>
      <c r="RQ4" s="99"/>
      <c r="RR4" s="100"/>
      <c r="RT4" s="97" t="s">
        <v>27</v>
      </c>
      <c r="RU4" s="98"/>
      <c r="RV4" s="97" t="s">
        <v>28</v>
      </c>
      <c r="RW4" s="98"/>
      <c r="RX4" s="99" t="s">
        <v>32</v>
      </c>
      <c r="RY4" s="99"/>
      <c r="RZ4" s="99"/>
      <c r="SA4" s="100"/>
      <c r="SC4" s="97" t="s">
        <v>27</v>
      </c>
      <c r="SD4" s="98"/>
      <c r="SE4" s="97" t="s">
        <v>28</v>
      </c>
      <c r="SF4" s="98"/>
      <c r="SG4" s="99" t="s">
        <v>32</v>
      </c>
      <c r="SH4" s="99"/>
      <c r="SI4" s="99"/>
      <c r="SJ4" s="100"/>
      <c r="SL4" s="97" t="s">
        <v>27</v>
      </c>
      <c r="SM4" s="98"/>
      <c r="SN4" s="97" t="s">
        <v>28</v>
      </c>
      <c r="SO4" s="98"/>
      <c r="SP4" s="99" t="s">
        <v>32</v>
      </c>
      <c r="SQ4" s="99"/>
      <c r="SR4" s="99"/>
      <c r="SS4" s="100"/>
      <c r="SU4" s="97" t="s">
        <v>27</v>
      </c>
      <c r="SV4" s="98"/>
      <c r="SW4" s="97" t="s">
        <v>28</v>
      </c>
      <c r="SX4" s="98"/>
      <c r="SY4" s="99" t="s">
        <v>32</v>
      </c>
      <c r="SZ4" s="99"/>
      <c r="TA4" s="99"/>
      <c r="TB4" s="100"/>
      <c r="TD4" s="97" t="s">
        <v>27</v>
      </c>
      <c r="TE4" s="98"/>
      <c r="TF4" s="97" t="s">
        <v>28</v>
      </c>
      <c r="TG4" s="98"/>
      <c r="TH4" s="99" t="s">
        <v>32</v>
      </c>
      <c r="TI4" s="99"/>
      <c r="TJ4" s="99"/>
      <c r="TK4" s="100"/>
      <c r="TM4" s="97" t="s">
        <v>27</v>
      </c>
      <c r="TN4" s="98"/>
      <c r="TO4" s="97" t="s">
        <v>28</v>
      </c>
      <c r="TP4" s="98"/>
      <c r="TQ4" s="99" t="s">
        <v>32</v>
      </c>
      <c r="TR4" s="99"/>
      <c r="TS4" s="99"/>
      <c r="TT4" s="100"/>
      <c r="TV4" s="97" t="s">
        <v>27</v>
      </c>
      <c r="TW4" s="98"/>
      <c r="TX4" s="97" t="s">
        <v>28</v>
      </c>
      <c r="TY4" s="98"/>
      <c r="TZ4" s="99" t="s">
        <v>32</v>
      </c>
      <c r="UA4" s="99"/>
      <c r="UB4" s="99"/>
      <c r="UC4" s="100"/>
      <c r="UE4" s="97" t="s">
        <v>27</v>
      </c>
      <c r="UF4" s="98"/>
      <c r="UG4" s="97" t="s">
        <v>28</v>
      </c>
      <c r="UH4" s="98"/>
      <c r="UI4" s="99" t="s">
        <v>32</v>
      </c>
      <c r="UJ4" s="99"/>
      <c r="UK4" s="99"/>
      <c r="UL4" s="100"/>
      <c r="UN4" s="97" t="s">
        <v>27</v>
      </c>
      <c r="UO4" s="98"/>
      <c r="UP4" s="97" t="s">
        <v>28</v>
      </c>
      <c r="UQ4" s="98"/>
      <c r="UR4" s="99" t="s">
        <v>32</v>
      </c>
      <c r="US4" s="99"/>
      <c r="UT4" s="99"/>
      <c r="UU4" s="100"/>
    </row>
    <row r="5" spans="2:567" ht="15.75" thickBot="1" x14ac:dyDescent="0.3">
      <c r="B5" s="41" t="s">
        <v>29</v>
      </c>
      <c r="C5" s="29" t="s">
        <v>41</v>
      </c>
      <c r="D5" s="101"/>
      <c r="E5" s="102"/>
      <c r="F5" s="103">
        <f>IF(ISNA(VLOOKUP(C5,'Прайс на материал'!B2:G17,5,FALSE)),"",VLOOKUP(C5,'Прайс на материал'!B2:G17,5,FALSE))*D5</f>
        <v>0</v>
      </c>
      <c r="G5" s="104"/>
      <c r="H5" s="104"/>
      <c r="I5" s="105"/>
      <c r="K5" s="41" t="s">
        <v>29</v>
      </c>
      <c r="L5" s="29" t="s">
        <v>41</v>
      </c>
      <c r="M5" s="102"/>
      <c r="N5" s="106"/>
      <c r="O5" s="107">
        <f>IF(ISNA(VLOOKUP(L5,'Прайс на материал'!B2:G17,5,FALSE)),"",VLOOKUP(L5,'Прайс на материал'!B2:G17,5,FALSE))*M5</f>
        <v>0</v>
      </c>
      <c r="P5" s="108"/>
      <c r="Q5" s="108"/>
      <c r="R5" s="109"/>
      <c r="T5" s="41" t="s">
        <v>29</v>
      </c>
      <c r="U5" s="29" t="s">
        <v>41</v>
      </c>
      <c r="V5" s="101"/>
      <c r="W5" s="102"/>
      <c r="X5" s="103">
        <f>IF(ISNA(VLOOKUP(U5,'Прайс на материал'!B2:G17,5,FALSE)),"",VLOOKUP(U5,'Прайс на материал'!B2:G17,5,FALSE))*V5</f>
        <v>0</v>
      </c>
      <c r="Y5" s="104"/>
      <c r="Z5" s="104"/>
      <c r="AA5" s="105"/>
      <c r="AC5" s="41" t="s">
        <v>29</v>
      </c>
      <c r="AD5" s="29" t="s">
        <v>43</v>
      </c>
      <c r="AE5" s="101"/>
      <c r="AF5" s="102"/>
      <c r="AG5" s="103">
        <f>IF(ISNA(VLOOKUP(AD5,'Прайс на материал'!B2:G17,5,FALSE)),"",VLOOKUP(AD5,'Прайс на материал'!B2:G17,5,FALSE))*AE5</f>
        <v>0</v>
      </c>
      <c r="AH5" s="104"/>
      <c r="AI5" s="104"/>
      <c r="AJ5" s="105"/>
      <c r="AL5" s="41" t="s">
        <v>29</v>
      </c>
      <c r="AM5" s="29" t="s">
        <v>43</v>
      </c>
      <c r="AN5" s="101">
        <v>4</v>
      </c>
      <c r="AO5" s="102"/>
      <c r="AP5" s="103">
        <f>IF(ISNA(VLOOKUP(AM5,'Прайс на материал'!B2:G17,5,FALSE)),"",VLOOKUP(AM5,'Прайс на материал'!B2:G17,5,FALSE))*AN5</f>
        <v>0</v>
      </c>
      <c r="AQ5" s="104"/>
      <c r="AR5" s="104"/>
      <c r="AS5" s="105"/>
      <c r="AU5" s="41" t="s">
        <v>29</v>
      </c>
      <c r="AV5" s="29" t="s">
        <v>41</v>
      </c>
      <c r="AW5" s="101"/>
      <c r="AX5" s="102"/>
      <c r="AY5" s="103">
        <f>IF(ISNA(VLOOKUP(AV5,'Прайс на материал'!B2:G17,5,FALSE)),"",VLOOKUP(AV5,'Прайс на материал'!B2:G17,5,FALSE))*AW5</f>
        <v>0</v>
      </c>
      <c r="AZ5" s="104"/>
      <c r="BA5" s="104"/>
      <c r="BB5" s="105"/>
      <c r="BD5" s="41" t="s">
        <v>29</v>
      </c>
      <c r="BE5" s="29" t="s">
        <v>41</v>
      </c>
      <c r="BF5" s="101"/>
      <c r="BG5" s="102"/>
      <c r="BH5" s="103">
        <f>IF(ISNA(VLOOKUP(BE5,'Прайс на материал'!B2:G17,5,FALSE)),"",VLOOKUP(BE5,'Прайс на материал'!B2:G17,5,FALSE))*BF5</f>
        <v>0</v>
      </c>
      <c r="BI5" s="104"/>
      <c r="BJ5" s="104"/>
      <c r="BK5" s="105"/>
      <c r="BM5" s="41" t="s">
        <v>29</v>
      </c>
      <c r="BN5" s="29" t="s">
        <v>41</v>
      </c>
      <c r="BO5" s="101"/>
      <c r="BP5" s="102"/>
      <c r="BQ5" s="103">
        <f>IF(ISNA(VLOOKUP(BN5,'Прайс на материал'!B2:G17,5,FALSE)),"",VLOOKUP(BN5,'Прайс на материал'!B2:G17,5,FALSE))*BO5</f>
        <v>0</v>
      </c>
      <c r="BR5" s="104"/>
      <c r="BS5" s="104"/>
      <c r="BT5" s="105"/>
      <c r="BV5" s="41" t="s">
        <v>29</v>
      </c>
      <c r="BW5" s="29" t="s">
        <v>41</v>
      </c>
      <c r="BX5" s="101"/>
      <c r="BY5" s="102"/>
      <c r="BZ5" s="103">
        <f>IF(ISNA(VLOOKUP(BW5,'Прайс на материал'!B2:G17,5,FALSE)),"",VLOOKUP(BW5,'Прайс на материал'!B2:G17,5,FALSE))*BX5</f>
        <v>0</v>
      </c>
      <c r="CA5" s="104"/>
      <c r="CB5" s="104"/>
      <c r="CC5" s="105"/>
      <c r="CE5" s="41" t="s">
        <v>29</v>
      </c>
      <c r="CF5" s="29" t="s">
        <v>41</v>
      </c>
      <c r="CG5" s="101"/>
      <c r="CH5" s="102"/>
      <c r="CI5" s="103">
        <f>IF(ISNA(VLOOKUP(CF5,'Прайс на материал'!B2:G17,5,FALSE)),"",VLOOKUP(CF5,'Прайс на материал'!B2:G17,5,FALSE))*CG5</f>
        <v>0</v>
      </c>
      <c r="CJ5" s="104"/>
      <c r="CK5" s="104"/>
      <c r="CL5" s="105"/>
      <c r="CN5" s="41" t="s">
        <v>29</v>
      </c>
      <c r="CO5" s="29" t="s">
        <v>41</v>
      </c>
      <c r="CP5" s="101"/>
      <c r="CQ5" s="102"/>
      <c r="CR5" s="103">
        <f>IF(ISNA(VLOOKUP(CO5,'Прайс на материал'!B2:G17,5,FALSE)),"",VLOOKUP(CO5,'Прайс на материал'!B2:G17,5,FALSE))*CP5</f>
        <v>0</v>
      </c>
      <c r="CS5" s="104"/>
      <c r="CT5" s="104"/>
      <c r="CU5" s="105"/>
      <c r="CW5" s="41" t="s">
        <v>29</v>
      </c>
      <c r="CX5" s="29" t="s">
        <v>41</v>
      </c>
      <c r="CY5" s="101"/>
      <c r="CZ5" s="102"/>
      <c r="DA5" s="103">
        <f>IF(ISNA(VLOOKUP(CX5,'Прайс на материал'!B2:G17,5,FALSE)),"",VLOOKUP(CX5,'Прайс на материал'!B2:G17,5,FALSE))*CY5</f>
        <v>0</v>
      </c>
      <c r="DB5" s="104"/>
      <c r="DC5" s="104"/>
      <c r="DD5" s="105"/>
      <c r="DF5" s="41" t="s">
        <v>29</v>
      </c>
      <c r="DG5" s="29" t="s">
        <v>38</v>
      </c>
      <c r="DH5" s="101"/>
      <c r="DI5" s="102"/>
      <c r="DJ5" s="103">
        <f>IF(ISNA(VLOOKUP(DG5,'Прайс на материал'!B2:G17,5,FALSE)),"",VLOOKUP(DG5,'Прайс на материал'!B2:G17,5,FALSE))*DH5</f>
        <v>0</v>
      </c>
      <c r="DK5" s="104"/>
      <c r="DL5" s="104"/>
      <c r="DM5" s="105"/>
      <c r="DO5" s="41" t="s">
        <v>29</v>
      </c>
      <c r="DP5" s="29" t="s">
        <v>41</v>
      </c>
      <c r="DQ5" s="101"/>
      <c r="DR5" s="102"/>
      <c r="DS5" s="103">
        <f>IF(ISNA(VLOOKUP(DP5,'Прайс на материал'!B2:G17,5,FALSE)),"",VLOOKUP(DP5,'Прайс на материал'!B2:G17,5,FALSE))*DQ5</f>
        <v>0</v>
      </c>
      <c r="DT5" s="104"/>
      <c r="DU5" s="104"/>
      <c r="DV5" s="105"/>
      <c r="DX5" s="41" t="s">
        <v>29</v>
      </c>
      <c r="DY5" s="29" t="s">
        <v>41</v>
      </c>
      <c r="DZ5" s="101"/>
      <c r="EA5" s="102"/>
      <c r="EB5" s="103">
        <f>IF(ISNA(VLOOKUP(DY5,'Прайс на материал'!B2:G17,5,FALSE)),"",VLOOKUP(DY5,'Прайс на материал'!B2:G17,5,FALSE))*DZ5</f>
        <v>0</v>
      </c>
      <c r="EC5" s="104"/>
      <c r="ED5" s="104"/>
      <c r="EE5" s="105"/>
      <c r="EG5" s="41" t="s">
        <v>29</v>
      </c>
      <c r="EH5" s="29" t="s">
        <v>41</v>
      </c>
      <c r="EI5" s="101"/>
      <c r="EJ5" s="102"/>
      <c r="EK5" s="103">
        <f>IF(ISNA(VLOOKUP(EH5,'Прайс на материал'!B2:G17,5,FALSE)),"",VLOOKUP(EH5,'Прайс на материал'!B2:G17,5,FALSE))*EI5</f>
        <v>0</v>
      </c>
      <c r="EL5" s="104"/>
      <c r="EM5" s="104"/>
      <c r="EN5" s="105"/>
      <c r="EP5" s="41" t="s">
        <v>29</v>
      </c>
      <c r="EQ5" s="29" t="s">
        <v>38</v>
      </c>
      <c r="ER5" s="101"/>
      <c r="ES5" s="102"/>
      <c r="ET5" s="103">
        <f>IF(ISNA(VLOOKUP(EQ5,'Прайс на материал'!B2:G17,5,FALSE)),"",VLOOKUP(EQ5,'Прайс на материал'!B2:G17,5,FALSE))*ER5</f>
        <v>0</v>
      </c>
      <c r="EU5" s="104"/>
      <c r="EV5" s="104"/>
      <c r="EW5" s="105"/>
      <c r="EY5" s="41" t="s">
        <v>29</v>
      </c>
      <c r="EZ5" s="29" t="s">
        <v>40</v>
      </c>
      <c r="FA5" s="101">
        <v>5</v>
      </c>
      <c r="FB5" s="102"/>
      <c r="FC5" s="103">
        <f>IF(ISNA(VLOOKUP(EZ5,'Прайс на материал'!B2:G17,5,FALSE)),"",VLOOKUP(EZ5,'Прайс на материал'!B2:G17,5,FALSE))*FA5</f>
        <v>0</v>
      </c>
      <c r="FD5" s="104"/>
      <c r="FE5" s="104"/>
      <c r="FF5" s="105"/>
      <c r="FH5" s="41" t="s">
        <v>29</v>
      </c>
      <c r="FI5" s="29" t="s">
        <v>43</v>
      </c>
      <c r="FJ5" s="101">
        <v>0</v>
      </c>
      <c r="FK5" s="102"/>
      <c r="FL5" s="103">
        <f>IF(ISNA(VLOOKUP(FI5,'Прайс на материал'!B2:G17,5,FALSE)),"",VLOOKUP(FI5,'Прайс на материал'!B2:G17,5,FALSE))*FJ5</f>
        <v>0</v>
      </c>
      <c r="FM5" s="104"/>
      <c r="FN5" s="104"/>
      <c r="FO5" s="105"/>
      <c r="FQ5" s="41" t="s">
        <v>29</v>
      </c>
      <c r="FR5" s="29" t="s">
        <v>41</v>
      </c>
      <c r="FS5" s="101"/>
      <c r="FT5" s="102"/>
      <c r="FU5" s="103">
        <f>IF(ISNA(VLOOKUP(FR5,'Прайс на материал'!B2:G17,5,FALSE)),"",VLOOKUP(FR5,'Прайс на материал'!B2:G17,5,FALSE))*FS5</f>
        <v>0</v>
      </c>
      <c r="FV5" s="104"/>
      <c r="FW5" s="104"/>
      <c r="FX5" s="105"/>
      <c r="FZ5" s="41" t="s">
        <v>29</v>
      </c>
      <c r="GA5" s="29" t="s">
        <v>41</v>
      </c>
      <c r="GB5" s="101"/>
      <c r="GC5" s="102"/>
      <c r="GD5" s="103">
        <f>IF(ISNA(VLOOKUP(GA5,'Прайс на материал'!B2:G17,5,FALSE)),"",VLOOKUP(GA5,'Прайс на материал'!B2:G17,5,FALSE))*GB5</f>
        <v>0</v>
      </c>
      <c r="GE5" s="104"/>
      <c r="GF5" s="104"/>
      <c r="GG5" s="105"/>
      <c r="GI5" s="41" t="s">
        <v>29</v>
      </c>
      <c r="GJ5" s="29" t="s">
        <v>41</v>
      </c>
      <c r="GK5" s="101"/>
      <c r="GL5" s="102"/>
      <c r="GM5" s="103">
        <f>IF(ISNA(VLOOKUP(GJ5,'Прайс на материал'!B2:G17,5,FALSE)),"",VLOOKUP(GJ5,'Прайс на материал'!B2:G17,5,FALSE))*GK5</f>
        <v>0</v>
      </c>
      <c r="GN5" s="104"/>
      <c r="GO5" s="104"/>
      <c r="GP5" s="105"/>
      <c r="GR5" s="41" t="s">
        <v>29</v>
      </c>
      <c r="GS5" s="29" t="s">
        <v>41</v>
      </c>
      <c r="GT5" s="101"/>
      <c r="GU5" s="102"/>
      <c r="GV5" s="103">
        <f>IF(ISNA(VLOOKUP(GS5,'Прайс на материал'!B2:G16,5,FALSE)),"",VLOOKUP(GS5,'Прайс на материал'!B2:G16,5,FALSE))*GT5</f>
        <v>0</v>
      </c>
      <c r="GW5" s="104"/>
      <c r="GX5" s="104"/>
      <c r="GY5" s="105"/>
      <c r="HA5" s="41" t="s">
        <v>29</v>
      </c>
      <c r="HB5" s="29" t="s">
        <v>38</v>
      </c>
      <c r="HC5" s="101"/>
      <c r="HD5" s="102"/>
      <c r="HE5" s="103">
        <f>IF(ISNA(VLOOKUP(HB5,'Прайс на материал'!B2:G17,5,FALSE)),"",VLOOKUP(HB5,'Прайс на материал'!B2:G17,5,FALSE))*HC5</f>
        <v>0</v>
      </c>
      <c r="HF5" s="104"/>
      <c r="HG5" s="104"/>
      <c r="HH5" s="105"/>
      <c r="HJ5" s="41" t="s">
        <v>29</v>
      </c>
      <c r="HK5" s="29" t="s">
        <v>41</v>
      </c>
      <c r="HL5" s="101"/>
      <c r="HM5" s="102"/>
      <c r="HN5" s="103">
        <f>IF(ISNA(VLOOKUP(HK5,'Прайс на материал'!B2:G17,5,FALSE)),"",VLOOKUP(HK5,'Прайс на материал'!B2:G17,5,FALSE))*HL5</f>
        <v>0</v>
      </c>
      <c r="HO5" s="104"/>
      <c r="HP5" s="104"/>
      <c r="HQ5" s="105"/>
      <c r="HS5" s="41" t="s">
        <v>29</v>
      </c>
      <c r="HT5" s="29" t="s">
        <v>41</v>
      </c>
      <c r="HU5" s="101"/>
      <c r="HV5" s="102"/>
      <c r="HW5" s="103">
        <f>IF(ISNA(VLOOKUP(HT5,'Прайс на материал'!B2:G17,5,FALSE)),"",VLOOKUP(HT5,'Прайс на материал'!B2:G17,5,FALSE))*HU5</f>
        <v>0</v>
      </c>
      <c r="HX5" s="104"/>
      <c r="HY5" s="104"/>
      <c r="HZ5" s="105"/>
      <c r="IB5" s="41" t="s">
        <v>29</v>
      </c>
      <c r="IC5" s="29" t="s">
        <v>41</v>
      </c>
      <c r="ID5" s="101"/>
      <c r="IE5" s="102"/>
      <c r="IF5" s="103">
        <f>IF(ISNA(VLOOKUP(IC5,'Прайс на материал'!B2:G17,5,FALSE)),"",VLOOKUP(IC5,'Прайс на материал'!B2:G17,5,FALSE))*ID5</f>
        <v>0</v>
      </c>
      <c r="IG5" s="104"/>
      <c r="IH5" s="104"/>
      <c r="II5" s="105"/>
      <c r="IK5" s="41" t="s">
        <v>29</v>
      </c>
      <c r="IL5" s="29" t="s">
        <v>36</v>
      </c>
      <c r="IM5" s="101"/>
      <c r="IN5" s="102"/>
      <c r="IO5" s="103">
        <f>IF(ISNA(VLOOKUP(IL5,'Прайс на материал'!B2:G17,5,FALSE)),"",VLOOKUP(IL5,'Прайс на материал'!B2:G17,5,FALSE))*IM5</f>
        <v>0</v>
      </c>
      <c r="IP5" s="104"/>
      <c r="IQ5" s="104"/>
      <c r="IR5" s="105"/>
      <c r="IT5" s="41" t="s">
        <v>29</v>
      </c>
      <c r="IU5" s="29" t="s">
        <v>43</v>
      </c>
      <c r="IV5" s="101"/>
      <c r="IW5" s="102"/>
      <c r="IX5" s="103">
        <f>IF(ISNA(VLOOKUP(IU5,'Прайс на материал'!B2:G17,5,FALSE)),"",VLOOKUP(IU5,'Прайс на материал'!B2:G17,5,FALSE))*IV5</f>
        <v>0</v>
      </c>
      <c r="IY5" s="104"/>
      <c r="IZ5" s="104"/>
      <c r="JA5" s="105"/>
      <c r="JC5" s="41" t="s">
        <v>29</v>
      </c>
      <c r="JD5" s="29" t="s">
        <v>41</v>
      </c>
      <c r="JE5" s="101"/>
      <c r="JF5" s="102"/>
      <c r="JG5" s="103">
        <f>IF(ISNA(VLOOKUP(JD5,'Прайс на материал'!B2:G17,5,FALSE)),"",VLOOKUP(JD5,'Прайс на материал'!B2:G17,5,FALSE))*JE5</f>
        <v>0</v>
      </c>
      <c r="JH5" s="104"/>
      <c r="JI5" s="104"/>
      <c r="JJ5" s="105"/>
      <c r="JL5" s="41" t="s">
        <v>29</v>
      </c>
      <c r="JM5" s="29" t="s">
        <v>41</v>
      </c>
      <c r="JN5" s="101"/>
      <c r="JO5" s="102"/>
      <c r="JP5" s="103">
        <f>IF(ISNA(VLOOKUP(JM5,'Прайс на материал'!B2:G17,5,FALSE)),"",VLOOKUP(JM5,'Прайс на материал'!B2:G17,5,FALSE))*JN5</f>
        <v>0</v>
      </c>
      <c r="JQ5" s="104"/>
      <c r="JR5" s="104"/>
      <c r="JS5" s="105"/>
      <c r="JU5" s="41" t="s">
        <v>29</v>
      </c>
      <c r="JV5" s="29" t="s">
        <v>41</v>
      </c>
      <c r="JW5" s="101"/>
      <c r="JX5" s="102"/>
      <c r="JY5" s="103">
        <f>IF(ISNA(VLOOKUP(JV5,'Прайс на материал'!B2:G17,5,FALSE)),"",VLOOKUP(JV5,'Прайс на материал'!B2:G17,5,FALSE))*JW5</f>
        <v>0</v>
      </c>
      <c r="JZ5" s="104"/>
      <c r="KA5" s="104"/>
      <c r="KB5" s="105"/>
      <c r="KD5" s="41" t="s">
        <v>29</v>
      </c>
      <c r="KE5" s="29" t="s">
        <v>41</v>
      </c>
      <c r="KF5" s="101"/>
      <c r="KG5" s="102"/>
      <c r="KH5" s="103">
        <f>IF(ISNA(VLOOKUP(KE5,'Прайс на материал'!B2:G17,5,FALSE)),"",VLOOKUP(KE5,'Прайс на материал'!B2:G17,5,FALSE))*KF5</f>
        <v>0</v>
      </c>
      <c r="KI5" s="104"/>
      <c r="KJ5" s="104"/>
      <c r="KK5" s="105"/>
      <c r="KM5" s="41" t="s">
        <v>29</v>
      </c>
      <c r="KN5" s="29" t="s">
        <v>38</v>
      </c>
      <c r="KO5" s="101"/>
      <c r="KP5" s="102"/>
      <c r="KQ5" s="103">
        <f>IF(ISNA(VLOOKUP(KN5,'Прайс на материал'!B2:G17,5,FALSE)),"",VLOOKUP(KN5,'Прайс на материал'!B2:G17,5,FALSE))*KO5</f>
        <v>0</v>
      </c>
      <c r="KR5" s="104"/>
      <c r="KS5" s="104"/>
      <c r="KT5" s="105"/>
      <c r="KV5" s="41" t="s">
        <v>29</v>
      </c>
      <c r="KW5" s="29" t="s">
        <v>36</v>
      </c>
      <c r="KX5" s="101"/>
      <c r="KY5" s="102"/>
      <c r="KZ5" s="103">
        <f>IF(ISNA(VLOOKUP(KW5,'Прайс на материал'!$B$2:$G$17,5,FALSE)),"",VLOOKUP(KW5,'Прайс на материал'!$B$2:$G$17,5,FALSE))*KX5</f>
        <v>0</v>
      </c>
      <c r="LA5" s="104"/>
      <c r="LB5" s="104"/>
      <c r="LC5" s="105"/>
      <c r="LE5" s="41"/>
      <c r="LF5" s="29" t="s">
        <v>41</v>
      </c>
      <c r="LG5" s="101"/>
      <c r="LH5" s="102"/>
      <c r="LI5" s="103">
        <f>IF(ISNA(VLOOKUP(LF5,'Прайс на материал'!$B$2:$G$17,5,FALSE)),"",VLOOKUP(LF5,'Прайс на материал'!$B$2:$G$17,5,FALSE))*LG5</f>
        <v>0</v>
      </c>
      <c r="LJ5" s="104"/>
      <c r="LK5" s="104"/>
      <c r="LL5" s="105"/>
      <c r="LN5" s="41"/>
      <c r="LO5" s="29" t="s">
        <v>41</v>
      </c>
      <c r="LP5" s="101"/>
      <c r="LQ5" s="102"/>
      <c r="LR5" s="103">
        <f>IF(ISNA(VLOOKUP(LO5,'Прайс на материал'!B2:G17,5,FALSE)),"",VLOOKUP(LO5,'Прайс на материал'!B2:G17,5,FALSE))*LP5</f>
        <v>0</v>
      </c>
      <c r="LS5" s="104"/>
      <c r="LT5" s="104"/>
      <c r="LU5" s="105"/>
      <c r="LW5" s="41" t="s">
        <v>29</v>
      </c>
      <c r="LX5" s="29" t="s">
        <v>41</v>
      </c>
      <c r="LY5" s="101"/>
      <c r="LZ5" s="102"/>
      <c r="MA5" s="103">
        <f>IF(ISNA(VLOOKUP(LX5,'Прайс на материал'!B2:G17,5,FALSE)),"",VLOOKUP(LX5,'Прайс на материал'!B2:G17,5,FALSE))*LY5</f>
        <v>0</v>
      </c>
      <c r="MB5" s="104"/>
      <c r="MC5" s="104"/>
      <c r="MD5" s="105"/>
      <c r="MF5" s="41" t="s">
        <v>29</v>
      </c>
      <c r="MG5" s="29" t="s">
        <v>41</v>
      </c>
      <c r="MH5" s="101"/>
      <c r="MI5" s="102"/>
      <c r="MJ5" s="103">
        <f>IF(ISNA(VLOOKUP(MG5,'Прайс на материал'!B2:G17,5,FALSE)),"",VLOOKUP(MG5,'Прайс на материал'!B2:G17,5,FALSE))*MH5</f>
        <v>0</v>
      </c>
      <c r="MK5" s="104"/>
      <c r="ML5" s="104"/>
      <c r="MM5" s="105"/>
      <c r="MO5" s="41"/>
      <c r="MP5" s="29" t="s">
        <v>41</v>
      </c>
      <c r="MQ5" s="101"/>
      <c r="MR5" s="102"/>
      <c r="MS5" s="103">
        <f>IF(ISNA(VLOOKUP(MP5,'Прайс на материал'!B2:G17,5,FALSE)),"",VLOOKUP(MP5,'Прайс на материал'!B2:G17,5,FALSE))*MQ5</f>
        <v>0</v>
      </c>
      <c r="MT5" s="104"/>
      <c r="MU5" s="104"/>
      <c r="MV5" s="105"/>
      <c r="MX5" s="41"/>
      <c r="MY5" s="29" t="s">
        <v>41</v>
      </c>
      <c r="MZ5" s="101"/>
      <c r="NA5" s="102"/>
      <c r="NB5" s="103">
        <f>IF(ISNA(VLOOKUP(MY5,'Прайс на материал'!B2:G17,5,FALSE)),"",VLOOKUP(MY5,'Прайс на материал'!B2:G17,5,FALSE))*MZ5</f>
        <v>0</v>
      </c>
      <c r="NC5" s="104"/>
      <c r="ND5" s="104"/>
      <c r="NE5" s="105"/>
      <c r="NG5" s="41"/>
      <c r="NH5" s="29" t="s">
        <v>41</v>
      </c>
      <c r="NI5" s="101"/>
      <c r="NJ5" s="102"/>
      <c r="NK5" s="103">
        <f>IF(ISNA(VLOOKUP(NH5,'Прайс на материал'!B2:G17,5,FALSE)),"",VLOOKUP(NH5,'Прайс на материал'!B2:G17,5,FALSE))*NI5</f>
        <v>0</v>
      </c>
      <c r="NL5" s="104"/>
      <c r="NM5" s="104"/>
      <c r="NN5" s="105"/>
      <c r="NP5" s="41"/>
      <c r="NQ5" s="29" t="s">
        <v>41</v>
      </c>
      <c r="NR5" s="101"/>
      <c r="NS5" s="102"/>
      <c r="NT5" s="103">
        <f>IF(ISNA(VLOOKUP(NQ5,'Прайс на материал'!B2:G17,5,FALSE)),"",VLOOKUP(NQ5,'Прайс на материал'!B2:G17,5,FALSE))*NR5</f>
        <v>0</v>
      </c>
      <c r="NU5" s="104"/>
      <c r="NV5" s="104"/>
      <c r="NW5" s="105"/>
      <c r="NY5" s="41"/>
      <c r="NZ5" s="29" t="s">
        <v>38</v>
      </c>
      <c r="OA5" s="101"/>
      <c r="OB5" s="102"/>
      <c r="OC5" s="103">
        <f>IF(ISNA(VLOOKUP(NZ5,'Прайс на материал'!B2:G17,5,FALSE)),"",VLOOKUP(NZ5,'Прайс на материал'!B2:G17,5,FALSE))*OA5</f>
        <v>0</v>
      </c>
      <c r="OD5" s="104"/>
      <c r="OE5" s="104"/>
      <c r="OF5" s="105"/>
      <c r="OH5" s="41"/>
      <c r="OI5" s="29" t="s">
        <v>38</v>
      </c>
      <c r="OJ5" s="101"/>
      <c r="OK5" s="102"/>
      <c r="OL5" s="103">
        <f>IF(ISNA(VLOOKUP(OI5,'Прайс на материал'!B2:G17,5,FALSE)),"",VLOOKUP(OI5,'Прайс на материал'!B2:G17,5,FALSE))*OJ5</f>
        <v>0</v>
      </c>
      <c r="OM5" s="104"/>
      <c r="ON5" s="104"/>
      <c r="OO5" s="105"/>
      <c r="OQ5" s="41"/>
      <c r="OR5" s="29" t="s">
        <v>38</v>
      </c>
      <c r="OS5" s="101"/>
      <c r="OT5" s="102"/>
      <c r="OU5" s="103">
        <f>IF(ISNA(VLOOKUP(OR5,'Прайс на материал'!B2:G17,5,FALSE)),"",VLOOKUP(OR5,'Прайс на материал'!B2:G17,5,FALSE))*OS5</f>
        <v>0</v>
      </c>
      <c r="OV5" s="104"/>
      <c r="OW5" s="104"/>
      <c r="OX5" s="105"/>
      <c r="OZ5" s="41"/>
      <c r="PA5" s="29" t="s">
        <v>41</v>
      </c>
      <c r="PB5" s="101"/>
      <c r="PC5" s="102"/>
      <c r="PD5" s="103">
        <f>IF(ISNA(VLOOKUP(PA5,'Прайс на материал'!B2:G17,5,FALSE)),"",VLOOKUP(PA5,'Прайс на материал'!B2:G17,5,FALSE))*PB5</f>
        <v>0</v>
      </c>
      <c r="PE5" s="104"/>
      <c r="PF5" s="104"/>
      <c r="PG5" s="105"/>
      <c r="PI5" s="41"/>
      <c r="PJ5" s="29" t="s">
        <v>41</v>
      </c>
      <c r="PK5" s="101"/>
      <c r="PL5" s="102"/>
      <c r="PM5" s="103">
        <f>IF(ISNA(VLOOKUP(PJ5,'Прайс на материал'!B2:G17,5,FALSE)),"",VLOOKUP(PJ5,'Прайс на материал'!B2:G17,5,FALSE))*PK5</f>
        <v>0</v>
      </c>
      <c r="PN5" s="104"/>
      <c r="PO5" s="104"/>
      <c r="PP5" s="105"/>
      <c r="PR5" s="41"/>
      <c r="PS5" s="29" t="s">
        <v>41</v>
      </c>
      <c r="PT5" s="101"/>
      <c r="PU5" s="102"/>
      <c r="PV5" s="103">
        <f>IF(ISNA(VLOOKUP(PS5,'Прайс на материал'!B2:G17,5,FALSE)),"",VLOOKUP(PS5,'Прайс на материал'!B2:G17,5,FALSE))*PT5</f>
        <v>0</v>
      </c>
      <c r="PW5" s="104"/>
      <c r="PX5" s="104"/>
      <c r="PY5" s="105"/>
      <c r="QA5" s="41"/>
      <c r="QB5" s="29" t="s">
        <v>41</v>
      </c>
      <c r="QC5" s="101"/>
      <c r="QD5" s="102"/>
      <c r="QE5" s="103">
        <f>IF(ISNA(VLOOKUP(QB5,'Прайс на материал'!$B$2:$G$17,5,FALSE)),"",VLOOKUP(QB5,'Прайс на материал'!$B$2:$G$17,5,FALSE))*QC5</f>
        <v>0</v>
      </c>
      <c r="QF5" s="104"/>
      <c r="QG5" s="104"/>
      <c r="QH5" s="105"/>
      <c r="QJ5" s="41"/>
      <c r="QK5" s="29" t="s">
        <v>41</v>
      </c>
      <c r="QL5" s="101"/>
      <c r="QM5" s="102"/>
      <c r="QN5" s="103">
        <f>IF(ISNA(VLOOKUP(QK5,'Прайс на материал'!B2:G17,5,FALSE)),"",VLOOKUP(QK5,'Прайс на материал'!B2:G17,5,FALSE))*QL5</f>
        <v>0</v>
      </c>
      <c r="QO5" s="104"/>
      <c r="QP5" s="104"/>
      <c r="QQ5" s="105"/>
      <c r="QS5" s="41"/>
      <c r="QT5" s="29"/>
      <c r="QU5" s="101"/>
      <c r="QV5" s="102"/>
      <c r="QW5" s="103"/>
      <c r="QX5" s="104"/>
      <c r="QY5" s="104"/>
      <c r="QZ5" s="105"/>
      <c r="RB5" s="41"/>
      <c r="RC5" s="29"/>
      <c r="RD5" s="101"/>
      <c r="RE5" s="102"/>
      <c r="RF5" s="103"/>
      <c r="RG5" s="104"/>
      <c r="RH5" s="104"/>
      <c r="RI5" s="105"/>
      <c r="RK5" s="41"/>
      <c r="RL5" s="29"/>
      <c r="RM5" s="101"/>
      <c r="RN5" s="102"/>
      <c r="RO5" s="103"/>
      <c r="RP5" s="104"/>
      <c r="RQ5" s="104"/>
      <c r="RR5" s="105"/>
      <c r="RT5" s="41"/>
      <c r="RU5" s="29"/>
      <c r="RV5" s="101"/>
      <c r="RW5" s="102"/>
      <c r="RX5" s="103"/>
      <c r="RY5" s="104"/>
      <c r="RZ5" s="104"/>
      <c r="SA5" s="105"/>
      <c r="SC5" s="41"/>
      <c r="SD5" s="29"/>
      <c r="SE5" s="101"/>
      <c r="SF5" s="102"/>
      <c r="SG5" s="103"/>
      <c r="SH5" s="104"/>
      <c r="SI5" s="104"/>
      <c r="SJ5" s="105"/>
      <c r="SL5" s="41"/>
      <c r="SM5" s="29"/>
      <c r="SN5" s="101"/>
      <c r="SO5" s="102"/>
      <c r="SP5" s="103"/>
      <c r="SQ5" s="104"/>
      <c r="SR5" s="104"/>
      <c r="SS5" s="105"/>
      <c r="SU5" s="41"/>
      <c r="SV5" s="29"/>
      <c r="SW5" s="101"/>
      <c r="SX5" s="102"/>
      <c r="SY5" s="103"/>
      <c r="SZ5" s="104"/>
      <c r="TA5" s="104"/>
      <c r="TB5" s="105"/>
      <c r="TD5" s="41"/>
      <c r="TE5" s="29"/>
      <c r="TF5" s="101"/>
      <c r="TG5" s="102"/>
      <c r="TH5" s="103"/>
      <c r="TI5" s="104"/>
      <c r="TJ5" s="104"/>
      <c r="TK5" s="105"/>
      <c r="TM5" s="41"/>
      <c r="TN5" s="29"/>
      <c r="TO5" s="101"/>
      <c r="TP5" s="102"/>
      <c r="TQ5" s="103"/>
      <c r="TR5" s="104"/>
      <c r="TS5" s="104"/>
      <c r="TT5" s="105"/>
      <c r="TV5" s="41"/>
      <c r="TW5" s="29"/>
      <c r="TX5" s="101"/>
      <c r="TY5" s="102"/>
      <c r="TZ5" s="103"/>
      <c r="UA5" s="104"/>
      <c r="UB5" s="104"/>
      <c r="UC5" s="105"/>
      <c r="UE5" s="41"/>
      <c r="UF5" s="29"/>
      <c r="UG5" s="101"/>
      <c r="UH5" s="102"/>
      <c r="UI5" s="103"/>
      <c r="UJ5" s="104"/>
      <c r="UK5" s="104"/>
      <c r="UL5" s="105"/>
      <c r="UN5" s="41"/>
      <c r="UO5" s="29"/>
      <c r="UP5" s="101"/>
      <c r="UQ5" s="102"/>
      <c r="UR5" s="103"/>
      <c r="US5" s="104"/>
      <c r="UT5" s="104"/>
      <c r="UU5" s="105"/>
    </row>
    <row r="6" spans="2:567" ht="15.75" thickBot="1" x14ac:dyDescent="0.3">
      <c r="B6" s="15" t="s">
        <v>30</v>
      </c>
      <c r="C6" s="28" t="s">
        <v>37</v>
      </c>
      <c r="D6" s="110"/>
      <c r="E6" s="111"/>
      <c r="F6" s="103">
        <f>IF(ISNA(VLOOKUP(C6,'Прайс на материал'!B3:G18,5,FALSE)),"",VLOOKUP(C6,'Прайс на материал'!B3:G18,5,FALSE))*D6</f>
        <v>0</v>
      </c>
      <c r="G6" s="104"/>
      <c r="H6" s="104"/>
      <c r="I6" s="105"/>
      <c r="K6" s="15" t="s">
        <v>30</v>
      </c>
      <c r="L6" s="28" t="s">
        <v>37</v>
      </c>
      <c r="M6" s="110"/>
      <c r="N6" s="111"/>
      <c r="O6" s="107">
        <f>IF(ISNA(VLOOKUP(L6,'Прайс на материал'!B3:G18,5,FALSE)),"",VLOOKUP(L6,'Прайс на материал'!B3:G18,5,FALSE))*M6</f>
        <v>0</v>
      </c>
      <c r="P6" s="108"/>
      <c r="Q6" s="108"/>
      <c r="R6" s="109"/>
      <c r="T6" s="15" t="s">
        <v>30</v>
      </c>
      <c r="U6" s="28" t="s">
        <v>37</v>
      </c>
      <c r="V6" s="110"/>
      <c r="W6" s="111"/>
      <c r="X6" s="103">
        <f>IF(ISNA(VLOOKUP(U6,'Прайс на материал'!B3:G18,5,FALSE)),"",VLOOKUP(U6,'Прайс на материал'!B3:G18,5,FALSE))*V6</f>
        <v>0</v>
      </c>
      <c r="Y6" s="104"/>
      <c r="Z6" s="104"/>
      <c r="AA6" s="105"/>
      <c r="AC6" s="15" t="s">
        <v>30</v>
      </c>
      <c r="AD6" s="28" t="s">
        <v>40</v>
      </c>
      <c r="AE6" s="110"/>
      <c r="AF6" s="111"/>
      <c r="AG6" s="103">
        <f>IF(ISNA(VLOOKUP(AD6,'Прайс на материал'!B3:G18,5,FALSE)),"",VLOOKUP(AD6,'Прайс на материал'!B3:G18,5,FALSE))*AE6</f>
        <v>0</v>
      </c>
      <c r="AH6" s="104"/>
      <c r="AI6" s="104"/>
      <c r="AJ6" s="105"/>
      <c r="AL6" s="15" t="s">
        <v>30</v>
      </c>
      <c r="AM6" s="28" t="s">
        <v>40</v>
      </c>
      <c r="AN6" s="110"/>
      <c r="AO6" s="111"/>
      <c r="AP6" s="103">
        <f>IF(ISNA(VLOOKUP(AM6,'Прайс на материал'!B3:G18,5,FALSE)),"",VLOOKUP(AM6,'Прайс на материал'!B3:G18,5,FALSE))*AN6</f>
        <v>0</v>
      </c>
      <c r="AQ6" s="104"/>
      <c r="AR6" s="104"/>
      <c r="AS6" s="105"/>
      <c r="AU6" s="15" t="s">
        <v>30</v>
      </c>
      <c r="AV6" s="28" t="s">
        <v>40</v>
      </c>
      <c r="AW6" s="110"/>
      <c r="AX6" s="111"/>
      <c r="AY6" s="103">
        <f>IF(ISNA(VLOOKUP(AV6,'Прайс на материал'!B3:G18,5,FALSE)),"",VLOOKUP(AV6,'Прайс на материал'!B3:G18,5,FALSE))*AW6</f>
        <v>0</v>
      </c>
      <c r="AZ6" s="104"/>
      <c r="BA6" s="104"/>
      <c r="BB6" s="105"/>
      <c r="BD6" s="15" t="s">
        <v>30</v>
      </c>
      <c r="BE6" s="28" t="s">
        <v>37</v>
      </c>
      <c r="BF6" s="110"/>
      <c r="BG6" s="111"/>
      <c r="BH6" s="103">
        <f>IF(ISNA(VLOOKUP(BE6,'Прайс на материал'!B3:G18,5,FALSE)),"",VLOOKUP(BE6,'Прайс на материал'!B3:G18,5,FALSE))*BF6</f>
        <v>0</v>
      </c>
      <c r="BI6" s="104"/>
      <c r="BJ6" s="104"/>
      <c r="BK6" s="105"/>
      <c r="BM6" s="15" t="s">
        <v>30</v>
      </c>
      <c r="BN6" s="28" t="s">
        <v>40</v>
      </c>
      <c r="BO6" s="110"/>
      <c r="BP6" s="111"/>
      <c r="BQ6" s="103">
        <f>IF(ISNA(VLOOKUP(BN6,'Прайс на материал'!B3:G18,5,FALSE)),"",VLOOKUP(BN6,'Прайс на материал'!B3:G18,5,FALSE))*BO6</f>
        <v>0</v>
      </c>
      <c r="BR6" s="104"/>
      <c r="BS6" s="104"/>
      <c r="BT6" s="105"/>
      <c r="BV6" s="15" t="s">
        <v>30</v>
      </c>
      <c r="BW6" s="28" t="s">
        <v>40</v>
      </c>
      <c r="BX6" s="110"/>
      <c r="BY6" s="111"/>
      <c r="BZ6" s="103">
        <f>IF(ISNA(VLOOKUP(BW6,'Прайс на материал'!B3:G18,5,FALSE)),"",VLOOKUP(BW6,'Прайс на материал'!B3:G18,5,FALSE))*BX6</f>
        <v>0</v>
      </c>
      <c r="CA6" s="104"/>
      <c r="CB6" s="104"/>
      <c r="CC6" s="105"/>
      <c r="CE6" s="15" t="s">
        <v>30</v>
      </c>
      <c r="CF6" s="28" t="s">
        <v>46</v>
      </c>
      <c r="CG6" s="110"/>
      <c r="CH6" s="111"/>
      <c r="CI6" s="103">
        <f>IF(ISNA(VLOOKUP(CF6,'Прайс на материал'!B3:G18,5,FALSE)),"",VLOOKUP(CF6,'Прайс на материал'!B3:G18,5,FALSE))*CG6</f>
        <v>0</v>
      </c>
      <c r="CJ6" s="104"/>
      <c r="CK6" s="104"/>
      <c r="CL6" s="105"/>
      <c r="CN6" s="15" t="s">
        <v>30</v>
      </c>
      <c r="CO6" s="28" t="s">
        <v>40</v>
      </c>
      <c r="CP6" s="110"/>
      <c r="CQ6" s="111"/>
      <c r="CR6" s="103">
        <f>IF(ISNA(VLOOKUP(CO6,'Прайс на материал'!B3:G18,5,FALSE)),"",VLOOKUP(CO6,'Прайс на материал'!B3:G18,5,FALSE))*CP6</f>
        <v>0</v>
      </c>
      <c r="CS6" s="104"/>
      <c r="CT6" s="104"/>
      <c r="CU6" s="105"/>
      <c r="CW6" s="15" t="s">
        <v>30</v>
      </c>
      <c r="CX6" s="28" t="s">
        <v>40</v>
      </c>
      <c r="CY6" s="110"/>
      <c r="CZ6" s="111"/>
      <c r="DA6" s="103">
        <f>IF(ISNA(VLOOKUP(CX6,'Прайс на материал'!B3:G18,5,FALSE)),"",VLOOKUP(CX6,'Прайс на материал'!B3:G18,5,FALSE))*CY6</f>
        <v>0</v>
      </c>
      <c r="DB6" s="104"/>
      <c r="DC6" s="104"/>
      <c r="DD6" s="105"/>
      <c r="DF6" s="15" t="s">
        <v>30</v>
      </c>
      <c r="DG6" s="28" t="s">
        <v>36</v>
      </c>
      <c r="DH6" s="110"/>
      <c r="DI6" s="111"/>
      <c r="DJ6" s="103">
        <f>IF(ISNA(VLOOKUP(DG6,'Прайс на материал'!B3:G18,5,FALSE)),"",VLOOKUP(DG6,'Прайс на материал'!B3:G18,5,FALSE))*DH6</f>
        <v>0</v>
      </c>
      <c r="DK6" s="104"/>
      <c r="DL6" s="104"/>
      <c r="DM6" s="105"/>
      <c r="DO6" s="15" t="s">
        <v>30</v>
      </c>
      <c r="DP6" s="28" t="s">
        <v>40</v>
      </c>
      <c r="DQ6" s="110"/>
      <c r="DR6" s="111"/>
      <c r="DS6" s="103">
        <f>IF(ISNA(VLOOKUP(DP6,'Прайс на материал'!B3:G18,5,FALSE)),"",VLOOKUP(DP6,'Прайс на материал'!B3:G18,5,FALSE))*DQ6</f>
        <v>0</v>
      </c>
      <c r="DT6" s="104"/>
      <c r="DU6" s="104"/>
      <c r="DV6" s="105"/>
      <c r="DX6" s="15" t="s">
        <v>30</v>
      </c>
      <c r="DY6" s="28" t="s">
        <v>40</v>
      </c>
      <c r="DZ6" s="110"/>
      <c r="EA6" s="111"/>
      <c r="EB6" s="103">
        <f>IF(ISNA(VLOOKUP(DY6,'Прайс на материал'!B3:G18,5,FALSE)),"",VLOOKUP(DY6,'Прайс на материал'!B3:G18,5,FALSE))*DZ6</f>
        <v>0</v>
      </c>
      <c r="EC6" s="104"/>
      <c r="ED6" s="104"/>
      <c r="EE6" s="105"/>
      <c r="EG6" s="15" t="s">
        <v>30</v>
      </c>
      <c r="EH6" s="28" t="s">
        <v>40</v>
      </c>
      <c r="EI6" s="110"/>
      <c r="EJ6" s="111"/>
      <c r="EK6" s="103">
        <f>IF(ISNA(VLOOKUP(EH6,'Прайс на материал'!B3:G18,5,FALSE)),"",VLOOKUP(EH6,'Прайс на материал'!B3:G18,5,FALSE))*EI6</f>
        <v>0</v>
      </c>
      <c r="EL6" s="104"/>
      <c r="EM6" s="104"/>
      <c r="EN6" s="105"/>
      <c r="EP6" s="15" t="s">
        <v>30</v>
      </c>
      <c r="EQ6" s="28" t="s">
        <v>46</v>
      </c>
      <c r="ER6" s="110"/>
      <c r="ES6" s="111"/>
      <c r="ET6" s="103">
        <f>IF(ISNA(VLOOKUP(EQ6,'Прайс на материал'!B3:G18,5,FALSE)),"",VLOOKUP(EQ6,'Прайс на материал'!B3:G18,5,FALSE))*ER6</f>
        <v>0</v>
      </c>
      <c r="EU6" s="104"/>
      <c r="EV6" s="104"/>
      <c r="EW6" s="105"/>
      <c r="EY6" s="15" t="s">
        <v>30</v>
      </c>
      <c r="EZ6" s="28" t="s">
        <v>37</v>
      </c>
      <c r="FA6" s="110"/>
      <c r="FB6" s="111"/>
      <c r="FC6" s="103">
        <f>IF(ISNA(VLOOKUP(EZ6,'Прайс на материал'!B3:G18,5,FALSE)),"",VLOOKUP(EZ6,'Прайс на материал'!B3:G18,5,FALSE))*FA6</f>
        <v>0</v>
      </c>
      <c r="FD6" s="104"/>
      <c r="FE6" s="104"/>
      <c r="FF6" s="105"/>
      <c r="FH6" s="15" t="s">
        <v>30</v>
      </c>
      <c r="FI6" s="28" t="s">
        <v>40</v>
      </c>
      <c r="FJ6" s="110">
        <v>0</v>
      </c>
      <c r="FK6" s="111"/>
      <c r="FL6" s="103">
        <f>IF(ISNA(VLOOKUP(FI6,'Прайс на материал'!B3:G18,5,FALSE)),"",VLOOKUP(FI6,'Прайс на материал'!B3:G18,5,FALSE))*FJ6</f>
        <v>0</v>
      </c>
      <c r="FM6" s="104"/>
      <c r="FN6" s="104"/>
      <c r="FO6" s="105"/>
      <c r="FQ6" s="15" t="s">
        <v>30</v>
      </c>
      <c r="FR6" s="28" t="s">
        <v>40</v>
      </c>
      <c r="FS6" s="110"/>
      <c r="FT6" s="111"/>
      <c r="FU6" s="103">
        <f>IF(ISNA(VLOOKUP(FR6,'Прайс на материал'!B3:G18,5,FALSE)),"",VLOOKUP(FR6,'Прайс на материал'!B3:G18,5,FALSE))*FS6</f>
        <v>0</v>
      </c>
      <c r="FV6" s="104"/>
      <c r="FW6" s="104"/>
      <c r="FX6" s="105"/>
      <c r="FZ6" s="15" t="s">
        <v>30</v>
      </c>
      <c r="GA6" s="28" t="s">
        <v>40</v>
      </c>
      <c r="GB6" s="110"/>
      <c r="GC6" s="111"/>
      <c r="GD6" s="103">
        <f>IF(ISNA(VLOOKUP(GA6,'Прайс на материал'!B3:G18,5,FALSE)),"",VLOOKUP(GA6,'Прайс на материал'!B3:G18,5,FALSE))*GB6</f>
        <v>0</v>
      </c>
      <c r="GE6" s="104"/>
      <c r="GF6" s="104"/>
      <c r="GG6" s="105"/>
      <c r="GI6" s="15" t="s">
        <v>30</v>
      </c>
      <c r="GJ6" s="28" t="s">
        <v>37</v>
      </c>
      <c r="GK6" s="110"/>
      <c r="GL6" s="111"/>
      <c r="GM6" s="103">
        <f>IF(ISNA(VLOOKUP(GJ6,'Прайс на материал'!B3:G18,5,FALSE)),"",VLOOKUP(GJ6,'Прайс на материал'!B3:G18,5,FALSE))*GK6</f>
        <v>0</v>
      </c>
      <c r="GN6" s="104"/>
      <c r="GO6" s="104"/>
      <c r="GP6" s="105"/>
      <c r="GR6" s="15" t="s">
        <v>30</v>
      </c>
      <c r="GS6" s="28" t="s">
        <v>37</v>
      </c>
      <c r="GT6" s="110"/>
      <c r="GU6" s="111"/>
      <c r="GV6" s="103">
        <f>IF(ISNA(VLOOKUP(GS6,'Прайс на материал'!B3:G17,5,FALSE)),"",VLOOKUP(GS6,'Прайс на материал'!B3:G17,5,FALSE))*GT6</f>
        <v>0</v>
      </c>
      <c r="GW6" s="104"/>
      <c r="GX6" s="104"/>
      <c r="GY6" s="105"/>
      <c r="HA6" s="15" t="s">
        <v>30</v>
      </c>
      <c r="HB6" s="28" t="s">
        <v>40</v>
      </c>
      <c r="HC6" s="110">
        <v>0</v>
      </c>
      <c r="HD6" s="111"/>
      <c r="HE6" s="103">
        <f>IF(ISNA(VLOOKUP(HB6,'Прайс на материал'!B3:G18,5,FALSE)),"",VLOOKUP(HB6,'Прайс на материал'!B3:G18,5,FALSE))*HC6</f>
        <v>0</v>
      </c>
      <c r="HF6" s="104"/>
      <c r="HG6" s="104"/>
      <c r="HH6" s="105"/>
      <c r="HJ6" s="15" t="s">
        <v>30</v>
      </c>
      <c r="HK6" s="28" t="s">
        <v>40</v>
      </c>
      <c r="HL6" s="110"/>
      <c r="HM6" s="111"/>
      <c r="HN6" s="103">
        <f>IF(ISNA(VLOOKUP(HK6,'Прайс на материал'!B3:G18,5,FALSE)),"",VLOOKUP(HK6,'Прайс на материал'!B3:G18,5,FALSE))*HL6</f>
        <v>0</v>
      </c>
      <c r="HO6" s="104"/>
      <c r="HP6" s="104"/>
      <c r="HQ6" s="105"/>
      <c r="HS6" s="15" t="s">
        <v>30</v>
      </c>
      <c r="HT6" s="28" t="s">
        <v>36</v>
      </c>
      <c r="HU6" s="110"/>
      <c r="HV6" s="111"/>
      <c r="HW6" s="103">
        <f>IF(ISNA(VLOOKUP(HT6,'Прайс на материал'!B3:G18,5,FALSE)),"",VLOOKUP(HT6,'Прайс на материал'!B3:G18,5,FALSE))*HU6</f>
        <v>0</v>
      </c>
      <c r="HX6" s="104"/>
      <c r="HY6" s="104"/>
      <c r="HZ6" s="105"/>
      <c r="IB6" s="15" t="s">
        <v>30</v>
      </c>
      <c r="IC6" s="28" t="s">
        <v>40</v>
      </c>
      <c r="ID6" s="110"/>
      <c r="IE6" s="111"/>
      <c r="IF6" s="103">
        <f>IF(ISNA(VLOOKUP(IC6,'Прайс на материал'!B3:G18,5,FALSE)),"",VLOOKUP(IC6,'Прайс на материал'!B3:G18,5,FALSE))*ID6</f>
        <v>0</v>
      </c>
      <c r="IG6" s="104"/>
      <c r="IH6" s="104"/>
      <c r="II6" s="105"/>
      <c r="IK6" s="15" t="s">
        <v>30</v>
      </c>
      <c r="IL6" s="28" t="s">
        <v>39</v>
      </c>
      <c r="IM6" s="110"/>
      <c r="IN6" s="111"/>
      <c r="IO6" s="103">
        <f>IF(ISNA(VLOOKUP(IL6,'Прайс на материал'!B3:G18,5,FALSE)),"",VLOOKUP(IL6,'Прайс на материал'!B3:G18,5,FALSE))*IM6</f>
        <v>0</v>
      </c>
      <c r="IP6" s="104"/>
      <c r="IQ6" s="104"/>
      <c r="IR6" s="105"/>
      <c r="IT6" s="41" t="s">
        <v>29</v>
      </c>
      <c r="IU6" s="28" t="s">
        <v>43</v>
      </c>
      <c r="IV6" s="110"/>
      <c r="IW6" s="111"/>
      <c r="IX6" s="103">
        <f>IF(ISNA(VLOOKUP(IU6,'Прайс на материал'!B3:G18,5,FALSE)),"",VLOOKUP(IU6,'Прайс на материал'!B3:G18,5,FALSE))*IV6</f>
        <v>0</v>
      </c>
      <c r="IY6" s="104"/>
      <c r="IZ6" s="104"/>
      <c r="JA6" s="105"/>
      <c r="JC6" s="15" t="s">
        <v>30</v>
      </c>
      <c r="JD6" s="28" t="s">
        <v>40</v>
      </c>
      <c r="JE6" s="110"/>
      <c r="JF6" s="111"/>
      <c r="JG6" s="103">
        <f>IF(ISNA(VLOOKUP(JD6,'Прайс на материал'!B3:G18,5,FALSE)),"",VLOOKUP(JD6,'Прайс на материал'!B3:G18,5,FALSE))*JE6</f>
        <v>0</v>
      </c>
      <c r="JH6" s="104"/>
      <c r="JI6" s="104"/>
      <c r="JJ6" s="105"/>
      <c r="JL6" s="15" t="s">
        <v>30</v>
      </c>
      <c r="JM6" s="28" t="s">
        <v>40</v>
      </c>
      <c r="JN6" s="110"/>
      <c r="JO6" s="111"/>
      <c r="JP6" s="103">
        <f>IF(ISNA(VLOOKUP(JM6,'Прайс на материал'!B3:G18,5,FALSE)),"",VLOOKUP(JM6,'Прайс на материал'!B3:G18,5,FALSE))*JN6</f>
        <v>0</v>
      </c>
      <c r="JQ6" s="104"/>
      <c r="JR6" s="104"/>
      <c r="JS6" s="105"/>
      <c r="JU6" s="15" t="s">
        <v>30</v>
      </c>
      <c r="JV6" s="28" t="s">
        <v>37</v>
      </c>
      <c r="JW6" s="110"/>
      <c r="JX6" s="111"/>
      <c r="JY6" s="103">
        <f>IF(ISNA(VLOOKUP(JV6,'Прайс на материал'!B3:G18,5,FALSE)),"",VLOOKUP(JV6,'Прайс на материал'!B3:G18,5,FALSE))*JW6</f>
        <v>0</v>
      </c>
      <c r="JZ6" s="104"/>
      <c r="KA6" s="104"/>
      <c r="KB6" s="105"/>
      <c r="KD6" s="15" t="s">
        <v>30</v>
      </c>
      <c r="KE6" s="28" t="s">
        <v>40</v>
      </c>
      <c r="KF6" s="110"/>
      <c r="KG6" s="111"/>
      <c r="KH6" s="103">
        <f>IF(ISNA(VLOOKUP(KE6,'Прайс на материал'!B3:G18,5,FALSE)),"",VLOOKUP(KE6,'Прайс на материал'!B3:G18,5,FALSE))*KF6</f>
        <v>0</v>
      </c>
      <c r="KI6" s="104"/>
      <c r="KJ6" s="104"/>
      <c r="KK6" s="105"/>
      <c r="KM6" s="15" t="s">
        <v>30</v>
      </c>
      <c r="KN6" s="28" t="s">
        <v>40</v>
      </c>
      <c r="KO6" s="110"/>
      <c r="KP6" s="111"/>
      <c r="KQ6" s="103">
        <f>IF(ISNA(VLOOKUP(KN6,'Прайс на материал'!B3:G18,5,FALSE)),"",VLOOKUP(KN6,'Прайс на материал'!B3:G18,5,FALSE))*KO6</f>
        <v>0</v>
      </c>
      <c r="KR6" s="104"/>
      <c r="KS6" s="104"/>
      <c r="KT6" s="105"/>
      <c r="KV6" s="15" t="s">
        <v>30</v>
      </c>
      <c r="KW6" s="28" t="s">
        <v>40</v>
      </c>
      <c r="KX6" s="110"/>
      <c r="KY6" s="111"/>
      <c r="KZ6" s="103">
        <f>IF(ISNA(VLOOKUP(KW6,'Прайс на материал'!B3:G18,5,FALSE)),"",VLOOKUP(KW6,'Прайс на материал'!B3:G18,5,FALSE))*KX6</f>
        <v>0</v>
      </c>
      <c r="LA6" s="104"/>
      <c r="LB6" s="104"/>
      <c r="LC6" s="105"/>
      <c r="LE6" s="15" t="s">
        <v>30</v>
      </c>
      <c r="LF6" s="28" t="s">
        <v>40</v>
      </c>
      <c r="LG6" s="110"/>
      <c r="LH6" s="111"/>
      <c r="LI6" s="103">
        <f>IF(ISNA(VLOOKUP(LF6,'Прайс на материал'!B3:D17,3,FALSE)),"",VLOOKUP(LF6,'Прайс на материал'!B3:D17,3,FALSE))*LG6</f>
        <v>0</v>
      </c>
      <c r="LJ6" s="104"/>
      <c r="LK6" s="104"/>
      <c r="LL6" s="105"/>
      <c r="LN6" s="15" t="s">
        <v>30</v>
      </c>
      <c r="LO6" s="28" t="s">
        <v>40</v>
      </c>
      <c r="LP6" s="110"/>
      <c r="LQ6" s="111"/>
      <c r="LR6" s="103">
        <f>IF(ISNA(VLOOKUP(LO6,'Прайс на материал'!B3:G18,5,FALSE)),"",VLOOKUP(LO6,'Прайс на материал'!B3:G18,5,FALSE))*LP6</f>
        <v>0</v>
      </c>
      <c r="LS6" s="104"/>
      <c r="LT6" s="104"/>
      <c r="LU6" s="105"/>
      <c r="LW6" s="15" t="s">
        <v>30</v>
      </c>
      <c r="LX6" s="28" t="s">
        <v>42</v>
      </c>
      <c r="LY6" s="110"/>
      <c r="LZ6" s="111"/>
      <c r="MA6" s="103">
        <f>IF(ISNA(VLOOKUP(LX6,'Прайс на материал'!B3:G18,5,FALSE)),"",VLOOKUP(LX6,'Прайс на материал'!B3:G18,5,FALSE))*LY6</f>
        <v>0</v>
      </c>
      <c r="MB6" s="104"/>
      <c r="MC6" s="104"/>
      <c r="MD6" s="105"/>
      <c r="MF6" s="15" t="s">
        <v>30</v>
      </c>
      <c r="MG6" s="28" t="s">
        <v>40</v>
      </c>
      <c r="MH6" s="110"/>
      <c r="MI6" s="111"/>
      <c r="MJ6" s="103">
        <f>IF(ISNA(VLOOKUP(MG6,'Прайс на материал'!B3:G18,5,FALSE)),"",VLOOKUP(MG6,'Прайс на материал'!B3:G18,5,FALSE))*MH6</f>
        <v>0</v>
      </c>
      <c r="MK6" s="104"/>
      <c r="ML6" s="104"/>
      <c r="MM6" s="105"/>
      <c r="MO6" s="15" t="s">
        <v>30</v>
      </c>
      <c r="MP6" s="28" t="s">
        <v>40</v>
      </c>
      <c r="MQ6" s="110"/>
      <c r="MR6" s="111"/>
      <c r="MS6" s="103">
        <f>IF(ISNA(VLOOKUP(MP6,'Прайс на материал'!B3:G18,5,FALSE)),"",VLOOKUP(MP6,'Прайс на материал'!B3:G18,5,FALSE))*MQ6</f>
        <v>0</v>
      </c>
      <c r="MT6" s="104"/>
      <c r="MU6" s="104"/>
      <c r="MV6" s="105"/>
      <c r="MX6" s="15" t="s">
        <v>30</v>
      </c>
      <c r="MY6" s="28" t="s">
        <v>40</v>
      </c>
      <c r="MZ6" s="110"/>
      <c r="NA6" s="111"/>
      <c r="NB6" s="103">
        <f>IF(ISNA(VLOOKUP(MY6,'Прайс на материал'!B3:G18,5,FALSE)),"",VLOOKUP(MY6,'Прайс на материал'!B3:G18,5,FALSE))*MZ6</f>
        <v>0</v>
      </c>
      <c r="NC6" s="104"/>
      <c r="ND6" s="104"/>
      <c r="NE6" s="105"/>
      <c r="NG6" s="15" t="s">
        <v>30</v>
      </c>
      <c r="NH6" s="28" t="s">
        <v>40</v>
      </c>
      <c r="NI6" s="110"/>
      <c r="NJ6" s="111"/>
      <c r="NK6" s="103">
        <f>IF(ISNA(VLOOKUP(NH6,'Прайс на материал'!B3:G18,5,FALSE)),"",VLOOKUP(NH6,'Прайс на материал'!B3:G18,5,FALSE))*NI6</f>
        <v>0</v>
      </c>
      <c r="NL6" s="104"/>
      <c r="NM6" s="104"/>
      <c r="NN6" s="105"/>
      <c r="NP6" s="15" t="s">
        <v>30</v>
      </c>
      <c r="NQ6" s="28"/>
      <c r="NR6" s="110"/>
      <c r="NS6" s="111"/>
      <c r="NT6" s="103"/>
      <c r="NU6" s="104"/>
      <c r="NV6" s="104"/>
      <c r="NW6" s="105"/>
      <c r="NY6" s="15" t="s">
        <v>30</v>
      </c>
      <c r="NZ6" s="28" t="s">
        <v>40</v>
      </c>
      <c r="OA6" s="110"/>
      <c r="OB6" s="111"/>
      <c r="OC6" s="103">
        <f>IF(ISNA(VLOOKUP(NZ6,'Прайс на материал'!B3:G18,5,FALSE)),"",VLOOKUP(NZ6,'Прайс на материал'!B3:G18,5,FALSE))*OA6</f>
        <v>0</v>
      </c>
      <c r="OD6" s="104"/>
      <c r="OE6" s="104"/>
      <c r="OF6" s="105"/>
      <c r="OH6" s="15" t="s">
        <v>30</v>
      </c>
      <c r="OI6" s="28" t="s">
        <v>40</v>
      </c>
      <c r="OJ6" s="110"/>
      <c r="OK6" s="111"/>
      <c r="OL6" s="103">
        <f>IF(ISNA(VLOOKUP(OI6,'Прайс на материал'!B3:G18,5,FALSE)),"",VLOOKUP(OI6,'Прайс на материал'!B3:G18,5,FALSE))*OJ6</f>
        <v>0</v>
      </c>
      <c r="OM6" s="104"/>
      <c r="ON6" s="104"/>
      <c r="OO6" s="105"/>
      <c r="OQ6" s="15" t="s">
        <v>30</v>
      </c>
      <c r="OR6" s="28" t="s">
        <v>40</v>
      </c>
      <c r="OS6" s="110"/>
      <c r="OT6" s="111"/>
      <c r="OU6" s="103">
        <f>IF(ISNA(VLOOKUP(OR6,'Прайс на материал'!B3:G18,5,FALSE)),"",VLOOKUP(OR6,'Прайс на материал'!B3:G18,5,FALSE))*OS6</f>
        <v>0</v>
      </c>
      <c r="OV6" s="104"/>
      <c r="OW6" s="104"/>
      <c r="OX6" s="105"/>
      <c r="OZ6" s="15" t="s">
        <v>30</v>
      </c>
      <c r="PA6" s="28" t="s">
        <v>43</v>
      </c>
      <c r="PB6" s="110"/>
      <c r="PC6" s="111"/>
      <c r="PD6" s="103">
        <f>IF(ISNA(VLOOKUP(PA6,'Прайс на материал'!B3:G18,5,FALSE)),"",VLOOKUP(PA6,'Прайс на материал'!B3:G18,5,FALSE))*PB6</f>
        <v>0</v>
      </c>
      <c r="PE6" s="104"/>
      <c r="PF6" s="104"/>
      <c r="PG6" s="105"/>
      <c r="PI6" s="15" t="s">
        <v>30</v>
      </c>
      <c r="PJ6" s="28" t="s">
        <v>40</v>
      </c>
      <c r="PK6" s="110"/>
      <c r="PL6" s="111"/>
      <c r="PM6" s="103">
        <f>IF(ISNA(VLOOKUP(PJ6,'Прайс на материал'!B3:G18,5,FALSE)),"",VLOOKUP(PJ6,'Прайс на материал'!B3:G18,5,FALSE))*PK6</f>
        <v>0</v>
      </c>
      <c r="PN6" s="104"/>
      <c r="PO6" s="104"/>
      <c r="PP6" s="105"/>
      <c r="PR6" s="15" t="s">
        <v>30</v>
      </c>
      <c r="PS6" s="28" t="s">
        <v>42</v>
      </c>
      <c r="PT6" s="110"/>
      <c r="PU6" s="111"/>
      <c r="PV6" s="103">
        <f>IF(ISNA(VLOOKUP(PS6,'Прайс на материал'!B3:G18,5,FALSE)),"",VLOOKUP(PS6,'Прайс на материал'!B3:G18,5,FALSE))*PT6</f>
        <v>0</v>
      </c>
      <c r="PW6" s="104"/>
      <c r="PX6" s="104"/>
      <c r="PY6" s="105"/>
      <c r="QA6" s="15" t="s">
        <v>30</v>
      </c>
      <c r="QB6" s="28" t="s">
        <v>40</v>
      </c>
      <c r="QC6" s="110"/>
      <c r="QD6" s="111"/>
      <c r="QE6" s="103">
        <f>IF(ISNA(VLOOKUP(QB6,'Прайс на материал'!B3:D17,3,FALSE)),"",VLOOKUP(QB6,'Прайс на материал'!B3:D17,3,FALSE))*QC6</f>
        <v>0</v>
      </c>
      <c r="QF6" s="104"/>
      <c r="QG6" s="104"/>
      <c r="QH6" s="105"/>
      <c r="QJ6" s="15" t="s">
        <v>30</v>
      </c>
      <c r="QK6" s="28" t="s">
        <v>40</v>
      </c>
      <c r="QL6" s="110"/>
      <c r="QM6" s="111"/>
      <c r="QN6" s="103">
        <f>IF(ISNA(VLOOKUP(QK6,'Прайс на материал'!B3:G18,5,FALSE)),"",VLOOKUP(QK6,'Прайс на материал'!B3:G18,5,FALSE))*QL6</f>
        <v>0</v>
      </c>
      <c r="QO6" s="104"/>
      <c r="QP6" s="104"/>
      <c r="QQ6" s="105"/>
      <c r="QS6" s="15" t="s">
        <v>30</v>
      </c>
      <c r="QT6" s="28" t="s">
        <v>40</v>
      </c>
      <c r="QU6" s="110"/>
      <c r="QV6" s="111"/>
      <c r="QW6" s="103">
        <f>IF(ISNA(VLOOKUP(QT6,'Прайс на материал'!B3:D17,3,FALSE)),"",VLOOKUP(QT6,'Прайс на материал'!B3:D17,3,FALSE))*QU6</f>
        <v>0</v>
      </c>
      <c r="QX6" s="104"/>
      <c r="QY6" s="104"/>
      <c r="QZ6" s="105"/>
      <c r="RB6" s="15" t="s">
        <v>30</v>
      </c>
      <c r="RC6" s="28" t="s">
        <v>40</v>
      </c>
      <c r="RD6" s="110"/>
      <c r="RE6" s="111"/>
      <c r="RF6" s="103">
        <f>IF(ISNA(VLOOKUP(RC6,'Прайс на материал'!B3:D17,3,FALSE)),"",VLOOKUP(RC6,'Прайс на материал'!B3:D17,3,FALSE))*RD6</f>
        <v>0</v>
      </c>
      <c r="RG6" s="104"/>
      <c r="RH6" s="104"/>
      <c r="RI6" s="105"/>
      <c r="RK6" s="15" t="s">
        <v>30</v>
      </c>
      <c r="RL6" s="28" t="s">
        <v>40</v>
      </c>
      <c r="RM6" s="110"/>
      <c r="RN6" s="111"/>
      <c r="RO6" s="103">
        <f>IF(ISNA(VLOOKUP(RL6,'Прайс на материал'!B3:D17,3,FALSE)),"",VLOOKUP(RL6,'Прайс на материал'!B3:D17,3,FALSE))*RM6</f>
        <v>0</v>
      </c>
      <c r="RP6" s="104"/>
      <c r="RQ6" s="104"/>
      <c r="RR6" s="105"/>
      <c r="RT6" s="15" t="s">
        <v>30</v>
      </c>
      <c r="RU6" s="28" t="s">
        <v>40</v>
      </c>
      <c r="RV6" s="110"/>
      <c r="RW6" s="111"/>
      <c r="RX6" s="103">
        <f>IF(ISNA(VLOOKUP(RU6,'Прайс на материал'!B3:D17,3,FALSE)),"",VLOOKUP(RU6,'Прайс на материал'!B3:D17,3,FALSE))*RV6</f>
        <v>0</v>
      </c>
      <c r="RY6" s="104"/>
      <c r="RZ6" s="104"/>
      <c r="SA6" s="105"/>
      <c r="SC6" s="15" t="s">
        <v>30</v>
      </c>
      <c r="SD6" s="28" t="s">
        <v>40</v>
      </c>
      <c r="SE6" s="110"/>
      <c r="SF6" s="111"/>
      <c r="SG6" s="103">
        <f>IF(ISNA(VLOOKUP(SD6,'Прайс на материал'!B3:D17,3,FALSE)),"",VLOOKUP(SD6,'Прайс на материал'!B3:D17,3,FALSE))*SE6</f>
        <v>0</v>
      </c>
      <c r="SH6" s="104"/>
      <c r="SI6" s="104"/>
      <c r="SJ6" s="105"/>
      <c r="SL6" s="15" t="s">
        <v>30</v>
      </c>
      <c r="SM6" s="28" t="s">
        <v>40</v>
      </c>
      <c r="SN6" s="110"/>
      <c r="SO6" s="111"/>
      <c r="SP6" s="103">
        <f>IF(ISNA(VLOOKUP(SM6,'Прайс на материал'!B3:D17,3,FALSE)),"",VLOOKUP(SM6,'Прайс на материал'!B3:D17,3,FALSE))*SN6</f>
        <v>0</v>
      </c>
      <c r="SQ6" s="104"/>
      <c r="SR6" s="104"/>
      <c r="SS6" s="105"/>
      <c r="SU6" s="15" t="s">
        <v>30</v>
      </c>
      <c r="SV6" s="28" t="s">
        <v>40</v>
      </c>
      <c r="SW6" s="110"/>
      <c r="SX6" s="111"/>
      <c r="SY6" s="103">
        <f>IF(ISNA(VLOOKUP(SV6,'Прайс на материал'!B3:D17,3,FALSE)),"",VLOOKUP(SV6,'Прайс на материал'!B3:D17,3,FALSE))*SW6</f>
        <v>0</v>
      </c>
      <c r="SZ6" s="104"/>
      <c r="TA6" s="104"/>
      <c r="TB6" s="105"/>
      <c r="TD6" s="15" t="s">
        <v>30</v>
      </c>
      <c r="TE6" s="28" t="s">
        <v>40</v>
      </c>
      <c r="TF6" s="110"/>
      <c r="TG6" s="111"/>
      <c r="TH6" s="103">
        <f>IF(ISNA(VLOOKUP(TE6,'Прайс на материал'!B3:D17,3,FALSE)),"",VLOOKUP(TE6,'Прайс на материал'!B3:D17,3,FALSE))*TF6</f>
        <v>0</v>
      </c>
      <c r="TI6" s="104"/>
      <c r="TJ6" s="104"/>
      <c r="TK6" s="105"/>
      <c r="TM6" s="15" t="s">
        <v>30</v>
      </c>
      <c r="TN6" s="28" t="s">
        <v>40</v>
      </c>
      <c r="TO6" s="110"/>
      <c r="TP6" s="111"/>
      <c r="TQ6" s="103">
        <f>IF(ISNA(VLOOKUP(TN6,'Прайс на материал'!B3:D17,3,FALSE)),"",VLOOKUP(TN6,'Прайс на материал'!B3:D17,3,FALSE))*TO6</f>
        <v>0</v>
      </c>
      <c r="TR6" s="104"/>
      <c r="TS6" s="104"/>
      <c r="TT6" s="105"/>
      <c r="TV6" s="15" t="s">
        <v>30</v>
      </c>
      <c r="TW6" s="28" t="s">
        <v>40</v>
      </c>
      <c r="TX6" s="110"/>
      <c r="TY6" s="111"/>
      <c r="TZ6" s="103">
        <f>IF(ISNA(VLOOKUP(TW6,'Прайс на материал'!B3:D17,3,FALSE)),"",VLOOKUP(TW6,'Прайс на материал'!B3:D17,3,FALSE))*TX6</f>
        <v>0</v>
      </c>
      <c r="UA6" s="104"/>
      <c r="UB6" s="104"/>
      <c r="UC6" s="105"/>
      <c r="UE6" s="15" t="s">
        <v>30</v>
      </c>
      <c r="UF6" s="28" t="s">
        <v>40</v>
      </c>
      <c r="UG6" s="110"/>
      <c r="UH6" s="111"/>
      <c r="UI6" s="103">
        <f>IF(ISNA(VLOOKUP(UF6,'Прайс на материал'!B3:D17,3,FALSE)),"",VLOOKUP(UF6,'Прайс на материал'!B3:D17,3,FALSE))*UG6</f>
        <v>0</v>
      </c>
      <c r="UJ6" s="104"/>
      <c r="UK6" s="104"/>
      <c r="UL6" s="105"/>
      <c r="UN6" s="15" t="s">
        <v>30</v>
      </c>
      <c r="UO6" s="28" t="s">
        <v>40</v>
      </c>
      <c r="UP6" s="110"/>
      <c r="UQ6" s="111"/>
      <c r="UR6" s="103">
        <f>IF(ISNA(VLOOKUP(UO6,'Прайс на материал'!B3:D17,3,FALSE)),"",VLOOKUP(UO6,'Прайс на материал'!B3:D17,3,FALSE))*UP6</f>
        <v>0</v>
      </c>
      <c r="US6" s="104"/>
      <c r="UT6" s="104"/>
      <c r="UU6" s="105"/>
    </row>
    <row r="7" spans="2:567" ht="15.75" thickBot="1" x14ac:dyDescent="0.3">
      <c r="B7" s="112" t="s">
        <v>31</v>
      </c>
      <c r="C7" s="113"/>
      <c r="D7" s="113"/>
      <c r="E7" s="114"/>
      <c r="F7" s="115" t="s">
        <v>33</v>
      </c>
      <c r="G7" s="116"/>
      <c r="H7" s="116"/>
      <c r="I7" s="117"/>
      <c r="K7" s="112" t="s">
        <v>31</v>
      </c>
      <c r="L7" s="113"/>
      <c r="M7" s="113"/>
      <c r="N7" s="114"/>
      <c r="O7" s="115" t="s">
        <v>33</v>
      </c>
      <c r="P7" s="116"/>
      <c r="Q7" s="116"/>
      <c r="R7" s="117"/>
      <c r="T7" s="112" t="s">
        <v>31</v>
      </c>
      <c r="U7" s="113"/>
      <c r="V7" s="113"/>
      <c r="W7" s="114"/>
      <c r="X7" s="115" t="s">
        <v>33</v>
      </c>
      <c r="Y7" s="116"/>
      <c r="Z7" s="116"/>
      <c r="AA7" s="117"/>
      <c r="AC7" s="112" t="s">
        <v>31</v>
      </c>
      <c r="AD7" s="113"/>
      <c r="AE7" s="113"/>
      <c r="AF7" s="114"/>
      <c r="AG7" s="115" t="s">
        <v>33</v>
      </c>
      <c r="AH7" s="116"/>
      <c r="AI7" s="116"/>
      <c r="AJ7" s="117"/>
      <c r="AL7" s="112" t="s">
        <v>31</v>
      </c>
      <c r="AM7" s="113"/>
      <c r="AN7" s="113"/>
      <c r="AO7" s="114"/>
      <c r="AP7" s="115" t="s">
        <v>33</v>
      </c>
      <c r="AQ7" s="116"/>
      <c r="AR7" s="116"/>
      <c r="AS7" s="117"/>
      <c r="AU7" s="112" t="s">
        <v>31</v>
      </c>
      <c r="AV7" s="113"/>
      <c r="AW7" s="113"/>
      <c r="AX7" s="114"/>
      <c r="AY7" s="115" t="s">
        <v>33</v>
      </c>
      <c r="AZ7" s="116"/>
      <c r="BA7" s="116"/>
      <c r="BB7" s="117"/>
      <c r="BD7" s="112" t="s">
        <v>31</v>
      </c>
      <c r="BE7" s="113"/>
      <c r="BF7" s="113"/>
      <c r="BG7" s="114"/>
      <c r="BH7" s="115" t="s">
        <v>33</v>
      </c>
      <c r="BI7" s="116"/>
      <c r="BJ7" s="116"/>
      <c r="BK7" s="117"/>
      <c r="BM7" s="112" t="s">
        <v>31</v>
      </c>
      <c r="BN7" s="113"/>
      <c r="BO7" s="113"/>
      <c r="BP7" s="114"/>
      <c r="BQ7" s="115" t="s">
        <v>33</v>
      </c>
      <c r="BR7" s="116"/>
      <c r="BS7" s="116"/>
      <c r="BT7" s="117"/>
      <c r="BV7" s="112" t="s">
        <v>31</v>
      </c>
      <c r="BW7" s="113"/>
      <c r="BX7" s="113"/>
      <c r="BY7" s="114"/>
      <c r="BZ7" s="115" t="s">
        <v>33</v>
      </c>
      <c r="CA7" s="116"/>
      <c r="CB7" s="116"/>
      <c r="CC7" s="117"/>
      <c r="CE7" s="112" t="s">
        <v>31</v>
      </c>
      <c r="CF7" s="113"/>
      <c r="CG7" s="113"/>
      <c r="CH7" s="114"/>
      <c r="CI7" s="115" t="s">
        <v>33</v>
      </c>
      <c r="CJ7" s="116"/>
      <c r="CK7" s="116"/>
      <c r="CL7" s="117"/>
      <c r="CN7" s="112" t="s">
        <v>31</v>
      </c>
      <c r="CO7" s="113"/>
      <c r="CP7" s="113"/>
      <c r="CQ7" s="114"/>
      <c r="CR7" s="115" t="s">
        <v>33</v>
      </c>
      <c r="CS7" s="116"/>
      <c r="CT7" s="116"/>
      <c r="CU7" s="117"/>
      <c r="CW7" s="112" t="s">
        <v>31</v>
      </c>
      <c r="CX7" s="113"/>
      <c r="CY7" s="113"/>
      <c r="CZ7" s="114"/>
      <c r="DA7" s="115" t="s">
        <v>33</v>
      </c>
      <c r="DB7" s="116"/>
      <c r="DC7" s="116"/>
      <c r="DD7" s="117"/>
      <c r="DF7" s="112" t="s">
        <v>31</v>
      </c>
      <c r="DG7" s="113"/>
      <c r="DH7" s="113"/>
      <c r="DI7" s="114"/>
      <c r="DJ7" s="115" t="s">
        <v>33</v>
      </c>
      <c r="DK7" s="116"/>
      <c r="DL7" s="116"/>
      <c r="DM7" s="117"/>
      <c r="DO7" s="112" t="s">
        <v>31</v>
      </c>
      <c r="DP7" s="113"/>
      <c r="DQ7" s="113"/>
      <c r="DR7" s="114"/>
      <c r="DS7" s="115" t="s">
        <v>33</v>
      </c>
      <c r="DT7" s="116"/>
      <c r="DU7" s="116"/>
      <c r="DV7" s="117"/>
      <c r="DX7" s="112" t="s">
        <v>31</v>
      </c>
      <c r="DY7" s="113"/>
      <c r="DZ7" s="113"/>
      <c r="EA7" s="114"/>
      <c r="EB7" s="115" t="s">
        <v>33</v>
      </c>
      <c r="EC7" s="116"/>
      <c r="ED7" s="116"/>
      <c r="EE7" s="117"/>
      <c r="EG7" s="112" t="s">
        <v>31</v>
      </c>
      <c r="EH7" s="113"/>
      <c r="EI7" s="113"/>
      <c r="EJ7" s="114"/>
      <c r="EK7" s="115" t="s">
        <v>33</v>
      </c>
      <c r="EL7" s="116"/>
      <c r="EM7" s="116"/>
      <c r="EN7" s="117"/>
      <c r="EP7" s="112" t="s">
        <v>31</v>
      </c>
      <c r="EQ7" s="113"/>
      <c r="ER7" s="113"/>
      <c r="ES7" s="114"/>
      <c r="ET7" s="115" t="s">
        <v>33</v>
      </c>
      <c r="EU7" s="116"/>
      <c r="EV7" s="116"/>
      <c r="EW7" s="117"/>
      <c r="EY7" s="112" t="s">
        <v>31</v>
      </c>
      <c r="EZ7" s="113"/>
      <c r="FA7" s="113"/>
      <c r="FB7" s="114"/>
      <c r="FC7" s="115" t="s">
        <v>33</v>
      </c>
      <c r="FD7" s="116"/>
      <c r="FE7" s="116"/>
      <c r="FF7" s="117"/>
      <c r="FH7" s="112" t="s">
        <v>31</v>
      </c>
      <c r="FI7" s="113"/>
      <c r="FJ7" s="113"/>
      <c r="FK7" s="114"/>
      <c r="FL7" s="115" t="s">
        <v>33</v>
      </c>
      <c r="FM7" s="116"/>
      <c r="FN7" s="116"/>
      <c r="FO7" s="117"/>
      <c r="FQ7" s="112" t="s">
        <v>31</v>
      </c>
      <c r="FR7" s="113"/>
      <c r="FS7" s="113"/>
      <c r="FT7" s="114"/>
      <c r="FU7" s="115" t="s">
        <v>33</v>
      </c>
      <c r="FV7" s="116"/>
      <c r="FW7" s="116"/>
      <c r="FX7" s="117"/>
      <c r="FZ7" s="112" t="s">
        <v>31</v>
      </c>
      <c r="GA7" s="113"/>
      <c r="GB7" s="113"/>
      <c r="GC7" s="114"/>
      <c r="GD7" s="115" t="s">
        <v>33</v>
      </c>
      <c r="GE7" s="116"/>
      <c r="GF7" s="116"/>
      <c r="GG7" s="117"/>
      <c r="GI7" s="112" t="s">
        <v>31</v>
      </c>
      <c r="GJ7" s="113"/>
      <c r="GK7" s="113"/>
      <c r="GL7" s="114"/>
      <c r="GM7" s="115" t="s">
        <v>33</v>
      </c>
      <c r="GN7" s="116"/>
      <c r="GO7" s="116"/>
      <c r="GP7" s="117"/>
      <c r="GR7" s="112" t="s">
        <v>31</v>
      </c>
      <c r="GS7" s="113"/>
      <c r="GT7" s="113"/>
      <c r="GU7" s="114"/>
      <c r="GV7" s="115" t="s">
        <v>33</v>
      </c>
      <c r="GW7" s="116"/>
      <c r="GX7" s="116"/>
      <c r="GY7" s="117"/>
      <c r="HA7" s="112" t="s">
        <v>31</v>
      </c>
      <c r="HB7" s="113"/>
      <c r="HC7" s="113"/>
      <c r="HD7" s="114"/>
      <c r="HE7" s="115" t="s">
        <v>33</v>
      </c>
      <c r="HF7" s="116"/>
      <c r="HG7" s="116"/>
      <c r="HH7" s="117"/>
      <c r="HJ7" s="112" t="s">
        <v>31</v>
      </c>
      <c r="HK7" s="113"/>
      <c r="HL7" s="113"/>
      <c r="HM7" s="114"/>
      <c r="HN7" s="115" t="s">
        <v>33</v>
      </c>
      <c r="HO7" s="116"/>
      <c r="HP7" s="116"/>
      <c r="HQ7" s="117"/>
      <c r="HS7" s="112" t="s">
        <v>31</v>
      </c>
      <c r="HT7" s="113"/>
      <c r="HU7" s="113"/>
      <c r="HV7" s="114"/>
      <c r="HW7" s="115" t="s">
        <v>33</v>
      </c>
      <c r="HX7" s="116"/>
      <c r="HY7" s="116"/>
      <c r="HZ7" s="117"/>
      <c r="IB7" s="112" t="s">
        <v>31</v>
      </c>
      <c r="IC7" s="113"/>
      <c r="ID7" s="113"/>
      <c r="IE7" s="114"/>
      <c r="IF7" s="115" t="s">
        <v>33</v>
      </c>
      <c r="IG7" s="116"/>
      <c r="IH7" s="116"/>
      <c r="II7" s="117"/>
      <c r="IK7" s="112" t="s">
        <v>31</v>
      </c>
      <c r="IL7" s="113"/>
      <c r="IM7" s="113"/>
      <c r="IN7" s="114"/>
      <c r="IO7" s="115" t="s">
        <v>33</v>
      </c>
      <c r="IP7" s="116"/>
      <c r="IQ7" s="116"/>
      <c r="IR7" s="117"/>
      <c r="IT7" s="112" t="s">
        <v>31</v>
      </c>
      <c r="IU7" s="113"/>
      <c r="IV7" s="113"/>
      <c r="IW7" s="114"/>
      <c r="IX7" s="115" t="s">
        <v>33</v>
      </c>
      <c r="IY7" s="116"/>
      <c r="IZ7" s="116"/>
      <c r="JA7" s="117"/>
      <c r="JC7" s="112" t="s">
        <v>31</v>
      </c>
      <c r="JD7" s="113"/>
      <c r="JE7" s="113"/>
      <c r="JF7" s="114"/>
      <c r="JG7" s="115" t="s">
        <v>33</v>
      </c>
      <c r="JH7" s="116"/>
      <c r="JI7" s="116"/>
      <c r="JJ7" s="117"/>
      <c r="JL7" s="112" t="s">
        <v>31</v>
      </c>
      <c r="JM7" s="113"/>
      <c r="JN7" s="113"/>
      <c r="JO7" s="114"/>
      <c r="JP7" s="115" t="s">
        <v>33</v>
      </c>
      <c r="JQ7" s="116"/>
      <c r="JR7" s="116"/>
      <c r="JS7" s="117"/>
      <c r="JU7" s="112" t="s">
        <v>31</v>
      </c>
      <c r="JV7" s="113"/>
      <c r="JW7" s="113"/>
      <c r="JX7" s="114"/>
      <c r="JY7" s="115" t="s">
        <v>33</v>
      </c>
      <c r="JZ7" s="116"/>
      <c r="KA7" s="116"/>
      <c r="KB7" s="117"/>
      <c r="KD7" s="112" t="s">
        <v>31</v>
      </c>
      <c r="KE7" s="113"/>
      <c r="KF7" s="113"/>
      <c r="KG7" s="114"/>
      <c r="KH7" s="115" t="s">
        <v>33</v>
      </c>
      <c r="KI7" s="116"/>
      <c r="KJ7" s="116"/>
      <c r="KK7" s="117"/>
      <c r="KM7" s="112" t="s">
        <v>31</v>
      </c>
      <c r="KN7" s="113"/>
      <c r="KO7" s="113"/>
      <c r="KP7" s="114"/>
      <c r="KQ7" s="115" t="s">
        <v>33</v>
      </c>
      <c r="KR7" s="116"/>
      <c r="KS7" s="116"/>
      <c r="KT7" s="117"/>
      <c r="KV7" s="112" t="s">
        <v>31</v>
      </c>
      <c r="KW7" s="113"/>
      <c r="KX7" s="113"/>
      <c r="KY7" s="114"/>
      <c r="KZ7" s="115" t="s">
        <v>33</v>
      </c>
      <c r="LA7" s="116"/>
      <c r="LB7" s="116"/>
      <c r="LC7" s="117"/>
      <c r="LE7" s="112" t="s">
        <v>31</v>
      </c>
      <c r="LF7" s="113"/>
      <c r="LG7" s="113"/>
      <c r="LH7" s="114"/>
      <c r="LI7" s="115" t="s">
        <v>33</v>
      </c>
      <c r="LJ7" s="116"/>
      <c r="LK7" s="116"/>
      <c r="LL7" s="117"/>
      <c r="LN7" s="112" t="s">
        <v>31</v>
      </c>
      <c r="LO7" s="113"/>
      <c r="LP7" s="113"/>
      <c r="LQ7" s="114"/>
      <c r="LR7" s="115" t="s">
        <v>33</v>
      </c>
      <c r="LS7" s="116"/>
      <c r="LT7" s="116"/>
      <c r="LU7" s="117"/>
      <c r="LW7" s="112" t="s">
        <v>31</v>
      </c>
      <c r="LX7" s="113"/>
      <c r="LY7" s="113"/>
      <c r="LZ7" s="114"/>
      <c r="MA7" s="115" t="s">
        <v>33</v>
      </c>
      <c r="MB7" s="116"/>
      <c r="MC7" s="116"/>
      <c r="MD7" s="117"/>
      <c r="MF7" s="112" t="s">
        <v>31</v>
      </c>
      <c r="MG7" s="113"/>
      <c r="MH7" s="113"/>
      <c r="MI7" s="114"/>
      <c r="MJ7" s="115" t="s">
        <v>33</v>
      </c>
      <c r="MK7" s="116"/>
      <c r="ML7" s="116"/>
      <c r="MM7" s="117"/>
      <c r="MO7" s="112" t="s">
        <v>31</v>
      </c>
      <c r="MP7" s="113"/>
      <c r="MQ7" s="113"/>
      <c r="MR7" s="114"/>
      <c r="MS7" s="115" t="s">
        <v>33</v>
      </c>
      <c r="MT7" s="116"/>
      <c r="MU7" s="116"/>
      <c r="MV7" s="117"/>
      <c r="MX7" s="112" t="s">
        <v>31</v>
      </c>
      <c r="MY7" s="113"/>
      <c r="MZ7" s="113"/>
      <c r="NA7" s="114"/>
      <c r="NB7" s="115" t="s">
        <v>33</v>
      </c>
      <c r="NC7" s="116"/>
      <c r="ND7" s="116"/>
      <c r="NE7" s="117"/>
      <c r="NG7" s="112" t="s">
        <v>31</v>
      </c>
      <c r="NH7" s="113"/>
      <c r="NI7" s="113"/>
      <c r="NJ7" s="114"/>
      <c r="NK7" s="115" t="s">
        <v>33</v>
      </c>
      <c r="NL7" s="116"/>
      <c r="NM7" s="116"/>
      <c r="NN7" s="117"/>
      <c r="NP7" s="112" t="s">
        <v>31</v>
      </c>
      <c r="NQ7" s="113"/>
      <c r="NR7" s="113"/>
      <c r="NS7" s="114"/>
      <c r="NT7" s="115" t="s">
        <v>33</v>
      </c>
      <c r="NU7" s="116"/>
      <c r="NV7" s="116"/>
      <c r="NW7" s="117"/>
      <c r="NY7" s="112" t="s">
        <v>31</v>
      </c>
      <c r="NZ7" s="113"/>
      <c r="OA7" s="113"/>
      <c r="OB7" s="114"/>
      <c r="OC7" s="115" t="s">
        <v>33</v>
      </c>
      <c r="OD7" s="116"/>
      <c r="OE7" s="116"/>
      <c r="OF7" s="117"/>
      <c r="OH7" s="112" t="s">
        <v>31</v>
      </c>
      <c r="OI7" s="113"/>
      <c r="OJ7" s="113"/>
      <c r="OK7" s="114"/>
      <c r="OL7" s="115" t="s">
        <v>33</v>
      </c>
      <c r="OM7" s="116"/>
      <c r="ON7" s="116"/>
      <c r="OO7" s="117"/>
      <c r="OQ7" s="112" t="s">
        <v>31</v>
      </c>
      <c r="OR7" s="113"/>
      <c r="OS7" s="113"/>
      <c r="OT7" s="114"/>
      <c r="OU7" s="115" t="s">
        <v>33</v>
      </c>
      <c r="OV7" s="116"/>
      <c r="OW7" s="116"/>
      <c r="OX7" s="117"/>
      <c r="OZ7" s="112" t="s">
        <v>31</v>
      </c>
      <c r="PA7" s="113"/>
      <c r="PB7" s="113"/>
      <c r="PC7" s="114"/>
      <c r="PD7" s="115" t="s">
        <v>33</v>
      </c>
      <c r="PE7" s="116"/>
      <c r="PF7" s="116"/>
      <c r="PG7" s="117"/>
      <c r="PI7" s="112" t="s">
        <v>31</v>
      </c>
      <c r="PJ7" s="113"/>
      <c r="PK7" s="113"/>
      <c r="PL7" s="114"/>
      <c r="PM7" s="115" t="s">
        <v>33</v>
      </c>
      <c r="PN7" s="116"/>
      <c r="PO7" s="116"/>
      <c r="PP7" s="117"/>
      <c r="PR7" s="112" t="s">
        <v>31</v>
      </c>
      <c r="PS7" s="113"/>
      <c r="PT7" s="113"/>
      <c r="PU7" s="114"/>
      <c r="PV7" s="115" t="s">
        <v>33</v>
      </c>
      <c r="PW7" s="116"/>
      <c r="PX7" s="116"/>
      <c r="PY7" s="117"/>
      <c r="QA7" s="112" t="s">
        <v>31</v>
      </c>
      <c r="QB7" s="113"/>
      <c r="QC7" s="113"/>
      <c r="QD7" s="114"/>
      <c r="QE7" s="115" t="s">
        <v>33</v>
      </c>
      <c r="QF7" s="116"/>
      <c r="QG7" s="116"/>
      <c r="QH7" s="117"/>
      <c r="QJ7" s="112" t="s">
        <v>31</v>
      </c>
      <c r="QK7" s="113"/>
      <c r="QL7" s="113"/>
      <c r="QM7" s="114"/>
      <c r="QN7" s="115" t="s">
        <v>33</v>
      </c>
      <c r="QO7" s="116"/>
      <c r="QP7" s="116"/>
      <c r="QQ7" s="117"/>
      <c r="QS7" s="112" t="s">
        <v>31</v>
      </c>
      <c r="QT7" s="113"/>
      <c r="QU7" s="113"/>
      <c r="QV7" s="114"/>
      <c r="QW7" s="115" t="s">
        <v>33</v>
      </c>
      <c r="QX7" s="116"/>
      <c r="QY7" s="116"/>
      <c r="QZ7" s="117"/>
      <c r="RB7" s="112" t="s">
        <v>31</v>
      </c>
      <c r="RC7" s="113"/>
      <c r="RD7" s="113"/>
      <c r="RE7" s="114"/>
      <c r="RF7" s="115" t="s">
        <v>33</v>
      </c>
      <c r="RG7" s="116"/>
      <c r="RH7" s="116"/>
      <c r="RI7" s="117"/>
      <c r="RK7" s="112" t="s">
        <v>31</v>
      </c>
      <c r="RL7" s="113"/>
      <c r="RM7" s="113"/>
      <c r="RN7" s="114"/>
      <c r="RO7" s="115" t="s">
        <v>33</v>
      </c>
      <c r="RP7" s="116"/>
      <c r="RQ7" s="116"/>
      <c r="RR7" s="117"/>
      <c r="RT7" s="112" t="s">
        <v>31</v>
      </c>
      <c r="RU7" s="113"/>
      <c r="RV7" s="113"/>
      <c r="RW7" s="114"/>
      <c r="RX7" s="115" t="s">
        <v>33</v>
      </c>
      <c r="RY7" s="116"/>
      <c r="RZ7" s="116"/>
      <c r="SA7" s="117"/>
      <c r="SC7" s="112" t="s">
        <v>31</v>
      </c>
      <c r="SD7" s="113"/>
      <c r="SE7" s="113"/>
      <c r="SF7" s="114"/>
      <c r="SG7" s="115" t="s">
        <v>33</v>
      </c>
      <c r="SH7" s="116"/>
      <c r="SI7" s="116"/>
      <c r="SJ7" s="117"/>
      <c r="SL7" s="112" t="s">
        <v>31</v>
      </c>
      <c r="SM7" s="113"/>
      <c r="SN7" s="113"/>
      <c r="SO7" s="114"/>
      <c r="SP7" s="115" t="s">
        <v>33</v>
      </c>
      <c r="SQ7" s="116"/>
      <c r="SR7" s="116"/>
      <c r="SS7" s="117"/>
      <c r="SU7" s="112" t="s">
        <v>31</v>
      </c>
      <c r="SV7" s="113"/>
      <c r="SW7" s="113"/>
      <c r="SX7" s="114"/>
      <c r="SY7" s="115" t="s">
        <v>33</v>
      </c>
      <c r="SZ7" s="116"/>
      <c r="TA7" s="116"/>
      <c r="TB7" s="117"/>
      <c r="TD7" s="112" t="s">
        <v>31</v>
      </c>
      <c r="TE7" s="113"/>
      <c r="TF7" s="113"/>
      <c r="TG7" s="114"/>
      <c r="TH7" s="115" t="s">
        <v>33</v>
      </c>
      <c r="TI7" s="116"/>
      <c r="TJ7" s="116"/>
      <c r="TK7" s="117"/>
      <c r="TM7" s="112" t="s">
        <v>31</v>
      </c>
      <c r="TN7" s="113"/>
      <c r="TO7" s="113"/>
      <c r="TP7" s="114"/>
      <c r="TQ7" s="115" t="s">
        <v>33</v>
      </c>
      <c r="TR7" s="116"/>
      <c r="TS7" s="116"/>
      <c r="TT7" s="117"/>
      <c r="TV7" s="112" t="s">
        <v>31</v>
      </c>
      <c r="TW7" s="113"/>
      <c r="TX7" s="113"/>
      <c r="TY7" s="114"/>
      <c r="TZ7" s="115" t="s">
        <v>33</v>
      </c>
      <c r="UA7" s="116"/>
      <c r="UB7" s="116"/>
      <c r="UC7" s="117"/>
      <c r="UE7" s="112" t="s">
        <v>31</v>
      </c>
      <c r="UF7" s="113"/>
      <c r="UG7" s="113"/>
      <c r="UH7" s="114"/>
      <c r="UI7" s="115" t="s">
        <v>33</v>
      </c>
      <c r="UJ7" s="116"/>
      <c r="UK7" s="116"/>
      <c r="UL7" s="117"/>
      <c r="UN7" s="112" t="s">
        <v>31</v>
      </c>
      <c r="UO7" s="113"/>
      <c r="UP7" s="113"/>
      <c r="UQ7" s="114"/>
      <c r="UR7" s="115" t="s">
        <v>33</v>
      </c>
      <c r="US7" s="116"/>
      <c r="UT7" s="116"/>
      <c r="UU7" s="117"/>
    </row>
    <row r="8" spans="2:567" x14ac:dyDescent="0.25">
      <c r="B8" s="118"/>
      <c r="C8" s="119"/>
      <c r="D8" s="119"/>
      <c r="E8" s="120"/>
      <c r="F8" s="121"/>
      <c r="G8" s="121"/>
      <c r="H8" s="121"/>
      <c r="I8" s="122"/>
      <c r="K8" s="118"/>
      <c r="L8" s="119"/>
      <c r="M8" s="119"/>
      <c r="N8" s="120"/>
      <c r="O8" s="121"/>
      <c r="P8" s="121"/>
      <c r="Q8" s="121"/>
      <c r="R8" s="122"/>
      <c r="T8" s="118"/>
      <c r="U8" s="119"/>
      <c r="V8" s="119"/>
      <c r="W8" s="120"/>
      <c r="X8" s="121"/>
      <c r="Y8" s="121"/>
      <c r="Z8" s="121"/>
      <c r="AA8" s="122"/>
      <c r="AC8" s="118"/>
      <c r="AD8" s="119"/>
      <c r="AE8" s="119"/>
      <c r="AF8" s="120"/>
      <c r="AG8" s="121"/>
      <c r="AH8" s="121"/>
      <c r="AI8" s="121"/>
      <c r="AJ8" s="122"/>
      <c r="AL8" s="118"/>
      <c r="AM8" s="119"/>
      <c r="AN8" s="119"/>
      <c r="AO8" s="120"/>
      <c r="AP8" s="121"/>
      <c r="AQ8" s="121"/>
      <c r="AR8" s="121"/>
      <c r="AS8" s="122"/>
      <c r="AU8" s="118"/>
      <c r="AV8" s="119"/>
      <c r="AW8" s="119"/>
      <c r="AX8" s="120"/>
      <c r="AY8" s="121"/>
      <c r="AZ8" s="121"/>
      <c r="BA8" s="121"/>
      <c r="BB8" s="122"/>
      <c r="BD8" s="118"/>
      <c r="BE8" s="119"/>
      <c r="BF8" s="119"/>
      <c r="BG8" s="120"/>
      <c r="BH8" s="121"/>
      <c r="BI8" s="121"/>
      <c r="BJ8" s="121"/>
      <c r="BK8" s="122"/>
      <c r="BM8" s="118"/>
      <c r="BN8" s="119"/>
      <c r="BO8" s="119"/>
      <c r="BP8" s="120"/>
      <c r="BQ8" s="121"/>
      <c r="BR8" s="121"/>
      <c r="BS8" s="121"/>
      <c r="BT8" s="122"/>
      <c r="BV8" s="118"/>
      <c r="BW8" s="119"/>
      <c r="BX8" s="119"/>
      <c r="BY8" s="120"/>
      <c r="BZ8" s="121"/>
      <c r="CA8" s="121"/>
      <c r="CB8" s="121"/>
      <c r="CC8" s="122"/>
      <c r="CE8" s="118"/>
      <c r="CF8" s="119"/>
      <c r="CG8" s="119"/>
      <c r="CH8" s="120"/>
      <c r="CI8" s="121"/>
      <c r="CJ8" s="121"/>
      <c r="CK8" s="121"/>
      <c r="CL8" s="122"/>
      <c r="CN8" s="118"/>
      <c r="CO8" s="119"/>
      <c r="CP8" s="119"/>
      <c r="CQ8" s="120"/>
      <c r="CR8" s="121"/>
      <c r="CS8" s="121"/>
      <c r="CT8" s="121"/>
      <c r="CU8" s="122"/>
      <c r="CW8" s="118"/>
      <c r="CX8" s="119"/>
      <c r="CY8" s="119"/>
      <c r="CZ8" s="120"/>
      <c r="DA8" s="121"/>
      <c r="DB8" s="121"/>
      <c r="DC8" s="121"/>
      <c r="DD8" s="122"/>
      <c r="DF8" s="118"/>
      <c r="DG8" s="119"/>
      <c r="DH8" s="119"/>
      <c r="DI8" s="120"/>
      <c r="DJ8" s="121"/>
      <c r="DK8" s="121"/>
      <c r="DL8" s="121"/>
      <c r="DM8" s="122"/>
      <c r="DO8" s="118"/>
      <c r="DP8" s="119"/>
      <c r="DQ8" s="119"/>
      <c r="DR8" s="120"/>
      <c r="DS8" s="121"/>
      <c r="DT8" s="121"/>
      <c r="DU8" s="121"/>
      <c r="DV8" s="122"/>
      <c r="DX8" s="118"/>
      <c r="DY8" s="119"/>
      <c r="DZ8" s="119"/>
      <c r="EA8" s="120"/>
      <c r="EB8" s="121"/>
      <c r="EC8" s="121"/>
      <c r="ED8" s="121"/>
      <c r="EE8" s="122"/>
      <c r="EG8" s="118"/>
      <c r="EH8" s="119"/>
      <c r="EI8" s="119"/>
      <c r="EJ8" s="120"/>
      <c r="EK8" s="121"/>
      <c r="EL8" s="121"/>
      <c r="EM8" s="121"/>
      <c r="EN8" s="122"/>
      <c r="EP8" s="118"/>
      <c r="EQ8" s="119"/>
      <c r="ER8" s="119"/>
      <c r="ES8" s="120"/>
      <c r="ET8" s="121"/>
      <c r="EU8" s="121"/>
      <c r="EV8" s="121"/>
      <c r="EW8" s="122"/>
      <c r="EY8" s="118"/>
      <c r="EZ8" s="119"/>
      <c r="FA8" s="119"/>
      <c r="FB8" s="120"/>
      <c r="FC8" s="121"/>
      <c r="FD8" s="121"/>
      <c r="FE8" s="121"/>
      <c r="FF8" s="122"/>
      <c r="FH8" s="118"/>
      <c r="FI8" s="119"/>
      <c r="FJ8" s="119"/>
      <c r="FK8" s="120"/>
      <c r="FL8" s="121"/>
      <c r="FM8" s="121"/>
      <c r="FN8" s="121"/>
      <c r="FO8" s="122"/>
      <c r="FQ8" s="118"/>
      <c r="FR8" s="119"/>
      <c r="FS8" s="119"/>
      <c r="FT8" s="120"/>
      <c r="FU8" s="121"/>
      <c r="FV8" s="121"/>
      <c r="FW8" s="121"/>
      <c r="FX8" s="122"/>
      <c r="FZ8" s="118"/>
      <c r="GA8" s="119"/>
      <c r="GB8" s="119"/>
      <c r="GC8" s="120"/>
      <c r="GD8" s="121"/>
      <c r="GE8" s="121"/>
      <c r="GF8" s="121"/>
      <c r="GG8" s="122"/>
      <c r="GI8" s="118"/>
      <c r="GJ8" s="119"/>
      <c r="GK8" s="119"/>
      <c r="GL8" s="120"/>
      <c r="GM8" s="121"/>
      <c r="GN8" s="121"/>
      <c r="GO8" s="121"/>
      <c r="GP8" s="122"/>
      <c r="GR8" s="118"/>
      <c r="GS8" s="119"/>
      <c r="GT8" s="119"/>
      <c r="GU8" s="120"/>
      <c r="GV8" s="121"/>
      <c r="GW8" s="121"/>
      <c r="GX8" s="121"/>
      <c r="GY8" s="122"/>
      <c r="HA8" s="118"/>
      <c r="HB8" s="119"/>
      <c r="HC8" s="119"/>
      <c r="HD8" s="120"/>
      <c r="HE8" s="121"/>
      <c r="HF8" s="121"/>
      <c r="HG8" s="121"/>
      <c r="HH8" s="122"/>
      <c r="HJ8" s="118"/>
      <c r="HK8" s="119"/>
      <c r="HL8" s="119"/>
      <c r="HM8" s="120"/>
      <c r="HN8" s="121"/>
      <c r="HO8" s="121"/>
      <c r="HP8" s="121"/>
      <c r="HQ8" s="122"/>
      <c r="HS8" s="118"/>
      <c r="HT8" s="119"/>
      <c r="HU8" s="119"/>
      <c r="HV8" s="120"/>
      <c r="HW8" s="121"/>
      <c r="HX8" s="121"/>
      <c r="HY8" s="121"/>
      <c r="HZ8" s="122"/>
      <c r="IB8" s="118"/>
      <c r="IC8" s="119"/>
      <c r="ID8" s="119"/>
      <c r="IE8" s="120"/>
      <c r="IF8" s="121"/>
      <c r="IG8" s="121"/>
      <c r="IH8" s="121"/>
      <c r="II8" s="122"/>
      <c r="IK8" s="118"/>
      <c r="IL8" s="119"/>
      <c r="IM8" s="119"/>
      <c r="IN8" s="120"/>
      <c r="IO8" s="121"/>
      <c r="IP8" s="121"/>
      <c r="IQ8" s="121"/>
      <c r="IR8" s="122"/>
      <c r="IT8" s="118"/>
      <c r="IU8" s="119"/>
      <c r="IV8" s="119"/>
      <c r="IW8" s="120"/>
      <c r="IX8" s="121"/>
      <c r="IY8" s="121"/>
      <c r="IZ8" s="121"/>
      <c r="JA8" s="122"/>
      <c r="JC8" s="118"/>
      <c r="JD8" s="119"/>
      <c r="JE8" s="119"/>
      <c r="JF8" s="120"/>
      <c r="JG8" s="121"/>
      <c r="JH8" s="121"/>
      <c r="JI8" s="121"/>
      <c r="JJ8" s="122"/>
      <c r="JL8" s="118"/>
      <c r="JM8" s="119"/>
      <c r="JN8" s="119"/>
      <c r="JO8" s="120"/>
      <c r="JP8" s="121"/>
      <c r="JQ8" s="121"/>
      <c r="JR8" s="121"/>
      <c r="JS8" s="122"/>
      <c r="JU8" s="118"/>
      <c r="JV8" s="119"/>
      <c r="JW8" s="119"/>
      <c r="JX8" s="120"/>
      <c r="JY8" s="121"/>
      <c r="JZ8" s="121"/>
      <c r="KA8" s="121"/>
      <c r="KB8" s="122"/>
      <c r="KD8" s="118"/>
      <c r="KE8" s="119"/>
      <c r="KF8" s="119"/>
      <c r="KG8" s="120"/>
      <c r="KH8" s="121"/>
      <c r="KI8" s="121"/>
      <c r="KJ8" s="121"/>
      <c r="KK8" s="122"/>
      <c r="KM8" s="118"/>
      <c r="KN8" s="119"/>
      <c r="KO8" s="119"/>
      <c r="KP8" s="120"/>
      <c r="KQ8" s="121"/>
      <c r="KR8" s="121"/>
      <c r="KS8" s="121"/>
      <c r="KT8" s="122"/>
      <c r="KV8" s="118"/>
      <c r="KW8" s="119"/>
      <c r="KX8" s="119"/>
      <c r="KY8" s="120"/>
      <c r="KZ8" s="121"/>
      <c r="LA8" s="121"/>
      <c r="LB8" s="121"/>
      <c r="LC8" s="122"/>
      <c r="LE8" s="118"/>
      <c r="LF8" s="119"/>
      <c r="LG8" s="119"/>
      <c r="LH8" s="120"/>
      <c r="LI8" s="121"/>
      <c r="LJ8" s="121"/>
      <c r="LK8" s="121"/>
      <c r="LL8" s="122"/>
      <c r="LN8" s="118"/>
      <c r="LO8" s="119"/>
      <c r="LP8" s="119"/>
      <c r="LQ8" s="120"/>
      <c r="LR8" s="121"/>
      <c r="LS8" s="121"/>
      <c r="LT8" s="121"/>
      <c r="LU8" s="122"/>
      <c r="LW8" s="118"/>
      <c r="LX8" s="119"/>
      <c r="LY8" s="119"/>
      <c r="LZ8" s="120"/>
      <c r="MA8" s="121"/>
      <c r="MB8" s="121"/>
      <c r="MC8" s="121"/>
      <c r="MD8" s="122"/>
      <c r="MF8" s="118"/>
      <c r="MG8" s="119"/>
      <c r="MH8" s="119"/>
      <c r="MI8" s="120"/>
      <c r="MJ8" s="121"/>
      <c r="MK8" s="121"/>
      <c r="ML8" s="121"/>
      <c r="MM8" s="122"/>
      <c r="MO8" s="118"/>
      <c r="MP8" s="119"/>
      <c r="MQ8" s="119"/>
      <c r="MR8" s="120"/>
      <c r="MS8" s="121"/>
      <c r="MT8" s="121"/>
      <c r="MU8" s="121"/>
      <c r="MV8" s="122"/>
      <c r="MX8" s="118"/>
      <c r="MY8" s="119"/>
      <c r="MZ8" s="119"/>
      <c r="NA8" s="120"/>
      <c r="NB8" s="121"/>
      <c r="NC8" s="121"/>
      <c r="ND8" s="121"/>
      <c r="NE8" s="122"/>
      <c r="NG8" s="118"/>
      <c r="NH8" s="119"/>
      <c r="NI8" s="119"/>
      <c r="NJ8" s="120"/>
      <c r="NK8" s="121"/>
      <c r="NL8" s="121"/>
      <c r="NM8" s="121"/>
      <c r="NN8" s="122"/>
      <c r="NP8" s="118"/>
      <c r="NQ8" s="119"/>
      <c r="NR8" s="119"/>
      <c r="NS8" s="120"/>
      <c r="NT8" s="121"/>
      <c r="NU8" s="121"/>
      <c r="NV8" s="121"/>
      <c r="NW8" s="122"/>
      <c r="NY8" s="118"/>
      <c r="NZ8" s="119"/>
      <c r="OA8" s="119"/>
      <c r="OB8" s="120"/>
      <c r="OC8" s="121"/>
      <c r="OD8" s="121"/>
      <c r="OE8" s="121"/>
      <c r="OF8" s="122"/>
      <c r="OH8" s="118"/>
      <c r="OI8" s="119"/>
      <c r="OJ8" s="119"/>
      <c r="OK8" s="120"/>
      <c r="OL8" s="121"/>
      <c r="OM8" s="121"/>
      <c r="ON8" s="121"/>
      <c r="OO8" s="122"/>
      <c r="OQ8" s="118"/>
      <c r="OR8" s="119"/>
      <c r="OS8" s="119"/>
      <c r="OT8" s="120"/>
      <c r="OU8" s="121"/>
      <c r="OV8" s="121"/>
      <c r="OW8" s="121"/>
      <c r="OX8" s="122"/>
      <c r="OZ8" s="118"/>
      <c r="PA8" s="119"/>
      <c r="PB8" s="119"/>
      <c r="PC8" s="120"/>
      <c r="PD8" s="121"/>
      <c r="PE8" s="121"/>
      <c r="PF8" s="121"/>
      <c r="PG8" s="122"/>
      <c r="PI8" s="118"/>
      <c r="PJ8" s="119"/>
      <c r="PK8" s="119"/>
      <c r="PL8" s="120"/>
      <c r="PM8" s="121"/>
      <c r="PN8" s="121"/>
      <c r="PO8" s="121"/>
      <c r="PP8" s="122"/>
      <c r="PR8" s="118"/>
      <c r="PS8" s="119"/>
      <c r="PT8" s="119"/>
      <c r="PU8" s="120"/>
      <c r="PV8" s="121"/>
      <c r="PW8" s="121"/>
      <c r="PX8" s="121"/>
      <c r="PY8" s="122"/>
      <c r="QA8" s="118"/>
      <c r="QB8" s="119"/>
      <c r="QC8" s="119"/>
      <c r="QD8" s="120"/>
      <c r="QE8" s="121"/>
      <c r="QF8" s="121"/>
      <c r="QG8" s="121"/>
      <c r="QH8" s="122"/>
      <c r="QJ8" s="118"/>
      <c r="QK8" s="119"/>
      <c r="QL8" s="119"/>
      <c r="QM8" s="120"/>
      <c r="QN8" s="121"/>
      <c r="QO8" s="121"/>
      <c r="QP8" s="121"/>
      <c r="QQ8" s="122"/>
      <c r="QS8" s="118"/>
      <c r="QT8" s="119"/>
      <c r="QU8" s="119"/>
      <c r="QV8" s="120"/>
      <c r="QW8" s="121"/>
      <c r="QX8" s="121"/>
      <c r="QY8" s="121"/>
      <c r="QZ8" s="122"/>
      <c r="RB8" s="118"/>
      <c r="RC8" s="119"/>
      <c r="RD8" s="119"/>
      <c r="RE8" s="120"/>
      <c r="RF8" s="121"/>
      <c r="RG8" s="121"/>
      <c r="RH8" s="121"/>
      <c r="RI8" s="122"/>
      <c r="RK8" s="118"/>
      <c r="RL8" s="119"/>
      <c r="RM8" s="119"/>
      <c r="RN8" s="120"/>
      <c r="RO8" s="121"/>
      <c r="RP8" s="121"/>
      <c r="RQ8" s="121"/>
      <c r="RR8" s="122"/>
      <c r="RT8" s="118"/>
      <c r="RU8" s="119"/>
      <c r="RV8" s="119"/>
      <c r="RW8" s="120"/>
      <c r="RX8" s="121"/>
      <c r="RY8" s="121"/>
      <c r="RZ8" s="121"/>
      <c r="SA8" s="122"/>
      <c r="SC8" s="118"/>
      <c r="SD8" s="119"/>
      <c r="SE8" s="119"/>
      <c r="SF8" s="120"/>
      <c r="SG8" s="121"/>
      <c r="SH8" s="121"/>
      <c r="SI8" s="121"/>
      <c r="SJ8" s="122"/>
      <c r="SL8" s="118"/>
      <c r="SM8" s="119"/>
      <c r="SN8" s="119"/>
      <c r="SO8" s="120"/>
      <c r="SP8" s="121"/>
      <c r="SQ8" s="121"/>
      <c r="SR8" s="121"/>
      <c r="SS8" s="122"/>
      <c r="SU8" s="118"/>
      <c r="SV8" s="119"/>
      <c r="SW8" s="119"/>
      <c r="SX8" s="120"/>
      <c r="SY8" s="121"/>
      <c r="SZ8" s="121"/>
      <c r="TA8" s="121"/>
      <c r="TB8" s="122"/>
      <c r="TD8" s="118"/>
      <c r="TE8" s="119"/>
      <c r="TF8" s="119"/>
      <c r="TG8" s="120"/>
      <c r="TH8" s="121"/>
      <c r="TI8" s="121"/>
      <c r="TJ8" s="121"/>
      <c r="TK8" s="122"/>
      <c r="TM8" s="118"/>
      <c r="TN8" s="119"/>
      <c r="TO8" s="119"/>
      <c r="TP8" s="120"/>
      <c r="TQ8" s="121"/>
      <c r="TR8" s="121"/>
      <c r="TS8" s="121"/>
      <c r="TT8" s="122"/>
      <c r="TV8" s="118"/>
      <c r="TW8" s="119"/>
      <c r="TX8" s="119"/>
      <c r="TY8" s="120"/>
      <c r="TZ8" s="121"/>
      <c r="UA8" s="121"/>
      <c r="UB8" s="121"/>
      <c r="UC8" s="122"/>
      <c r="UE8" s="118"/>
      <c r="UF8" s="119"/>
      <c r="UG8" s="119"/>
      <c r="UH8" s="120"/>
      <c r="UI8" s="121"/>
      <c r="UJ8" s="121"/>
      <c r="UK8" s="121"/>
      <c r="UL8" s="122"/>
      <c r="UN8" s="118"/>
      <c r="UO8" s="119"/>
      <c r="UP8" s="119"/>
      <c r="UQ8" s="120"/>
      <c r="UR8" s="121"/>
      <c r="US8" s="121"/>
      <c r="UT8" s="121"/>
      <c r="UU8" s="122"/>
    </row>
    <row r="9" spans="2:567" x14ac:dyDescent="0.25">
      <c r="B9" s="118"/>
      <c r="C9" s="119"/>
      <c r="D9" s="119"/>
      <c r="E9" s="120"/>
      <c r="F9" s="123"/>
      <c r="G9" s="123"/>
      <c r="H9" s="123"/>
      <c r="I9" s="124"/>
      <c r="K9" s="118"/>
      <c r="L9" s="119"/>
      <c r="M9" s="119"/>
      <c r="N9" s="120"/>
      <c r="O9" s="123"/>
      <c r="P9" s="123"/>
      <c r="Q9" s="123"/>
      <c r="R9" s="124"/>
      <c r="T9" s="118"/>
      <c r="U9" s="119"/>
      <c r="V9" s="119"/>
      <c r="W9" s="120"/>
      <c r="X9" s="123"/>
      <c r="Y9" s="123"/>
      <c r="Z9" s="123"/>
      <c r="AA9" s="124"/>
      <c r="AC9" s="118"/>
      <c r="AD9" s="119"/>
      <c r="AE9" s="119"/>
      <c r="AF9" s="120"/>
      <c r="AG9" s="123"/>
      <c r="AH9" s="123"/>
      <c r="AI9" s="123"/>
      <c r="AJ9" s="124"/>
      <c r="AL9" s="118"/>
      <c r="AM9" s="119"/>
      <c r="AN9" s="119"/>
      <c r="AO9" s="120"/>
      <c r="AP9" s="123"/>
      <c r="AQ9" s="123"/>
      <c r="AR9" s="123"/>
      <c r="AS9" s="124"/>
      <c r="AU9" s="118"/>
      <c r="AV9" s="119"/>
      <c r="AW9" s="119"/>
      <c r="AX9" s="120"/>
      <c r="AY9" s="123"/>
      <c r="AZ9" s="123"/>
      <c r="BA9" s="123"/>
      <c r="BB9" s="124"/>
      <c r="BD9" s="118"/>
      <c r="BE9" s="119"/>
      <c r="BF9" s="119"/>
      <c r="BG9" s="120"/>
      <c r="BH9" s="123"/>
      <c r="BI9" s="123"/>
      <c r="BJ9" s="123"/>
      <c r="BK9" s="124"/>
      <c r="BM9" s="118"/>
      <c r="BN9" s="119"/>
      <c r="BO9" s="119"/>
      <c r="BP9" s="120"/>
      <c r="BQ9" s="123"/>
      <c r="BR9" s="123"/>
      <c r="BS9" s="123"/>
      <c r="BT9" s="124"/>
      <c r="BV9" s="118"/>
      <c r="BW9" s="119"/>
      <c r="BX9" s="119"/>
      <c r="BY9" s="120"/>
      <c r="BZ9" s="123"/>
      <c r="CA9" s="123"/>
      <c r="CB9" s="123"/>
      <c r="CC9" s="124"/>
      <c r="CE9" s="118"/>
      <c r="CF9" s="119"/>
      <c r="CG9" s="119"/>
      <c r="CH9" s="120"/>
      <c r="CI9" s="123"/>
      <c r="CJ9" s="123"/>
      <c r="CK9" s="123"/>
      <c r="CL9" s="124"/>
      <c r="CN9" s="118"/>
      <c r="CO9" s="119"/>
      <c r="CP9" s="119"/>
      <c r="CQ9" s="120"/>
      <c r="CR9" s="123"/>
      <c r="CS9" s="123"/>
      <c r="CT9" s="123"/>
      <c r="CU9" s="124"/>
      <c r="CW9" s="118"/>
      <c r="CX9" s="119"/>
      <c r="CY9" s="119"/>
      <c r="CZ9" s="120"/>
      <c r="DA9" s="123"/>
      <c r="DB9" s="123"/>
      <c r="DC9" s="123"/>
      <c r="DD9" s="124"/>
      <c r="DF9" s="118"/>
      <c r="DG9" s="119"/>
      <c r="DH9" s="119"/>
      <c r="DI9" s="120"/>
      <c r="DJ9" s="123"/>
      <c r="DK9" s="123"/>
      <c r="DL9" s="123"/>
      <c r="DM9" s="124"/>
      <c r="DO9" s="118"/>
      <c r="DP9" s="119"/>
      <c r="DQ9" s="119"/>
      <c r="DR9" s="120"/>
      <c r="DS9" s="123"/>
      <c r="DT9" s="123"/>
      <c r="DU9" s="123"/>
      <c r="DV9" s="124"/>
      <c r="DX9" s="118"/>
      <c r="DY9" s="119"/>
      <c r="DZ9" s="119"/>
      <c r="EA9" s="120"/>
      <c r="EB9" s="123"/>
      <c r="EC9" s="123"/>
      <c r="ED9" s="123"/>
      <c r="EE9" s="124"/>
      <c r="EG9" s="118"/>
      <c r="EH9" s="119"/>
      <c r="EI9" s="119"/>
      <c r="EJ9" s="120"/>
      <c r="EK9" s="123"/>
      <c r="EL9" s="123"/>
      <c r="EM9" s="123"/>
      <c r="EN9" s="124"/>
      <c r="EP9" s="118"/>
      <c r="EQ9" s="119"/>
      <c r="ER9" s="119"/>
      <c r="ES9" s="120"/>
      <c r="ET9" s="123"/>
      <c r="EU9" s="123"/>
      <c r="EV9" s="123"/>
      <c r="EW9" s="124"/>
      <c r="EY9" s="118"/>
      <c r="EZ9" s="119"/>
      <c r="FA9" s="119"/>
      <c r="FB9" s="120"/>
      <c r="FC9" s="123"/>
      <c r="FD9" s="123"/>
      <c r="FE9" s="123"/>
      <c r="FF9" s="124"/>
      <c r="FH9" s="118"/>
      <c r="FI9" s="119"/>
      <c r="FJ9" s="119"/>
      <c r="FK9" s="120"/>
      <c r="FL9" s="123"/>
      <c r="FM9" s="123"/>
      <c r="FN9" s="123"/>
      <c r="FO9" s="124"/>
      <c r="FQ9" s="118"/>
      <c r="FR9" s="119"/>
      <c r="FS9" s="119"/>
      <c r="FT9" s="120"/>
      <c r="FU9" s="123"/>
      <c r="FV9" s="123"/>
      <c r="FW9" s="123"/>
      <c r="FX9" s="124"/>
      <c r="FZ9" s="118"/>
      <c r="GA9" s="119"/>
      <c r="GB9" s="119"/>
      <c r="GC9" s="120"/>
      <c r="GD9" s="123"/>
      <c r="GE9" s="123"/>
      <c r="GF9" s="123"/>
      <c r="GG9" s="124"/>
      <c r="GI9" s="118"/>
      <c r="GJ9" s="119"/>
      <c r="GK9" s="119"/>
      <c r="GL9" s="120"/>
      <c r="GM9" s="123"/>
      <c r="GN9" s="123"/>
      <c r="GO9" s="123"/>
      <c r="GP9" s="124"/>
      <c r="GR9" s="118"/>
      <c r="GS9" s="119"/>
      <c r="GT9" s="119"/>
      <c r="GU9" s="120"/>
      <c r="GV9" s="123"/>
      <c r="GW9" s="123"/>
      <c r="GX9" s="123"/>
      <c r="GY9" s="124"/>
      <c r="HA9" s="118"/>
      <c r="HB9" s="119"/>
      <c r="HC9" s="119"/>
      <c r="HD9" s="120"/>
      <c r="HE9" s="123"/>
      <c r="HF9" s="123"/>
      <c r="HG9" s="123"/>
      <c r="HH9" s="124"/>
      <c r="HJ9" s="118"/>
      <c r="HK9" s="119"/>
      <c r="HL9" s="119"/>
      <c r="HM9" s="120"/>
      <c r="HN9" s="123"/>
      <c r="HO9" s="123"/>
      <c r="HP9" s="123"/>
      <c r="HQ9" s="124"/>
      <c r="HS9" s="118"/>
      <c r="HT9" s="119"/>
      <c r="HU9" s="119"/>
      <c r="HV9" s="120"/>
      <c r="HW9" s="123"/>
      <c r="HX9" s="123"/>
      <c r="HY9" s="123"/>
      <c r="HZ9" s="124"/>
      <c r="IB9" s="118"/>
      <c r="IC9" s="119"/>
      <c r="ID9" s="119"/>
      <c r="IE9" s="120"/>
      <c r="IF9" s="123"/>
      <c r="IG9" s="123"/>
      <c r="IH9" s="123"/>
      <c r="II9" s="124"/>
      <c r="IK9" s="118"/>
      <c r="IL9" s="119"/>
      <c r="IM9" s="119"/>
      <c r="IN9" s="120"/>
      <c r="IO9" s="123"/>
      <c r="IP9" s="123"/>
      <c r="IQ9" s="123"/>
      <c r="IR9" s="124"/>
      <c r="IT9" s="118"/>
      <c r="IU9" s="119"/>
      <c r="IV9" s="119"/>
      <c r="IW9" s="120"/>
      <c r="IX9" s="123"/>
      <c r="IY9" s="123"/>
      <c r="IZ9" s="123"/>
      <c r="JA9" s="124"/>
      <c r="JC9" s="118"/>
      <c r="JD9" s="119"/>
      <c r="JE9" s="119"/>
      <c r="JF9" s="120"/>
      <c r="JG9" s="123"/>
      <c r="JH9" s="123"/>
      <c r="JI9" s="123"/>
      <c r="JJ9" s="124"/>
      <c r="JL9" s="118"/>
      <c r="JM9" s="119"/>
      <c r="JN9" s="119"/>
      <c r="JO9" s="120"/>
      <c r="JP9" s="123"/>
      <c r="JQ9" s="123"/>
      <c r="JR9" s="123"/>
      <c r="JS9" s="124"/>
      <c r="JU9" s="118"/>
      <c r="JV9" s="119"/>
      <c r="JW9" s="119"/>
      <c r="JX9" s="120"/>
      <c r="JY9" s="123"/>
      <c r="JZ9" s="123"/>
      <c r="KA9" s="123"/>
      <c r="KB9" s="124"/>
      <c r="KD9" s="118"/>
      <c r="KE9" s="119"/>
      <c r="KF9" s="119"/>
      <c r="KG9" s="120"/>
      <c r="KH9" s="123"/>
      <c r="KI9" s="123"/>
      <c r="KJ9" s="123"/>
      <c r="KK9" s="124"/>
      <c r="KM9" s="118"/>
      <c r="KN9" s="119"/>
      <c r="KO9" s="119"/>
      <c r="KP9" s="120"/>
      <c r="KQ9" s="123"/>
      <c r="KR9" s="123"/>
      <c r="KS9" s="123"/>
      <c r="KT9" s="124"/>
      <c r="KV9" s="118"/>
      <c r="KW9" s="119"/>
      <c r="KX9" s="119"/>
      <c r="KY9" s="120"/>
      <c r="KZ9" s="123"/>
      <c r="LA9" s="123"/>
      <c r="LB9" s="123"/>
      <c r="LC9" s="124"/>
      <c r="LE9" s="118"/>
      <c r="LF9" s="119"/>
      <c r="LG9" s="119"/>
      <c r="LH9" s="120"/>
      <c r="LI9" s="123"/>
      <c r="LJ9" s="123"/>
      <c r="LK9" s="123"/>
      <c r="LL9" s="124"/>
      <c r="LN9" s="118"/>
      <c r="LO9" s="119"/>
      <c r="LP9" s="119"/>
      <c r="LQ9" s="120"/>
      <c r="LR9" s="123"/>
      <c r="LS9" s="123"/>
      <c r="LT9" s="123"/>
      <c r="LU9" s="124"/>
      <c r="LW9" s="118"/>
      <c r="LX9" s="119"/>
      <c r="LY9" s="119"/>
      <c r="LZ9" s="120"/>
      <c r="MA9" s="123"/>
      <c r="MB9" s="123"/>
      <c r="MC9" s="123"/>
      <c r="MD9" s="124"/>
      <c r="MF9" s="118"/>
      <c r="MG9" s="119"/>
      <c r="MH9" s="119"/>
      <c r="MI9" s="120"/>
      <c r="MJ9" s="123"/>
      <c r="MK9" s="123"/>
      <c r="ML9" s="123"/>
      <c r="MM9" s="124"/>
      <c r="MO9" s="118"/>
      <c r="MP9" s="119"/>
      <c r="MQ9" s="119"/>
      <c r="MR9" s="120"/>
      <c r="MS9" s="123"/>
      <c r="MT9" s="123"/>
      <c r="MU9" s="123"/>
      <c r="MV9" s="124"/>
      <c r="MX9" s="118"/>
      <c r="MY9" s="119"/>
      <c r="MZ9" s="119"/>
      <c r="NA9" s="120"/>
      <c r="NB9" s="123"/>
      <c r="NC9" s="123"/>
      <c r="ND9" s="123"/>
      <c r="NE9" s="124"/>
      <c r="NG9" s="118"/>
      <c r="NH9" s="119"/>
      <c r="NI9" s="119"/>
      <c r="NJ9" s="120"/>
      <c r="NK9" s="123"/>
      <c r="NL9" s="123"/>
      <c r="NM9" s="123"/>
      <c r="NN9" s="124"/>
      <c r="NP9" s="118"/>
      <c r="NQ9" s="119"/>
      <c r="NR9" s="119"/>
      <c r="NS9" s="120"/>
      <c r="NT9" s="123"/>
      <c r="NU9" s="123"/>
      <c r="NV9" s="123"/>
      <c r="NW9" s="124"/>
      <c r="NY9" s="118"/>
      <c r="NZ9" s="119"/>
      <c r="OA9" s="119"/>
      <c r="OB9" s="120"/>
      <c r="OC9" s="123"/>
      <c r="OD9" s="123"/>
      <c r="OE9" s="123"/>
      <c r="OF9" s="124"/>
      <c r="OH9" s="118"/>
      <c r="OI9" s="119"/>
      <c r="OJ9" s="119"/>
      <c r="OK9" s="120"/>
      <c r="OL9" s="123"/>
      <c r="OM9" s="123"/>
      <c r="ON9" s="123"/>
      <c r="OO9" s="124"/>
      <c r="OQ9" s="118"/>
      <c r="OR9" s="119"/>
      <c r="OS9" s="119"/>
      <c r="OT9" s="120"/>
      <c r="OU9" s="123"/>
      <c r="OV9" s="123"/>
      <c r="OW9" s="123"/>
      <c r="OX9" s="124"/>
      <c r="OZ9" s="118"/>
      <c r="PA9" s="119"/>
      <c r="PB9" s="119"/>
      <c r="PC9" s="120"/>
      <c r="PD9" s="123"/>
      <c r="PE9" s="123"/>
      <c r="PF9" s="123"/>
      <c r="PG9" s="124"/>
      <c r="PI9" s="118"/>
      <c r="PJ9" s="119"/>
      <c r="PK9" s="119"/>
      <c r="PL9" s="120"/>
      <c r="PM9" s="123"/>
      <c r="PN9" s="123"/>
      <c r="PO9" s="123"/>
      <c r="PP9" s="124"/>
      <c r="PR9" s="118"/>
      <c r="PS9" s="119"/>
      <c r="PT9" s="119"/>
      <c r="PU9" s="120"/>
      <c r="PV9" s="123"/>
      <c r="PW9" s="123"/>
      <c r="PX9" s="123"/>
      <c r="PY9" s="124"/>
      <c r="QA9" s="118"/>
      <c r="QB9" s="119"/>
      <c r="QC9" s="119"/>
      <c r="QD9" s="120"/>
      <c r="QE9" s="123"/>
      <c r="QF9" s="123"/>
      <c r="QG9" s="123"/>
      <c r="QH9" s="124"/>
      <c r="QJ9" s="118"/>
      <c r="QK9" s="119"/>
      <c r="QL9" s="119"/>
      <c r="QM9" s="120"/>
      <c r="QN9" s="123"/>
      <c r="QO9" s="123"/>
      <c r="QP9" s="123"/>
      <c r="QQ9" s="124"/>
      <c r="QS9" s="118"/>
      <c r="QT9" s="119"/>
      <c r="QU9" s="119"/>
      <c r="QV9" s="120"/>
      <c r="QW9" s="123"/>
      <c r="QX9" s="123"/>
      <c r="QY9" s="123"/>
      <c r="QZ9" s="124"/>
      <c r="RB9" s="118"/>
      <c r="RC9" s="119"/>
      <c r="RD9" s="119"/>
      <c r="RE9" s="120"/>
      <c r="RF9" s="123"/>
      <c r="RG9" s="123"/>
      <c r="RH9" s="123"/>
      <c r="RI9" s="124"/>
      <c r="RK9" s="118"/>
      <c r="RL9" s="119"/>
      <c r="RM9" s="119"/>
      <c r="RN9" s="120"/>
      <c r="RO9" s="123"/>
      <c r="RP9" s="123"/>
      <c r="RQ9" s="123"/>
      <c r="RR9" s="124"/>
      <c r="RT9" s="118"/>
      <c r="RU9" s="119"/>
      <c r="RV9" s="119"/>
      <c r="RW9" s="120"/>
      <c r="RX9" s="123"/>
      <c r="RY9" s="123"/>
      <c r="RZ9" s="123"/>
      <c r="SA9" s="124"/>
      <c r="SC9" s="118"/>
      <c r="SD9" s="119"/>
      <c r="SE9" s="119"/>
      <c r="SF9" s="120"/>
      <c r="SG9" s="123"/>
      <c r="SH9" s="123"/>
      <c r="SI9" s="123"/>
      <c r="SJ9" s="124"/>
      <c r="SL9" s="118"/>
      <c r="SM9" s="119"/>
      <c r="SN9" s="119"/>
      <c r="SO9" s="120"/>
      <c r="SP9" s="123"/>
      <c r="SQ9" s="123"/>
      <c r="SR9" s="123"/>
      <c r="SS9" s="124"/>
      <c r="SU9" s="118"/>
      <c r="SV9" s="119"/>
      <c r="SW9" s="119"/>
      <c r="SX9" s="120"/>
      <c r="SY9" s="123"/>
      <c r="SZ9" s="123"/>
      <c r="TA9" s="123"/>
      <c r="TB9" s="124"/>
      <c r="TD9" s="118"/>
      <c r="TE9" s="119"/>
      <c r="TF9" s="119"/>
      <c r="TG9" s="120"/>
      <c r="TH9" s="123"/>
      <c r="TI9" s="123"/>
      <c r="TJ9" s="123"/>
      <c r="TK9" s="124"/>
      <c r="TM9" s="118"/>
      <c r="TN9" s="119"/>
      <c r="TO9" s="119"/>
      <c r="TP9" s="120"/>
      <c r="TQ9" s="123"/>
      <c r="TR9" s="123"/>
      <c r="TS9" s="123"/>
      <c r="TT9" s="124"/>
      <c r="TV9" s="118"/>
      <c r="TW9" s="119"/>
      <c r="TX9" s="119"/>
      <c r="TY9" s="120"/>
      <c r="TZ9" s="123"/>
      <c r="UA9" s="123"/>
      <c r="UB9" s="123"/>
      <c r="UC9" s="124"/>
      <c r="UE9" s="118"/>
      <c r="UF9" s="119"/>
      <c r="UG9" s="119"/>
      <c r="UH9" s="120"/>
      <c r="UI9" s="123"/>
      <c r="UJ9" s="123"/>
      <c r="UK9" s="123"/>
      <c r="UL9" s="124"/>
      <c r="UN9" s="118"/>
      <c r="UO9" s="119"/>
      <c r="UP9" s="119"/>
      <c r="UQ9" s="120"/>
      <c r="UR9" s="123"/>
      <c r="US9" s="123"/>
      <c r="UT9" s="123"/>
      <c r="UU9" s="124"/>
    </row>
    <row r="10" spans="2:567" x14ac:dyDescent="0.25">
      <c r="B10" s="118"/>
      <c r="C10" s="119"/>
      <c r="D10" s="119"/>
      <c r="E10" s="120"/>
      <c r="F10" s="123"/>
      <c r="G10" s="123"/>
      <c r="H10" s="123"/>
      <c r="I10" s="124"/>
      <c r="K10" s="118"/>
      <c r="L10" s="119"/>
      <c r="M10" s="119"/>
      <c r="N10" s="120"/>
      <c r="O10" s="123"/>
      <c r="P10" s="123"/>
      <c r="Q10" s="123"/>
      <c r="R10" s="124"/>
      <c r="T10" s="118"/>
      <c r="U10" s="119"/>
      <c r="V10" s="119"/>
      <c r="W10" s="120"/>
      <c r="X10" s="123"/>
      <c r="Y10" s="123"/>
      <c r="Z10" s="123"/>
      <c r="AA10" s="124"/>
      <c r="AC10" s="118"/>
      <c r="AD10" s="119"/>
      <c r="AE10" s="119"/>
      <c r="AF10" s="120"/>
      <c r="AG10" s="123"/>
      <c r="AH10" s="123"/>
      <c r="AI10" s="123"/>
      <c r="AJ10" s="124"/>
      <c r="AL10" s="118"/>
      <c r="AM10" s="119"/>
      <c r="AN10" s="119"/>
      <c r="AO10" s="120"/>
      <c r="AP10" s="123"/>
      <c r="AQ10" s="123"/>
      <c r="AR10" s="123"/>
      <c r="AS10" s="124"/>
      <c r="AU10" s="118"/>
      <c r="AV10" s="119"/>
      <c r="AW10" s="119"/>
      <c r="AX10" s="120"/>
      <c r="AY10" s="123"/>
      <c r="AZ10" s="123"/>
      <c r="BA10" s="123"/>
      <c r="BB10" s="124"/>
      <c r="BD10" s="118"/>
      <c r="BE10" s="119"/>
      <c r="BF10" s="119"/>
      <c r="BG10" s="120"/>
      <c r="BH10" s="123"/>
      <c r="BI10" s="123"/>
      <c r="BJ10" s="123"/>
      <c r="BK10" s="124"/>
      <c r="BM10" s="118"/>
      <c r="BN10" s="119"/>
      <c r="BO10" s="119"/>
      <c r="BP10" s="120"/>
      <c r="BQ10" s="123"/>
      <c r="BR10" s="123"/>
      <c r="BS10" s="123"/>
      <c r="BT10" s="124"/>
      <c r="BV10" s="118"/>
      <c r="BW10" s="119"/>
      <c r="BX10" s="119"/>
      <c r="BY10" s="120"/>
      <c r="BZ10" s="123"/>
      <c r="CA10" s="123"/>
      <c r="CB10" s="123"/>
      <c r="CC10" s="124"/>
      <c r="CE10" s="118"/>
      <c r="CF10" s="119"/>
      <c r="CG10" s="119"/>
      <c r="CH10" s="120"/>
      <c r="CI10" s="123"/>
      <c r="CJ10" s="123"/>
      <c r="CK10" s="123"/>
      <c r="CL10" s="124"/>
      <c r="CN10" s="118"/>
      <c r="CO10" s="119"/>
      <c r="CP10" s="119"/>
      <c r="CQ10" s="120"/>
      <c r="CR10" s="123"/>
      <c r="CS10" s="123"/>
      <c r="CT10" s="123"/>
      <c r="CU10" s="124"/>
      <c r="CW10" s="118"/>
      <c r="CX10" s="119"/>
      <c r="CY10" s="119"/>
      <c r="CZ10" s="120"/>
      <c r="DA10" s="123"/>
      <c r="DB10" s="123"/>
      <c r="DC10" s="123"/>
      <c r="DD10" s="124"/>
      <c r="DF10" s="118"/>
      <c r="DG10" s="119"/>
      <c r="DH10" s="119"/>
      <c r="DI10" s="120"/>
      <c r="DJ10" s="123"/>
      <c r="DK10" s="123"/>
      <c r="DL10" s="123"/>
      <c r="DM10" s="124"/>
      <c r="DO10" s="118"/>
      <c r="DP10" s="119"/>
      <c r="DQ10" s="119"/>
      <c r="DR10" s="120"/>
      <c r="DS10" s="123"/>
      <c r="DT10" s="123"/>
      <c r="DU10" s="123"/>
      <c r="DV10" s="124"/>
      <c r="DX10" s="118"/>
      <c r="DY10" s="119"/>
      <c r="DZ10" s="119"/>
      <c r="EA10" s="120"/>
      <c r="EB10" s="123"/>
      <c r="EC10" s="123"/>
      <c r="ED10" s="123"/>
      <c r="EE10" s="124"/>
      <c r="EG10" s="118"/>
      <c r="EH10" s="119"/>
      <c r="EI10" s="119"/>
      <c r="EJ10" s="120"/>
      <c r="EK10" s="123"/>
      <c r="EL10" s="123"/>
      <c r="EM10" s="123"/>
      <c r="EN10" s="124"/>
      <c r="EP10" s="118"/>
      <c r="EQ10" s="119"/>
      <c r="ER10" s="119"/>
      <c r="ES10" s="120"/>
      <c r="ET10" s="123"/>
      <c r="EU10" s="123"/>
      <c r="EV10" s="123"/>
      <c r="EW10" s="124"/>
      <c r="EY10" s="118"/>
      <c r="EZ10" s="119"/>
      <c r="FA10" s="119"/>
      <c r="FB10" s="120"/>
      <c r="FC10" s="123"/>
      <c r="FD10" s="123"/>
      <c r="FE10" s="123"/>
      <c r="FF10" s="124"/>
      <c r="FH10" s="118"/>
      <c r="FI10" s="119"/>
      <c r="FJ10" s="119"/>
      <c r="FK10" s="120"/>
      <c r="FL10" s="123"/>
      <c r="FM10" s="123"/>
      <c r="FN10" s="123"/>
      <c r="FO10" s="124"/>
      <c r="FQ10" s="118"/>
      <c r="FR10" s="119"/>
      <c r="FS10" s="119"/>
      <c r="FT10" s="120"/>
      <c r="FU10" s="123"/>
      <c r="FV10" s="123"/>
      <c r="FW10" s="123"/>
      <c r="FX10" s="124"/>
      <c r="FZ10" s="118"/>
      <c r="GA10" s="119"/>
      <c r="GB10" s="119"/>
      <c r="GC10" s="120"/>
      <c r="GD10" s="123"/>
      <c r="GE10" s="123"/>
      <c r="GF10" s="123"/>
      <c r="GG10" s="124"/>
      <c r="GI10" s="118"/>
      <c r="GJ10" s="119"/>
      <c r="GK10" s="119"/>
      <c r="GL10" s="120"/>
      <c r="GM10" s="123"/>
      <c r="GN10" s="123"/>
      <c r="GO10" s="123"/>
      <c r="GP10" s="124"/>
      <c r="GR10" s="118"/>
      <c r="GS10" s="119"/>
      <c r="GT10" s="119"/>
      <c r="GU10" s="120"/>
      <c r="GV10" s="123"/>
      <c r="GW10" s="123"/>
      <c r="GX10" s="123"/>
      <c r="GY10" s="124"/>
      <c r="HA10" s="118"/>
      <c r="HB10" s="119"/>
      <c r="HC10" s="119"/>
      <c r="HD10" s="120"/>
      <c r="HE10" s="123"/>
      <c r="HF10" s="123"/>
      <c r="HG10" s="123"/>
      <c r="HH10" s="124"/>
      <c r="HJ10" s="118"/>
      <c r="HK10" s="119"/>
      <c r="HL10" s="119"/>
      <c r="HM10" s="120"/>
      <c r="HN10" s="123"/>
      <c r="HO10" s="123"/>
      <c r="HP10" s="123"/>
      <c r="HQ10" s="124"/>
      <c r="HS10" s="118"/>
      <c r="HT10" s="119"/>
      <c r="HU10" s="119"/>
      <c r="HV10" s="120"/>
      <c r="HW10" s="123"/>
      <c r="HX10" s="123"/>
      <c r="HY10" s="123"/>
      <c r="HZ10" s="124"/>
      <c r="IB10" s="118"/>
      <c r="IC10" s="119"/>
      <c r="ID10" s="119"/>
      <c r="IE10" s="120"/>
      <c r="IF10" s="123"/>
      <c r="IG10" s="123"/>
      <c r="IH10" s="123"/>
      <c r="II10" s="124"/>
      <c r="IK10" s="118"/>
      <c r="IL10" s="119"/>
      <c r="IM10" s="119"/>
      <c r="IN10" s="120"/>
      <c r="IO10" s="123"/>
      <c r="IP10" s="123"/>
      <c r="IQ10" s="123"/>
      <c r="IR10" s="124"/>
      <c r="IT10" s="118"/>
      <c r="IU10" s="119"/>
      <c r="IV10" s="119"/>
      <c r="IW10" s="120"/>
      <c r="IX10" s="123"/>
      <c r="IY10" s="123"/>
      <c r="IZ10" s="123"/>
      <c r="JA10" s="124"/>
      <c r="JC10" s="118"/>
      <c r="JD10" s="119"/>
      <c r="JE10" s="119"/>
      <c r="JF10" s="120"/>
      <c r="JG10" s="123"/>
      <c r="JH10" s="123"/>
      <c r="JI10" s="123"/>
      <c r="JJ10" s="124"/>
      <c r="JL10" s="118"/>
      <c r="JM10" s="119"/>
      <c r="JN10" s="119"/>
      <c r="JO10" s="120"/>
      <c r="JP10" s="123"/>
      <c r="JQ10" s="123"/>
      <c r="JR10" s="123"/>
      <c r="JS10" s="124"/>
      <c r="JU10" s="118"/>
      <c r="JV10" s="119"/>
      <c r="JW10" s="119"/>
      <c r="JX10" s="120"/>
      <c r="JY10" s="123"/>
      <c r="JZ10" s="123"/>
      <c r="KA10" s="123"/>
      <c r="KB10" s="124"/>
      <c r="KD10" s="118"/>
      <c r="KE10" s="119"/>
      <c r="KF10" s="119"/>
      <c r="KG10" s="120"/>
      <c r="KH10" s="123"/>
      <c r="KI10" s="123"/>
      <c r="KJ10" s="123"/>
      <c r="KK10" s="124"/>
      <c r="KM10" s="118"/>
      <c r="KN10" s="119"/>
      <c r="KO10" s="119"/>
      <c r="KP10" s="120"/>
      <c r="KQ10" s="123"/>
      <c r="KR10" s="123"/>
      <c r="KS10" s="123"/>
      <c r="KT10" s="124"/>
      <c r="KV10" s="118"/>
      <c r="KW10" s="119"/>
      <c r="KX10" s="119"/>
      <c r="KY10" s="120"/>
      <c r="KZ10" s="123"/>
      <c r="LA10" s="123"/>
      <c r="LB10" s="123"/>
      <c r="LC10" s="124"/>
      <c r="LE10" s="118"/>
      <c r="LF10" s="119"/>
      <c r="LG10" s="119"/>
      <c r="LH10" s="120"/>
      <c r="LI10" s="123"/>
      <c r="LJ10" s="123"/>
      <c r="LK10" s="123"/>
      <c r="LL10" s="124"/>
      <c r="LN10" s="118"/>
      <c r="LO10" s="119"/>
      <c r="LP10" s="119"/>
      <c r="LQ10" s="120"/>
      <c r="LR10" s="123"/>
      <c r="LS10" s="123"/>
      <c r="LT10" s="123"/>
      <c r="LU10" s="124"/>
      <c r="LW10" s="118"/>
      <c r="LX10" s="119"/>
      <c r="LY10" s="119"/>
      <c r="LZ10" s="120"/>
      <c r="MA10" s="123"/>
      <c r="MB10" s="123"/>
      <c r="MC10" s="123"/>
      <c r="MD10" s="124"/>
      <c r="MF10" s="118"/>
      <c r="MG10" s="119"/>
      <c r="MH10" s="119"/>
      <c r="MI10" s="120"/>
      <c r="MJ10" s="123"/>
      <c r="MK10" s="123"/>
      <c r="ML10" s="123"/>
      <c r="MM10" s="124"/>
      <c r="MO10" s="118"/>
      <c r="MP10" s="119"/>
      <c r="MQ10" s="119"/>
      <c r="MR10" s="120"/>
      <c r="MS10" s="123"/>
      <c r="MT10" s="123"/>
      <c r="MU10" s="123"/>
      <c r="MV10" s="124"/>
      <c r="MX10" s="118"/>
      <c r="MY10" s="119"/>
      <c r="MZ10" s="119"/>
      <c r="NA10" s="120"/>
      <c r="NB10" s="123"/>
      <c r="NC10" s="123"/>
      <c r="ND10" s="123"/>
      <c r="NE10" s="124"/>
      <c r="NG10" s="118"/>
      <c r="NH10" s="119"/>
      <c r="NI10" s="119"/>
      <c r="NJ10" s="120"/>
      <c r="NK10" s="123"/>
      <c r="NL10" s="123"/>
      <c r="NM10" s="123"/>
      <c r="NN10" s="124"/>
      <c r="NP10" s="118"/>
      <c r="NQ10" s="119"/>
      <c r="NR10" s="119"/>
      <c r="NS10" s="120"/>
      <c r="NT10" s="123"/>
      <c r="NU10" s="123"/>
      <c r="NV10" s="123"/>
      <c r="NW10" s="124"/>
      <c r="NY10" s="118"/>
      <c r="NZ10" s="119"/>
      <c r="OA10" s="119"/>
      <c r="OB10" s="120"/>
      <c r="OC10" s="123"/>
      <c r="OD10" s="123"/>
      <c r="OE10" s="123"/>
      <c r="OF10" s="124"/>
      <c r="OH10" s="118"/>
      <c r="OI10" s="119"/>
      <c r="OJ10" s="119"/>
      <c r="OK10" s="120"/>
      <c r="OL10" s="123"/>
      <c r="OM10" s="123"/>
      <c r="ON10" s="123"/>
      <c r="OO10" s="124"/>
      <c r="OQ10" s="118"/>
      <c r="OR10" s="119"/>
      <c r="OS10" s="119"/>
      <c r="OT10" s="120"/>
      <c r="OU10" s="123"/>
      <c r="OV10" s="123"/>
      <c r="OW10" s="123"/>
      <c r="OX10" s="124"/>
      <c r="OZ10" s="118"/>
      <c r="PA10" s="119"/>
      <c r="PB10" s="119"/>
      <c r="PC10" s="120"/>
      <c r="PD10" s="123"/>
      <c r="PE10" s="123"/>
      <c r="PF10" s="123"/>
      <c r="PG10" s="124"/>
      <c r="PI10" s="118"/>
      <c r="PJ10" s="119"/>
      <c r="PK10" s="119"/>
      <c r="PL10" s="120"/>
      <c r="PM10" s="123"/>
      <c r="PN10" s="123"/>
      <c r="PO10" s="123"/>
      <c r="PP10" s="124"/>
      <c r="PR10" s="118"/>
      <c r="PS10" s="119"/>
      <c r="PT10" s="119"/>
      <c r="PU10" s="120"/>
      <c r="PV10" s="123"/>
      <c r="PW10" s="123"/>
      <c r="PX10" s="123"/>
      <c r="PY10" s="124"/>
      <c r="QA10" s="118"/>
      <c r="QB10" s="119"/>
      <c r="QC10" s="119"/>
      <c r="QD10" s="120"/>
      <c r="QE10" s="123"/>
      <c r="QF10" s="123"/>
      <c r="QG10" s="123"/>
      <c r="QH10" s="124"/>
      <c r="QJ10" s="118"/>
      <c r="QK10" s="119"/>
      <c r="QL10" s="119"/>
      <c r="QM10" s="120"/>
      <c r="QN10" s="123"/>
      <c r="QO10" s="123"/>
      <c r="QP10" s="123"/>
      <c r="QQ10" s="124"/>
      <c r="QS10" s="118"/>
      <c r="QT10" s="119"/>
      <c r="QU10" s="119"/>
      <c r="QV10" s="120"/>
      <c r="QW10" s="123"/>
      <c r="QX10" s="123"/>
      <c r="QY10" s="123"/>
      <c r="QZ10" s="124"/>
      <c r="RB10" s="118"/>
      <c r="RC10" s="119"/>
      <c r="RD10" s="119"/>
      <c r="RE10" s="120"/>
      <c r="RF10" s="123"/>
      <c r="RG10" s="123"/>
      <c r="RH10" s="123"/>
      <c r="RI10" s="124"/>
      <c r="RK10" s="118"/>
      <c r="RL10" s="119"/>
      <c r="RM10" s="119"/>
      <c r="RN10" s="120"/>
      <c r="RO10" s="123"/>
      <c r="RP10" s="123"/>
      <c r="RQ10" s="123"/>
      <c r="RR10" s="124"/>
      <c r="RT10" s="118"/>
      <c r="RU10" s="119"/>
      <c r="RV10" s="119"/>
      <c r="RW10" s="120"/>
      <c r="RX10" s="123"/>
      <c r="RY10" s="123"/>
      <c r="RZ10" s="123"/>
      <c r="SA10" s="124"/>
      <c r="SC10" s="118"/>
      <c r="SD10" s="119"/>
      <c r="SE10" s="119"/>
      <c r="SF10" s="120"/>
      <c r="SG10" s="123"/>
      <c r="SH10" s="123"/>
      <c r="SI10" s="123"/>
      <c r="SJ10" s="124"/>
      <c r="SL10" s="118"/>
      <c r="SM10" s="119"/>
      <c r="SN10" s="119"/>
      <c r="SO10" s="120"/>
      <c r="SP10" s="123"/>
      <c r="SQ10" s="123"/>
      <c r="SR10" s="123"/>
      <c r="SS10" s="124"/>
      <c r="SU10" s="118"/>
      <c r="SV10" s="119"/>
      <c r="SW10" s="119"/>
      <c r="SX10" s="120"/>
      <c r="SY10" s="123"/>
      <c r="SZ10" s="123"/>
      <c r="TA10" s="123"/>
      <c r="TB10" s="124"/>
      <c r="TD10" s="118"/>
      <c r="TE10" s="119"/>
      <c r="TF10" s="119"/>
      <c r="TG10" s="120"/>
      <c r="TH10" s="123"/>
      <c r="TI10" s="123"/>
      <c r="TJ10" s="123"/>
      <c r="TK10" s="124"/>
      <c r="TM10" s="118"/>
      <c r="TN10" s="119"/>
      <c r="TO10" s="119"/>
      <c r="TP10" s="120"/>
      <c r="TQ10" s="123"/>
      <c r="TR10" s="123"/>
      <c r="TS10" s="123"/>
      <c r="TT10" s="124"/>
      <c r="TV10" s="118"/>
      <c r="TW10" s="119"/>
      <c r="TX10" s="119"/>
      <c r="TY10" s="120"/>
      <c r="TZ10" s="123"/>
      <c r="UA10" s="123"/>
      <c r="UB10" s="123"/>
      <c r="UC10" s="124"/>
      <c r="UE10" s="118"/>
      <c r="UF10" s="119"/>
      <c r="UG10" s="119"/>
      <c r="UH10" s="120"/>
      <c r="UI10" s="123"/>
      <c r="UJ10" s="123"/>
      <c r="UK10" s="123"/>
      <c r="UL10" s="124"/>
      <c r="UN10" s="118"/>
      <c r="UO10" s="119"/>
      <c r="UP10" s="119"/>
      <c r="UQ10" s="120"/>
      <c r="UR10" s="123"/>
      <c r="US10" s="123"/>
      <c r="UT10" s="123"/>
      <c r="UU10" s="124"/>
    </row>
    <row r="11" spans="2:567" x14ac:dyDescent="0.25">
      <c r="B11" s="118"/>
      <c r="C11" s="119"/>
      <c r="D11" s="119"/>
      <c r="E11" s="120"/>
      <c r="F11" s="123"/>
      <c r="G11" s="123"/>
      <c r="H11" s="123"/>
      <c r="I11" s="124"/>
      <c r="K11" s="118"/>
      <c r="L11" s="119"/>
      <c r="M11" s="119"/>
      <c r="N11" s="120"/>
      <c r="O11" s="123"/>
      <c r="P11" s="123"/>
      <c r="Q11" s="123"/>
      <c r="R11" s="124"/>
      <c r="T11" s="118"/>
      <c r="U11" s="119"/>
      <c r="V11" s="119"/>
      <c r="W11" s="120"/>
      <c r="X11" s="123"/>
      <c r="Y11" s="123"/>
      <c r="Z11" s="123"/>
      <c r="AA11" s="124"/>
      <c r="AC11" s="118"/>
      <c r="AD11" s="119"/>
      <c r="AE11" s="119"/>
      <c r="AF11" s="120"/>
      <c r="AG11" s="123"/>
      <c r="AH11" s="123"/>
      <c r="AI11" s="123"/>
      <c r="AJ11" s="124"/>
      <c r="AL11" s="118"/>
      <c r="AM11" s="119"/>
      <c r="AN11" s="119"/>
      <c r="AO11" s="120"/>
      <c r="AP11" s="123"/>
      <c r="AQ11" s="123"/>
      <c r="AR11" s="123"/>
      <c r="AS11" s="124"/>
      <c r="AU11" s="118"/>
      <c r="AV11" s="119"/>
      <c r="AW11" s="119"/>
      <c r="AX11" s="120"/>
      <c r="AY11" s="123"/>
      <c r="AZ11" s="123"/>
      <c r="BA11" s="123"/>
      <c r="BB11" s="124"/>
      <c r="BD11" s="118"/>
      <c r="BE11" s="119"/>
      <c r="BF11" s="119"/>
      <c r="BG11" s="120"/>
      <c r="BH11" s="123"/>
      <c r="BI11" s="123"/>
      <c r="BJ11" s="123"/>
      <c r="BK11" s="124"/>
      <c r="BM11" s="118"/>
      <c r="BN11" s="119"/>
      <c r="BO11" s="119"/>
      <c r="BP11" s="120"/>
      <c r="BQ11" s="123"/>
      <c r="BR11" s="123"/>
      <c r="BS11" s="123"/>
      <c r="BT11" s="124"/>
      <c r="BV11" s="118"/>
      <c r="BW11" s="119"/>
      <c r="BX11" s="119"/>
      <c r="BY11" s="120"/>
      <c r="BZ11" s="123"/>
      <c r="CA11" s="123"/>
      <c r="CB11" s="123"/>
      <c r="CC11" s="124"/>
      <c r="CE11" s="118"/>
      <c r="CF11" s="119"/>
      <c r="CG11" s="119"/>
      <c r="CH11" s="120"/>
      <c r="CI11" s="123"/>
      <c r="CJ11" s="123"/>
      <c r="CK11" s="123"/>
      <c r="CL11" s="124"/>
      <c r="CN11" s="118"/>
      <c r="CO11" s="119"/>
      <c r="CP11" s="119"/>
      <c r="CQ11" s="120"/>
      <c r="CR11" s="123"/>
      <c r="CS11" s="123"/>
      <c r="CT11" s="123"/>
      <c r="CU11" s="124"/>
      <c r="CW11" s="118"/>
      <c r="CX11" s="119"/>
      <c r="CY11" s="119"/>
      <c r="CZ11" s="120"/>
      <c r="DA11" s="123"/>
      <c r="DB11" s="123"/>
      <c r="DC11" s="123"/>
      <c r="DD11" s="124"/>
      <c r="DF11" s="118"/>
      <c r="DG11" s="119"/>
      <c r="DH11" s="119"/>
      <c r="DI11" s="120"/>
      <c r="DJ11" s="123"/>
      <c r="DK11" s="123"/>
      <c r="DL11" s="123"/>
      <c r="DM11" s="124"/>
      <c r="DO11" s="118"/>
      <c r="DP11" s="119"/>
      <c r="DQ11" s="119"/>
      <c r="DR11" s="120"/>
      <c r="DS11" s="123"/>
      <c r="DT11" s="123"/>
      <c r="DU11" s="123"/>
      <c r="DV11" s="124"/>
      <c r="DX11" s="118"/>
      <c r="DY11" s="119"/>
      <c r="DZ11" s="119"/>
      <c r="EA11" s="120"/>
      <c r="EB11" s="123"/>
      <c r="EC11" s="123"/>
      <c r="ED11" s="123"/>
      <c r="EE11" s="124"/>
      <c r="EG11" s="118"/>
      <c r="EH11" s="119"/>
      <c r="EI11" s="119"/>
      <c r="EJ11" s="120"/>
      <c r="EK11" s="123"/>
      <c r="EL11" s="123"/>
      <c r="EM11" s="123"/>
      <c r="EN11" s="124"/>
      <c r="EP11" s="118"/>
      <c r="EQ11" s="119"/>
      <c r="ER11" s="119"/>
      <c r="ES11" s="120"/>
      <c r="ET11" s="123"/>
      <c r="EU11" s="123"/>
      <c r="EV11" s="123"/>
      <c r="EW11" s="124"/>
      <c r="EY11" s="118"/>
      <c r="EZ11" s="119"/>
      <c r="FA11" s="119"/>
      <c r="FB11" s="120"/>
      <c r="FC11" s="123"/>
      <c r="FD11" s="123"/>
      <c r="FE11" s="123"/>
      <c r="FF11" s="124"/>
      <c r="FH11" s="118"/>
      <c r="FI11" s="119"/>
      <c r="FJ11" s="119"/>
      <c r="FK11" s="120"/>
      <c r="FL11" s="123"/>
      <c r="FM11" s="123"/>
      <c r="FN11" s="123"/>
      <c r="FO11" s="124"/>
      <c r="FQ11" s="118"/>
      <c r="FR11" s="119"/>
      <c r="FS11" s="119"/>
      <c r="FT11" s="120"/>
      <c r="FU11" s="123"/>
      <c r="FV11" s="123"/>
      <c r="FW11" s="123"/>
      <c r="FX11" s="124"/>
      <c r="FZ11" s="118"/>
      <c r="GA11" s="119"/>
      <c r="GB11" s="119"/>
      <c r="GC11" s="120"/>
      <c r="GD11" s="123"/>
      <c r="GE11" s="123"/>
      <c r="GF11" s="123"/>
      <c r="GG11" s="124"/>
      <c r="GI11" s="118"/>
      <c r="GJ11" s="119"/>
      <c r="GK11" s="119"/>
      <c r="GL11" s="120"/>
      <c r="GM11" s="123"/>
      <c r="GN11" s="123"/>
      <c r="GO11" s="123"/>
      <c r="GP11" s="124"/>
      <c r="GR11" s="118"/>
      <c r="GS11" s="119"/>
      <c r="GT11" s="119"/>
      <c r="GU11" s="120"/>
      <c r="GV11" s="123"/>
      <c r="GW11" s="123"/>
      <c r="GX11" s="123"/>
      <c r="GY11" s="124"/>
      <c r="HA11" s="118"/>
      <c r="HB11" s="119"/>
      <c r="HC11" s="119"/>
      <c r="HD11" s="120"/>
      <c r="HE11" s="123"/>
      <c r="HF11" s="123"/>
      <c r="HG11" s="123"/>
      <c r="HH11" s="124"/>
      <c r="HJ11" s="118"/>
      <c r="HK11" s="119"/>
      <c r="HL11" s="119"/>
      <c r="HM11" s="120"/>
      <c r="HN11" s="123"/>
      <c r="HO11" s="123"/>
      <c r="HP11" s="123"/>
      <c r="HQ11" s="124"/>
      <c r="HS11" s="118"/>
      <c r="HT11" s="119"/>
      <c r="HU11" s="119"/>
      <c r="HV11" s="120"/>
      <c r="HW11" s="123"/>
      <c r="HX11" s="123"/>
      <c r="HY11" s="123"/>
      <c r="HZ11" s="124"/>
      <c r="IB11" s="118"/>
      <c r="IC11" s="119"/>
      <c r="ID11" s="119"/>
      <c r="IE11" s="120"/>
      <c r="IF11" s="123"/>
      <c r="IG11" s="123"/>
      <c r="IH11" s="123"/>
      <c r="II11" s="124"/>
      <c r="IK11" s="118"/>
      <c r="IL11" s="119"/>
      <c r="IM11" s="119"/>
      <c r="IN11" s="120"/>
      <c r="IO11" s="123"/>
      <c r="IP11" s="123"/>
      <c r="IQ11" s="123"/>
      <c r="IR11" s="124"/>
      <c r="IT11" s="118"/>
      <c r="IU11" s="119"/>
      <c r="IV11" s="119"/>
      <c r="IW11" s="120"/>
      <c r="IX11" s="123"/>
      <c r="IY11" s="123"/>
      <c r="IZ11" s="123"/>
      <c r="JA11" s="124"/>
      <c r="JC11" s="118"/>
      <c r="JD11" s="119"/>
      <c r="JE11" s="119"/>
      <c r="JF11" s="120"/>
      <c r="JG11" s="123"/>
      <c r="JH11" s="123"/>
      <c r="JI11" s="123"/>
      <c r="JJ11" s="124"/>
      <c r="JL11" s="118"/>
      <c r="JM11" s="119"/>
      <c r="JN11" s="119"/>
      <c r="JO11" s="120"/>
      <c r="JP11" s="123"/>
      <c r="JQ11" s="123"/>
      <c r="JR11" s="123"/>
      <c r="JS11" s="124"/>
      <c r="JU11" s="118"/>
      <c r="JV11" s="119"/>
      <c r="JW11" s="119"/>
      <c r="JX11" s="120"/>
      <c r="JY11" s="123"/>
      <c r="JZ11" s="123"/>
      <c r="KA11" s="123"/>
      <c r="KB11" s="124"/>
      <c r="KD11" s="118"/>
      <c r="KE11" s="119"/>
      <c r="KF11" s="119"/>
      <c r="KG11" s="120"/>
      <c r="KH11" s="123"/>
      <c r="KI11" s="123"/>
      <c r="KJ11" s="123"/>
      <c r="KK11" s="124"/>
      <c r="KM11" s="118"/>
      <c r="KN11" s="119"/>
      <c r="KO11" s="119"/>
      <c r="KP11" s="120"/>
      <c r="KQ11" s="123"/>
      <c r="KR11" s="123"/>
      <c r="KS11" s="123"/>
      <c r="KT11" s="124"/>
      <c r="KV11" s="118"/>
      <c r="KW11" s="119"/>
      <c r="KX11" s="119"/>
      <c r="KY11" s="120"/>
      <c r="KZ11" s="123"/>
      <c r="LA11" s="123"/>
      <c r="LB11" s="123"/>
      <c r="LC11" s="124"/>
      <c r="LE11" s="118"/>
      <c r="LF11" s="119"/>
      <c r="LG11" s="119"/>
      <c r="LH11" s="120"/>
      <c r="LI11" s="123"/>
      <c r="LJ11" s="123"/>
      <c r="LK11" s="123"/>
      <c r="LL11" s="124"/>
      <c r="LN11" s="118"/>
      <c r="LO11" s="119"/>
      <c r="LP11" s="119"/>
      <c r="LQ11" s="120"/>
      <c r="LR11" s="123"/>
      <c r="LS11" s="123"/>
      <c r="LT11" s="123"/>
      <c r="LU11" s="124"/>
      <c r="LW11" s="118"/>
      <c r="LX11" s="119"/>
      <c r="LY11" s="119"/>
      <c r="LZ11" s="120"/>
      <c r="MA11" s="123"/>
      <c r="MB11" s="123"/>
      <c r="MC11" s="123"/>
      <c r="MD11" s="124"/>
      <c r="MF11" s="118"/>
      <c r="MG11" s="119"/>
      <c r="MH11" s="119"/>
      <c r="MI11" s="120"/>
      <c r="MJ11" s="123"/>
      <c r="MK11" s="123"/>
      <c r="ML11" s="123"/>
      <c r="MM11" s="124"/>
      <c r="MO11" s="118"/>
      <c r="MP11" s="119"/>
      <c r="MQ11" s="119"/>
      <c r="MR11" s="120"/>
      <c r="MS11" s="123"/>
      <c r="MT11" s="123"/>
      <c r="MU11" s="123"/>
      <c r="MV11" s="124"/>
      <c r="MX11" s="118"/>
      <c r="MY11" s="119"/>
      <c r="MZ11" s="119"/>
      <c r="NA11" s="120"/>
      <c r="NB11" s="123"/>
      <c r="NC11" s="123"/>
      <c r="ND11" s="123"/>
      <c r="NE11" s="124"/>
      <c r="NG11" s="118"/>
      <c r="NH11" s="119"/>
      <c r="NI11" s="119"/>
      <c r="NJ11" s="120"/>
      <c r="NK11" s="123"/>
      <c r="NL11" s="123"/>
      <c r="NM11" s="123"/>
      <c r="NN11" s="124"/>
      <c r="NP11" s="118"/>
      <c r="NQ11" s="119"/>
      <c r="NR11" s="119"/>
      <c r="NS11" s="120"/>
      <c r="NT11" s="123"/>
      <c r="NU11" s="123"/>
      <c r="NV11" s="123"/>
      <c r="NW11" s="124"/>
      <c r="NY11" s="118"/>
      <c r="NZ11" s="119"/>
      <c r="OA11" s="119"/>
      <c r="OB11" s="120"/>
      <c r="OC11" s="123"/>
      <c r="OD11" s="123"/>
      <c r="OE11" s="123"/>
      <c r="OF11" s="124"/>
      <c r="OH11" s="118"/>
      <c r="OI11" s="119"/>
      <c r="OJ11" s="119"/>
      <c r="OK11" s="120"/>
      <c r="OL11" s="123"/>
      <c r="OM11" s="123"/>
      <c r="ON11" s="123"/>
      <c r="OO11" s="124"/>
      <c r="OQ11" s="118"/>
      <c r="OR11" s="119"/>
      <c r="OS11" s="119"/>
      <c r="OT11" s="120"/>
      <c r="OU11" s="123"/>
      <c r="OV11" s="123"/>
      <c r="OW11" s="123"/>
      <c r="OX11" s="124"/>
      <c r="OZ11" s="118"/>
      <c r="PA11" s="119"/>
      <c r="PB11" s="119"/>
      <c r="PC11" s="120"/>
      <c r="PD11" s="123"/>
      <c r="PE11" s="123"/>
      <c r="PF11" s="123"/>
      <c r="PG11" s="124"/>
      <c r="PI11" s="118"/>
      <c r="PJ11" s="119"/>
      <c r="PK11" s="119"/>
      <c r="PL11" s="120"/>
      <c r="PM11" s="123"/>
      <c r="PN11" s="123"/>
      <c r="PO11" s="123"/>
      <c r="PP11" s="124"/>
      <c r="PR11" s="118"/>
      <c r="PS11" s="119"/>
      <c r="PT11" s="119"/>
      <c r="PU11" s="120"/>
      <c r="PV11" s="123"/>
      <c r="PW11" s="123"/>
      <c r="PX11" s="123"/>
      <c r="PY11" s="124"/>
      <c r="QA11" s="118"/>
      <c r="QB11" s="119"/>
      <c r="QC11" s="119"/>
      <c r="QD11" s="120"/>
      <c r="QE11" s="123"/>
      <c r="QF11" s="123"/>
      <c r="QG11" s="123"/>
      <c r="QH11" s="124"/>
      <c r="QJ11" s="118"/>
      <c r="QK11" s="119"/>
      <c r="QL11" s="119"/>
      <c r="QM11" s="120"/>
      <c r="QN11" s="123"/>
      <c r="QO11" s="123"/>
      <c r="QP11" s="123"/>
      <c r="QQ11" s="124"/>
      <c r="QS11" s="118"/>
      <c r="QT11" s="119"/>
      <c r="QU11" s="119"/>
      <c r="QV11" s="120"/>
      <c r="QW11" s="123"/>
      <c r="QX11" s="123"/>
      <c r="QY11" s="123"/>
      <c r="QZ11" s="124"/>
      <c r="RB11" s="118"/>
      <c r="RC11" s="119"/>
      <c r="RD11" s="119"/>
      <c r="RE11" s="120"/>
      <c r="RF11" s="123"/>
      <c r="RG11" s="123"/>
      <c r="RH11" s="123"/>
      <c r="RI11" s="124"/>
      <c r="RK11" s="118"/>
      <c r="RL11" s="119"/>
      <c r="RM11" s="119"/>
      <c r="RN11" s="120"/>
      <c r="RO11" s="123"/>
      <c r="RP11" s="123"/>
      <c r="RQ11" s="123"/>
      <c r="RR11" s="124"/>
      <c r="RT11" s="118"/>
      <c r="RU11" s="119"/>
      <c r="RV11" s="119"/>
      <c r="RW11" s="120"/>
      <c r="RX11" s="123"/>
      <c r="RY11" s="123"/>
      <c r="RZ11" s="123"/>
      <c r="SA11" s="124"/>
      <c r="SC11" s="118"/>
      <c r="SD11" s="119"/>
      <c r="SE11" s="119"/>
      <c r="SF11" s="120"/>
      <c r="SG11" s="123"/>
      <c r="SH11" s="123"/>
      <c r="SI11" s="123"/>
      <c r="SJ11" s="124"/>
      <c r="SL11" s="118"/>
      <c r="SM11" s="119"/>
      <c r="SN11" s="119"/>
      <c r="SO11" s="120"/>
      <c r="SP11" s="123"/>
      <c r="SQ11" s="123"/>
      <c r="SR11" s="123"/>
      <c r="SS11" s="124"/>
      <c r="SU11" s="118"/>
      <c r="SV11" s="119"/>
      <c r="SW11" s="119"/>
      <c r="SX11" s="120"/>
      <c r="SY11" s="123"/>
      <c r="SZ11" s="123"/>
      <c r="TA11" s="123"/>
      <c r="TB11" s="124"/>
      <c r="TD11" s="118"/>
      <c r="TE11" s="119"/>
      <c r="TF11" s="119"/>
      <c r="TG11" s="120"/>
      <c r="TH11" s="123"/>
      <c r="TI11" s="123"/>
      <c r="TJ11" s="123"/>
      <c r="TK11" s="124"/>
      <c r="TM11" s="118"/>
      <c r="TN11" s="119"/>
      <c r="TO11" s="119"/>
      <c r="TP11" s="120"/>
      <c r="TQ11" s="123"/>
      <c r="TR11" s="123"/>
      <c r="TS11" s="123"/>
      <c r="TT11" s="124"/>
      <c r="TV11" s="118"/>
      <c r="TW11" s="119"/>
      <c r="TX11" s="119"/>
      <c r="TY11" s="120"/>
      <c r="TZ11" s="123"/>
      <c r="UA11" s="123"/>
      <c r="UB11" s="123"/>
      <c r="UC11" s="124"/>
      <c r="UE11" s="118"/>
      <c r="UF11" s="119"/>
      <c r="UG11" s="119"/>
      <c r="UH11" s="120"/>
      <c r="UI11" s="123"/>
      <c r="UJ11" s="123"/>
      <c r="UK11" s="123"/>
      <c r="UL11" s="124"/>
      <c r="UN11" s="118"/>
      <c r="UO11" s="119"/>
      <c r="UP11" s="119"/>
      <c r="UQ11" s="120"/>
      <c r="UR11" s="123"/>
      <c r="US11" s="123"/>
      <c r="UT11" s="123"/>
      <c r="UU11" s="124"/>
    </row>
    <row r="12" spans="2:567" x14ac:dyDescent="0.25">
      <c r="B12" s="118"/>
      <c r="C12" s="119"/>
      <c r="D12" s="119"/>
      <c r="E12" s="120"/>
      <c r="F12" s="123"/>
      <c r="G12" s="123"/>
      <c r="H12" s="123"/>
      <c r="I12" s="124"/>
      <c r="K12" s="118"/>
      <c r="L12" s="119"/>
      <c r="M12" s="119"/>
      <c r="N12" s="120"/>
      <c r="O12" s="123"/>
      <c r="P12" s="123"/>
      <c r="Q12" s="123"/>
      <c r="R12" s="124"/>
      <c r="T12" s="118"/>
      <c r="U12" s="119"/>
      <c r="V12" s="119"/>
      <c r="W12" s="120"/>
      <c r="X12" s="123"/>
      <c r="Y12" s="123"/>
      <c r="Z12" s="123"/>
      <c r="AA12" s="124"/>
      <c r="AC12" s="118"/>
      <c r="AD12" s="119"/>
      <c r="AE12" s="119"/>
      <c r="AF12" s="120"/>
      <c r="AG12" s="123"/>
      <c r="AH12" s="123"/>
      <c r="AI12" s="123"/>
      <c r="AJ12" s="124"/>
      <c r="AL12" s="118"/>
      <c r="AM12" s="119"/>
      <c r="AN12" s="119"/>
      <c r="AO12" s="120"/>
      <c r="AP12" s="123"/>
      <c r="AQ12" s="123"/>
      <c r="AR12" s="123"/>
      <c r="AS12" s="124"/>
      <c r="AU12" s="118"/>
      <c r="AV12" s="119"/>
      <c r="AW12" s="119"/>
      <c r="AX12" s="120"/>
      <c r="AY12" s="123"/>
      <c r="AZ12" s="123"/>
      <c r="BA12" s="123"/>
      <c r="BB12" s="124"/>
      <c r="BD12" s="118"/>
      <c r="BE12" s="119"/>
      <c r="BF12" s="119"/>
      <c r="BG12" s="120"/>
      <c r="BH12" s="123"/>
      <c r="BI12" s="123"/>
      <c r="BJ12" s="123"/>
      <c r="BK12" s="124"/>
      <c r="BM12" s="118"/>
      <c r="BN12" s="119"/>
      <c r="BO12" s="119"/>
      <c r="BP12" s="120"/>
      <c r="BQ12" s="123"/>
      <c r="BR12" s="123"/>
      <c r="BS12" s="123"/>
      <c r="BT12" s="124"/>
      <c r="BV12" s="118"/>
      <c r="BW12" s="119"/>
      <c r="BX12" s="119"/>
      <c r="BY12" s="120"/>
      <c r="BZ12" s="123"/>
      <c r="CA12" s="123"/>
      <c r="CB12" s="123"/>
      <c r="CC12" s="124"/>
      <c r="CE12" s="118"/>
      <c r="CF12" s="119"/>
      <c r="CG12" s="119"/>
      <c r="CH12" s="120"/>
      <c r="CI12" s="123"/>
      <c r="CJ12" s="123"/>
      <c r="CK12" s="123"/>
      <c r="CL12" s="124"/>
      <c r="CN12" s="118"/>
      <c r="CO12" s="119"/>
      <c r="CP12" s="119"/>
      <c r="CQ12" s="120"/>
      <c r="CR12" s="123"/>
      <c r="CS12" s="123"/>
      <c r="CT12" s="123"/>
      <c r="CU12" s="124"/>
      <c r="CW12" s="118"/>
      <c r="CX12" s="119"/>
      <c r="CY12" s="119"/>
      <c r="CZ12" s="120"/>
      <c r="DA12" s="123"/>
      <c r="DB12" s="123"/>
      <c r="DC12" s="123"/>
      <c r="DD12" s="124"/>
      <c r="DF12" s="118"/>
      <c r="DG12" s="119"/>
      <c r="DH12" s="119"/>
      <c r="DI12" s="120"/>
      <c r="DJ12" s="123"/>
      <c r="DK12" s="123"/>
      <c r="DL12" s="123"/>
      <c r="DM12" s="124"/>
      <c r="DO12" s="118"/>
      <c r="DP12" s="119"/>
      <c r="DQ12" s="119"/>
      <c r="DR12" s="120"/>
      <c r="DS12" s="123"/>
      <c r="DT12" s="123"/>
      <c r="DU12" s="123"/>
      <c r="DV12" s="124"/>
      <c r="DX12" s="118"/>
      <c r="DY12" s="119"/>
      <c r="DZ12" s="119"/>
      <c r="EA12" s="120"/>
      <c r="EB12" s="123"/>
      <c r="EC12" s="123"/>
      <c r="ED12" s="123"/>
      <c r="EE12" s="124"/>
      <c r="EG12" s="118"/>
      <c r="EH12" s="119"/>
      <c r="EI12" s="119"/>
      <c r="EJ12" s="120"/>
      <c r="EK12" s="123"/>
      <c r="EL12" s="123"/>
      <c r="EM12" s="123"/>
      <c r="EN12" s="124"/>
      <c r="EP12" s="118"/>
      <c r="EQ12" s="119"/>
      <c r="ER12" s="119"/>
      <c r="ES12" s="120"/>
      <c r="ET12" s="123"/>
      <c r="EU12" s="123"/>
      <c r="EV12" s="123"/>
      <c r="EW12" s="124"/>
      <c r="EY12" s="118"/>
      <c r="EZ12" s="119"/>
      <c r="FA12" s="119"/>
      <c r="FB12" s="120"/>
      <c r="FC12" s="123"/>
      <c r="FD12" s="123"/>
      <c r="FE12" s="123"/>
      <c r="FF12" s="124"/>
      <c r="FH12" s="118"/>
      <c r="FI12" s="119"/>
      <c r="FJ12" s="119"/>
      <c r="FK12" s="120"/>
      <c r="FL12" s="123"/>
      <c r="FM12" s="123"/>
      <c r="FN12" s="123"/>
      <c r="FO12" s="124"/>
      <c r="FQ12" s="118"/>
      <c r="FR12" s="119"/>
      <c r="FS12" s="119"/>
      <c r="FT12" s="120"/>
      <c r="FU12" s="123"/>
      <c r="FV12" s="123"/>
      <c r="FW12" s="123"/>
      <c r="FX12" s="124"/>
      <c r="FZ12" s="118"/>
      <c r="GA12" s="119"/>
      <c r="GB12" s="119"/>
      <c r="GC12" s="120"/>
      <c r="GD12" s="123"/>
      <c r="GE12" s="123"/>
      <c r="GF12" s="123"/>
      <c r="GG12" s="124"/>
      <c r="GI12" s="118"/>
      <c r="GJ12" s="119"/>
      <c r="GK12" s="119"/>
      <c r="GL12" s="120"/>
      <c r="GM12" s="123"/>
      <c r="GN12" s="123"/>
      <c r="GO12" s="123"/>
      <c r="GP12" s="124"/>
      <c r="GR12" s="118"/>
      <c r="GS12" s="119"/>
      <c r="GT12" s="119"/>
      <c r="GU12" s="120"/>
      <c r="GV12" s="123"/>
      <c r="GW12" s="123"/>
      <c r="GX12" s="123"/>
      <c r="GY12" s="124"/>
      <c r="HA12" s="118"/>
      <c r="HB12" s="119"/>
      <c r="HC12" s="119"/>
      <c r="HD12" s="120"/>
      <c r="HE12" s="123"/>
      <c r="HF12" s="123"/>
      <c r="HG12" s="123"/>
      <c r="HH12" s="124"/>
      <c r="HJ12" s="118"/>
      <c r="HK12" s="119"/>
      <c r="HL12" s="119"/>
      <c r="HM12" s="120"/>
      <c r="HN12" s="123"/>
      <c r="HO12" s="123"/>
      <c r="HP12" s="123"/>
      <c r="HQ12" s="124"/>
      <c r="HS12" s="118"/>
      <c r="HT12" s="119"/>
      <c r="HU12" s="119"/>
      <c r="HV12" s="120"/>
      <c r="HW12" s="123"/>
      <c r="HX12" s="123"/>
      <c r="HY12" s="123"/>
      <c r="HZ12" s="124"/>
      <c r="IB12" s="118"/>
      <c r="IC12" s="119"/>
      <c r="ID12" s="119"/>
      <c r="IE12" s="120"/>
      <c r="IF12" s="123"/>
      <c r="IG12" s="123"/>
      <c r="IH12" s="123"/>
      <c r="II12" s="124"/>
      <c r="IK12" s="118"/>
      <c r="IL12" s="119"/>
      <c r="IM12" s="119"/>
      <c r="IN12" s="120"/>
      <c r="IO12" s="123"/>
      <c r="IP12" s="123"/>
      <c r="IQ12" s="123"/>
      <c r="IR12" s="124"/>
      <c r="IT12" s="118"/>
      <c r="IU12" s="119"/>
      <c r="IV12" s="119"/>
      <c r="IW12" s="120"/>
      <c r="IX12" s="123"/>
      <c r="IY12" s="123"/>
      <c r="IZ12" s="123"/>
      <c r="JA12" s="124"/>
      <c r="JC12" s="118"/>
      <c r="JD12" s="119"/>
      <c r="JE12" s="119"/>
      <c r="JF12" s="120"/>
      <c r="JG12" s="123"/>
      <c r="JH12" s="123"/>
      <c r="JI12" s="123"/>
      <c r="JJ12" s="124"/>
      <c r="JL12" s="118"/>
      <c r="JM12" s="119"/>
      <c r="JN12" s="119"/>
      <c r="JO12" s="120"/>
      <c r="JP12" s="123"/>
      <c r="JQ12" s="123"/>
      <c r="JR12" s="123"/>
      <c r="JS12" s="124"/>
      <c r="JU12" s="118"/>
      <c r="JV12" s="119"/>
      <c r="JW12" s="119"/>
      <c r="JX12" s="120"/>
      <c r="JY12" s="123"/>
      <c r="JZ12" s="123"/>
      <c r="KA12" s="123"/>
      <c r="KB12" s="124"/>
      <c r="KD12" s="118"/>
      <c r="KE12" s="119"/>
      <c r="KF12" s="119"/>
      <c r="KG12" s="120"/>
      <c r="KH12" s="123"/>
      <c r="KI12" s="123"/>
      <c r="KJ12" s="123"/>
      <c r="KK12" s="124"/>
      <c r="KM12" s="118"/>
      <c r="KN12" s="119"/>
      <c r="KO12" s="119"/>
      <c r="KP12" s="120"/>
      <c r="KQ12" s="123"/>
      <c r="KR12" s="123"/>
      <c r="KS12" s="123"/>
      <c r="KT12" s="124"/>
      <c r="KV12" s="118"/>
      <c r="KW12" s="119"/>
      <c r="KX12" s="119"/>
      <c r="KY12" s="120"/>
      <c r="KZ12" s="123"/>
      <c r="LA12" s="123"/>
      <c r="LB12" s="123"/>
      <c r="LC12" s="124"/>
      <c r="LE12" s="118"/>
      <c r="LF12" s="119"/>
      <c r="LG12" s="119"/>
      <c r="LH12" s="120"/>
      <c r="LI12" s="123"/>
      <c r="LJ12" s="123"/>
      <c r="LK12" s="123"/>
      <c r="LL12" s="124"/>
      <c r="LN12" s="118"/>
      <c r="LO12" s="119"/>
      <c r="LP12" s="119"/>
      <c r="LQ12" s="120"/>
      <c r="LR12" s="123"/>
      <c r="LS12" s="123"/>
      <c r="LT12" s="123"/>
      <c r="LU12" s="124"/>
      <c r="LW12" s="118"/>
      <c r="LX12" s="119"/>
      <c r="LY12" s="119"/>
      <c r="LZ12" s="120"/>
      <c r="MA12" s="123"/>
      <c r="MB12" s="123"/>
      <c r="MC12" s="123"/>
      <c r="MD12" s="124"/>
      <c r="MF12" s="118"/>
      <c r="MG12" s="119"/>
      <c r="MH12" s="119"/>
      <c r="MI12" s="120"/>
      <c r="MJ12" s="123"/>
      <c r="MK12" s="123"/>
      <c r="ML12" s="123"/>
      <c r="MM12" s="124"/>
      <c r="MO12" s="118"/>
      <c r="MP12" s="119"/>
      <c r="MQ12" s="119"/>
      <c r="MR12" s="120"/>
      <c r="MS12" s="123"/>
      <c r="MT12" s="123"/>
      <c r="MU12" s="123"/>
      <c r="MV12" s="124"/>
      <c r="MX12" s="118"/>
      <c r="MY12" s="119"/>
      <c r="MZ12" s="119"/>
      <c r="NA12" s="120"/>
      <c r="NB12" s="123"/>
      <c r="NC12" s="123"/>
      <c r="ND12" s="123"/>
      <c r="NE12" s="124"/>
      <c r="NG12" s="118"/>
      <c r="NH12" s="119"/>
      <c r="NI12" s="119"/>
      <c r="NJ12" s="120"/>
      <c r="NK12" s="123"/>
      <c r="NL12" s="123"/>
      <c r="NM12" s="123"/>
      <c r="NN12" s="124"/>
      <c r="NP12" s="118"/>
      <c r="NQ12" s="119"/>
      <c r="NR12" s="119"/>
      <c r="NS12" s="120"/>
      <c r="NT12" s="123"/>
      <c r="NU12" s="123"/>
      <c r="NV12" s="123"/>
      <c r="NW12" s="124"/>
      <c r="NY12" s="118"/>
      <c r="NZ12" s="119"/>
      <c r="OA12" s="119"/>
      <c r="OB12" s="120"/>
      <c r="OC12" s="123"/>
      <c r="OD12" s="123"/>
      <c r="OE12" s="123"/>
      <c r="OF12" s="124"/>
      <c r="OH12" s="118"/>
      <c r="OI12" s="119"/>
      <c r="OJ12" s="119"/>
      <c r="OK12" s="120"/>
      <c r="OL12" s="123"/>
      <c r="OM12" s="123"/>
      <c r="ON12" s="123"/>
      <c r="OO12" s="124"/>
      <c r="OQ12" s="118"/>
      <c r="OR12" s="119"/>
      <c r="OS12" s="119"/>
      <c r="OT12" s="120"/>
      <c r="OU12" s="123"/>
      <c r="OV12" s="123"/>
      <c r="OW12" s="123"/>
      <c r="OX12" s="124"/>
      <c r="OZ12" s="118"/>
      <c r="PA12" s="119"/>
      <c r="PB12" s="119"/>
      <c r="PC12" s="120"/>
      <c r="PD12" s="123"/>
      <c r="PE12" s="123"/>
      <c r="PF12" s="123"/>
      <c r="PG12" s="124"/>
      <c r="PI12" s="118"/>
      <c r="PJ12" s="119"/>
      <c r="PK12" s="119"/>
      <c r="PL12" s="120"/>
      <c r="PM12" s="123"/>
      <c r="PN12" s="123"/>
      <c r="PO12" s="123"/>
      <c r="PP12" s="124"/>
      <c r="PR12" s="118"/>
      <c r="PS12" s="119"/>
      <c r="PT12" s="119"/>
      <c r="PU12" s="120"/>
      <c r="PV12" s="123"/>
      <c r="PW12" s="123"/>
      <c r="PX12" s="123"/>
      <c r="PY12" s="124"/>
      <c r="QA12" s="118"/>
      <c r="QB12" s="119"/>
      <c r="QC12" s="119"/>
      <c r="QD12" s="120"/>
      <c r="QE12" s="123"/>
      <c r="QF12" s="123"/>
      <c r="QG12" s="123"/>
      <c r="QH12" s="124"/>
      <c r="QJ12" s="118"/>
      <c r="QK12" s="119"/>
      <c r="QL12" s="119"/>
      <c r="QM12" s="120"/>
      <c r="QN12" s="123"/>
      <c r="QO12" s="123"/>
      <c r="QP12" s="123"/>
      <c r="QQ12" s="124"/>
      <c r="QS12" s="118"/>
      <c r="QT12" s="119"/>
      <c r="QU12" s="119"/>
      <c r="QV12" s="120"/>
      <c r="QW12" s="123"/>
      <c r="QX12" s="123"/>
      <c r="QY12" s="123"/>
      <c r="QZ12" s="124"/>
      <c r="RB12" s="118"/>
      <c r="RC12" s="119"/>
      <c r="RD12" s="119"/>
      <c r="RE12" s="120"/>
      <c r="RF12" s="123"/>
      <c r="RG12" s="123"/>
      <c r="RH12" s="123"/>
      <c r="RI12" s="124"/>
      <c r="RK12" s="118"/>
      <c r="RL12" s="119"/>
      <c r="RM12" s="119"/>
      <c r="RN12" s="120"/>
      <c r="RO12" s="123"/>
      <c r="RP12" s="123"/>
      <c r="RQ12" s="123"/>
      <c r="RR12" s="124"/>
      <c r="RT12" s="118"/>
      <c r="RU12" s="119"/>
      <c r="RV12" s="119"/>
      <c r="RW12" s="120"/>
      <c r="RX12" s="123"/>
      <c r="RY12" s="123"/>
      <c r="RZ12" s="123"/>
      <c r="SA12" s="124"/>
      <c r="SC12" s="118"/>
      <c r="SD12" s="119"/>
      <c r="SE12" s="119"/>
      <c r="SF12" s="120"/>
      <c r="SG12" s="123"/>
      <c r="SH12" s="123"/>
      <c r="SI12" s="123"/>
      <c r="SJ12" s="124"/>
      <c r="SL12" s="118"/>
      <c r="SM12" s="119"/>
      <c r="SN12" s="119"/>
      <c r="SO12" s="120"/>
      <c r="SP12" s="123"/>
      <c r="SQ12" s="123"/>
      <c r="SR12" s="123"/>
      <c r="SS12" s="124"/>
      <c r="SU12" s="118"/>
      <c r="SV12" s="119"/>
      <c r="SW12" s="119"/>
      <c r="SX12" s="120"/>
      <c r="SY12" s="123"/>
      <c r="SZ12" s="123"/>
      <c r="TA12" s="123"/>
      <c r="TB12" s="124"/>
      <c r="TD12" s="118"/>
      <c r="TE12" s="119"/>
      <c r="TF12" s="119"/>
      <c r="TG12" s="120"/>
      <c r="TH12" s="123"/>
      <c r="TI12" s="123"/>
      <c r="TJ12" s="123"/>
      <c r="TK12" s="124"/>
      <c r="TM12" s="118"/>
      <c r="TN12" s="119"/>
      <c r="TO12" s="119"/>
      <c r="TP12" s="120"/>
      <c r="TQ12" s="123"/>
      <c r="TR12" s="123"/>
      <c r="TS12" s="123"/>
      <c r="TT12" s="124"/>
      <c r="TV12" s="118"/>
      <c r="TW12" s="119"/>
      <c r="TX12" s="119"/>
      <c r="TY12" s="120"/>
      <c r="TZ12" s="123"/>
      <c r="UA12" s="123"/>
      <c r="UB12" s="123"/>
      <c r="UC12" s="124"/>
      <c r="UE12" s="118"/>
      <c r="UF12" s="119"/>
      <c r="UG12" s="119"/>
      <c r="UH12" s="120"/>
      <c r="UI12" s="123"/>
      <c r="UJ12" s="123"/>
      <c r="UK12" s="123"/>
      <c r="UL12" s="124"/>
      <c r="UN12" s="118"/>
      <c r="UO12" s="119"/>
      <c r="UP12" s="119"/>
      <c r="UQ12" s="120"/>
      <c r="UR12" s="123"/>
      <c r="US12" s="123"/>
      <c r="UT12" s="123"/>
      <c r="UU12" s="124"/>
    </row>
    <row r="13" spans="2:567" x14ac:dyDescent="0.25">
      <c r="B13" s="118"/>
      <c r="C13" s="119"/>
      <c r="D13" s="119"/>
      <c r="E13" s="120"/>
      <c r="F13" s="123"/>
      <c r="G13" s="123"/>
      <c r="H13" s="123"/>
      <c r="I13" s="124"/>
      <c r="K13" s="118"/>
      <c r="L13" s="119"/>
      <c r="M13" s="119"/>
      <c r="N13" s="120"/>
      <c r="O13" s="123"/>
      <c r="P13" s="123"/>
      <c r="Q13" s="123"/>
      <c r="R13" s="124"/>
      <c r="T13" s="118"/>
      <c r="U13" s="119"/>
      <c r="V13" s="119"/>
      <c r="W13" s="120"/>
      <c r="X13" s="123"/>
      <c r="Y13" s="123"/>
      <c r="Z13" s="123"/>
      <c r="AA13" s="124"/>
      <c r="AC13" s="118"/>
      <c r="AD13" s="119"/>
      <c r="AE13" s="119"/>
      <c r="AF13" s="120"/>
      <c r="AG13" s="123"/>
      <c r="AH13" s="123"/>
      <c r="AI13" s="123"/>
      <c r="AJ13" s="124"/>
      <c r="AL13" s="118"/>
      <c r="AM13" s="119"/>
      <c r="AN13" s="119"/>
      <c r="AO13" s="120"/>
      <c r="AP13" s="123"/>
      <c r="AQ13" s="123"/>
      <c r="AR13" s="123"/>
      <c r="AS13" s="124"/>
      <c r="AU13" s="118"/>
      <c r="AV13" s="119"/>
      <c r="AW13" s="119"/>
      <c r="AX13" s="120"/>
      <c r="AY13" s="123"/>
      <c r="AZ13" s="123"/>
      <c r="BA13" s="123"/>
      <c r="BB13" s="124"/>
      <c r="BD13" s="118"/>
      <c r="BE13" s="119"/>
      <c r="BF13" s="119"/>
      <c r="BG13" s="120"/>
      <c r="BH13" s="123"/>
      <c r="BI13" s="123"/>
      <c r="BJ13" s="123"/>
      <c r="BK13" s="124"/>
      <c r="BM13" s="118"/>
      <c r="BN13" s="119"/>
      <c r="BO13" s="119"/>
      <c r="BP13" s="120"/>
      <c r="BQ13" s="123"/>
      <c r="BR13" s="123"/>
      <c r="BS13" s="123"/>
      <c r="BT13" s="124"/>
      <c r="BV13" s="118"/>
      <c r="BW13" s="119"/>
      <c r="BX13" s="119"/>
      <c r="BY13" s="120"/>
      <c r="BZ13" s="123"/>
      <c r="CA13" s="123"/>
      <c r="CB13" s="123"/>
      <c r="CC13" s="124"/>
      <c r="CE13" s="118"/>
      <c r="CF13" s="119"/>
      <c r="CG13" s="119"/>
      <c r="CH13" s="120"/>
      <c r="CI13" s="123"/>
      <c r="CJ13" s="123"/>
      <c r="CK13" s="123"/>
      <c r="CL13" s="124"/>
      <c r="CN13" s="118"/>
      <c r="CO13" s="119"/>
      <c r="CP13" s="119"/>
      <c r="CQ13" s="120"/>
      <c r="CR13" s="123"/>
      <c r="CS13" s="123"/>
      <c r="CT13" s="123"/>
      <c r="CU13" s="124"/>
      <c r="CW13" s="118"/>
      <c r="CX13" s="119"/>
      <c r="CY13" s="119"/>
      <c r="CZ13" s="120"/>
      <c r="DA13" s="123"/>
      <c r="DB13" s="123"/>
      <c r="DC13" s="123"/>
      <c r="DD13" s="124"/>
      <c r="DF13" s="118"/>
      <c r="DG13" s="119"/>
      <c r="DH13" s="119"/>
      <c r="DI13" s="120"/>
      <c r="DJ13" s="123"/>
      <c r="DK13" s="123"/>
      <c r="DL13" s="123"/>
      <c r="DM13" s="124"/>
      <c r="DO13" s="118"/>
      <c r="DP13" s="119"/>
      <c r="DQ13" s="119"/>
      <c r="DR13" s="120"/>
      <c r="DS13" s="123"/>
      <c r="DT13" s="123"/>
      <c r="DU13" s="123"/>
      <c r="DV13" s="124"/>
      <c r="DX13" s="118"/>
      <c r="DY13" s="119"/>
      <c r="DZ13" s="119"/>
      <c r="EA13" s="120"/>
      <c r="EB13" s="123"/>
      <c r="EC13" s="123"/>
      <c r="ED13" s="123"/>
      <c r="EE13" s="124"/>
      <c r="EG13" s="118"/>
      <c r="EH13" s="119"/>
      <c r="EI13" s="119"/>
      <c r="EJ13" s="120"/>
      <c r="EK13" s="123"/>
      <c r="EL13" s="123"/>
      <c r="EM13" s="123"/>
      <c r="EN13" s="124"/>
      <c r="EP13" s="118"/>
      <c r="EQ13" s="119"/>
      <c r="ER13" s="119"/>
      <c r="ES13" s="120"/>
      <c r="ET13" s="123"/>
      <c r="EU13" s="123"/>
      <c r="EV13" s="123"/>
      <c r="EW13" s="124"/>
      <c r="EY13" s="118"/>
      <c r="EZ13" s="119"/>
      <c r="FA13" s="119"/>
      <c r="FB13" s="120"/>
      <c r="FC13" s="123"/>
      <c r="FD13" s="123"/>
      <c r="FE13" s="123"/>
      <c r="FF13" s="124"/>
      <c r="FH13" s="118"/>
      <c r="FI13" s="119"/>
      <c r="FJ13" s="119"/>
      <c r="FK13" s="120"/>
      <c r="FL13" s="123"/>
      <c r="FM13" s="123"/>
      <c r="FN13" s="123"/>
      <c r="FO13" s="124"/>
      <c r="FQ13" s="118"/>
      <c r="FR13" s="119"/>
      <c r="FS13" s="119"/>
      <c r="FT13" s="120"/>
      <c r="FU13" s="123"/>
      <c r="FV13" s="123"/>
      <c r="FW13" s="123"/>
      <c r="FX13" s="124"/>
      <c r="FZ13" s="118"/>
      <c r="GA13" s="119"/>
      <c r="GB13" s="119"/>
      <c r="GC13" s="120"/>
      <c r="GD13" s="123"/>
      <c r="GE13" s="123"/>
      <c r="GF13" s="123"/>
      <c r="GG13" s="124"/>
      <c r="GI13" s="118"/>
      <c r="GJ13" s="119"/>
      <c r="GK13" s="119"/>
      <c r="GL13" s="120"/>
      <c r="GM13" s="123"/>
      <c r="GN13" s="123"/>
      <c r="GO13" s="123"/>
      <c r="GP13" s="124"/>
      <c r="GR13" s="118"/>
      <c r="GS13" s="119"/>
      <c r="GT13" s="119"/>
      <c r="GU13" s="120"/>
      <c r="GV13" s="123"/>
      <c r="GW13" s="123"/>
      <c r="GX13" s="123"/>
      <c r="GY13" s="124"/>
      <c r="HA13" s="118"/>
      <c r="HB13" s="119"/>
      <c r="HC13" s="119"/>
      <c r="HD13" s="120"/>
      <c r="HE13" s="123"/>
      <c r="HF13" s="123"/>
      <c r="HG13" s="123"/>
      <c r="HH13" s="124"/>
      <c r="HJ13" s="118"/>
      <c r="HK13" s="119"/>
      <c r="HL13" s="119"/>
      <c r="HM13" s="120"/>
      <c r="HN13" s="123"/>
      <c r="HO13" s="123"/>
      <c r="HP13" s="123"/>
      <c r="HQ13" s="124"/>
      <c r="HS13" s="118"/>
      <c r="HT13" s="119"/>
      <c r="HU13" s="119"/>
      <c r="HV13" s="120"/>
      <c r="HW13" s="123"/>
      <c r="HX13" s="123"/>
      <c r="HY13" s="123"/>
      <c r="HZ13" s="124"/>
      <c r="IB13" s="118"/>
      <c r="IC13" s="119"/>
      <c r="ID13" s="119"/>
      <c r="IE13" s="120"/>
      <c r="IF13" s="123"/>
      <c r="IG13" s="123"/>
      <c r="IH13" s="123"/>
      <c r="II13" s="124"/>
      <c r="IK13" s="118"/>
      <c r="IL13" s="119"/>
      <c r="IM13" s="119"/>
      <c r="IN13" s="120"/>
      <c r="IO13" s="123"/>
      <c r="IP13" s="123"/>
      <c r="IQ13" s="123"/>
      <c r="IR13" s="124"/>
      <c r="IT13" s="118"/>
      <c r="IU13" s="119"/>
      <c r="IV13" s="119"/>
      <c r="IW13" s="120"/>
      <c r="IX13" s="123"/>
      <c r="IY13" s="123"/>
      <c r="IZ13" s="123"/>
      <c r="JA13" s="124"/>
      <c r="JC13" s="118"/>
      <c r="JD13" s="119"/>
      <c r="JE13" s="119"/>
      <c r="JF13" s="120"/>
      <c r="JG13" s="123"/>
      <c r="JH13" s="123"/>
      <c r="JI13" s="123"/>
      <c r="JJ13" s="124"/>
      <c r="JL13" s="118"/>
      <c r="JM13" s="119"/>
      <c r="JN13" s="119"/>
      <c r="JO13" s="120"/>
      <c r="JP13" s="123"/>
      <c r="JQ13" s="123"/>
      <c r="JR13" s="123"/>
      <c r="JS13" s="124"/>
      <c r="JU13" s="118"/>
      <c r="JV13" s="119"/>
      <c r="JW13" s="119"/>
      <c r="JX13" s="120"/>
      <c r="JY13" s="123"/>
      <c r="JZ13" s="123"/>
      <c r="KA13" s="123"/>
      <c r="KB13" s="124"/>
      <c r="KD13" s="118"/>
      <c r="KE13" s="119"/>
      <c r="KF13" s="119"/>
      <c r="KG13" s="120"/>
      <c r="KH13" s="123"/>
      <c r="KI13" s="123"/>
      <c r="KJ13" s="123"/>
      <c r="KK13" s="124"/>
      <c r="KM13" s="118"/>
      <c r="KN13" s="119"/>
      <c r="KO13" s="119"/>
      <c r="KP13" s="120"/>
      <c r="KQ13" s="123"/>
      <c r="KR13" s="123"/>
      <c r="KS13" s="123"/>
      <c r="KT13" s="124"/>
      <c r="KV13" s="118"/>
      <c r="KW13" s="119"/>
      <c r="KX13" s="119"/>
      <c r="KY13" s="120"/>
      <c r="KZ13" s="123"/>
      <c r="LA13" s="123"/>
      <c r="LB13" s="123"/>
      <c r="LC13" s="124"/>
      <c r="LE13" s="118"/>
      <c r="LF13" s="119"/>
      <c r="LG13" s="119"/>
      <c r="LH13" s="120"/>
      <c r="LI13" s="123"/>
      <c r="LJ13" s="123"/>
      <c r="LK13" s="123"/>
      <c r="LL13" s="124"/>
      <c r="LN13" s="118"/>
      <c r="LO13" s="119"/>
      <c r="LP13" s="119"/>
      <c r="LQ13" s="120"/>
      <c r="LR13" s="123"/>
      <c r="LS13" s="123"/>
      <c r="LT13" s="123"/>
      <c r="LU13" s="124"/>
      <c r="LW13" s="118"/>
      <c r="LX13" s="119"/>
      <c r="LY13" s="119"/>
      <c r="LZ13" s="120"/>
      <c r="MA13" s="123"/>
      <c r="MB13" s="123"/>
      <c r="MC13" s="123"/>
      <c r="MD13" s="124"/>
      <c r="MF13" s="118"/>
      <c r="MG13" s="119"/>
      <c r="MH13" s="119"/>
      <c r="MI13" s="120"/>
      <c r="MJ13" s="123"/>
      <c r="MK13" s="123"/>
      <c r="ML13" s="123"/>
      <c r="MM13" s="124"/>
      <c r="MO13" s="118"/>
      <c r="MP13" s="119"/>
      <c r="MQ13" s="119"/>
      <c r="MR13" s="120"/>
      <c r="MS13" s="123"/>
      <c r="MT13" s="123"/>
      <c r="MU13" s="123"/>
      <c r="MV13" s="124"/>
      <c r="MX13" s="118"/>
      <c r="MY13" s="119"/>
      <c r="MZ13" s="119"/>
      <c r="NA13" s="120"/>
      <c r="NB13" s="123"/>
      <c r="NC13" s="123"/>
      <c r="ND13" s="123"/>
      <c r="NE13" s="124"/>
      <c r="NG13" s="118"/>
      <c r="NH13" s="119"/>
      <c r="NI13" s="119"/>
      <c r="NJ13" s="120"/>
      <c r="NK13" s="123"/>
      <c r="NL13" s="123"/>
      <c r="NM13" s="123"/>
      <c r="NN13" s="124"/>
      <c r="NP13" s="118"/>
      <c r="NQ13" s="119"/>
      <c r="NR13" s="119"/>
      <c r="NS13" s="120"/>
      <c r="NT13" s="123"/>
      <c r="NU13" s="123"/>
      <c r="NV13" s="123"/>
      <c r="NW13" s="124"/>
      <c r="NY13" s="118"/>
      <c r="NZ13" s="119"/>
      <c r="OA13" s="119"/>
      <c r="OB13" s="120"/>
      <c r="OC13" s="123"/>
      <c r="OD13" s="123"/>
      <c r="OE13" s="123"/>
      <c r="OF13" s="124"/>
      <c r="OH13" s="118"/>
      <c r="OI13" s="119"/>
      <c r="OJ13" s="119"/>
      <c r="OK13" s="120"/>
      <c r="OL13" s="123"/>
      <c r="OM13" s="123"/>
      <c r="ON13" s="123"/>
      <c r="OO13" s="124"/>
      <c r="OQ13" s="118"/>
      <c r="OR13" s="119"/>
      <c r="OS13" s="119"/>
      <c r="OT13" s="120"/>
      <c r="OU13" s="123"/>
      <c r="OV13" s="123"/>
      <c r="OW13" s="123"/>
      <c r="OX13" s="124"/>
      <c r="OZ13" s="118"/>
      <c r="PA13" s="119"/>
      <c r="PB13" s="119"/>
      <c r="PC13" s="120"/>
      <c r="PD13" s="123"/>
      <c r="PE13" s="123"/>
      <c r="PF13" s="123"/>
      <c r="PG13" s="124"/>
      <c r="PI13" s="118"/>
      <c r="PJ13" s="119"/>
      <c r="PK13" s="119"/>
      <c r="PL13" s="120"/>
      <c r="PM13" s="123"/>
      <c r="PN13" s="123"/>
      <c r="PO13" s="123"/>
      <c r="PP13" s="124"/>
      <c r="PR13" s="118"/>
      <c r="PS13" s="119"/>
      <c r="PT13" s="119"/>
      <c r="PU13" s="120"/>
      <c r="PV13" s="123"/>
      <c r="PW13" s="123"/>
      <c r="PX13" s="123"/>
      <c r="PY13" s="124"/>
      <c r="QA13" s="118"/>
      <c r="QB13" s="119"/>
      <c r="QC13" s="119"/>
      <c r="QD13" s="120"/>
      <c r="QE13" s="123"/>
      <c r="QF13" s="123"/>
      <c r="QG13" s="123"/>
      <c r="QH13" s="124"/>
      <c r="QJ13" s="118"/>
      <c r="QK13" s="119"/>
      <c r="QL13" s="119"/>
      <c r="QM13" s="120"/>
      <c r="QN13" s="123"/>
      <c r="QO13" s="123"/>
      <c r="QP13" s="123"/>
      <c r="QQ13" s="124"/>
      <c r="QS13" s="118"/>
      <c r="QT13" s="119"/>
      <c r="QU13" s="119"/>
      <c r="QV13" s="120"/>
      <c r="QW13" s="123"/>
      <c r="QX13" s="123"/>
      <c r="QY13" s="123"/>
      <c r="QZ13" s="124"/>
      <c r="RB13" s="118"/>
      <c r="RC13" s="119"/>
      <c r="RD13" s="119"/>
      <c r="RE13" s="120"/>
      <c r="RF13" s="123"/>
      <c r="RG13" s="123"/>
      <c r="RH13" s="123"/>
      <c r="RI13" s="124"/>
      <c r="RK13" s="118"/>
      <c r="RL13" s="119"/>
      <c r="RM13" s="119"/>
      <c r="RN13" s="120"/>
      <c r="RO13" s="123"/>
      <c r="RP13" s="123"/>
      <c r="RQ13" s="123"/>
      <c r="RR13" s="124"/>
      <c r="RT13" s="118"/>
      <c r="RU13" s="119"/>
      <c r="RV13" s="119"/>
      <c r="RW13" s="120"/>
      <c r="RX13" s="123"/>
      <c r="RY13" s="123"/>
      <c r="RZ13" s="123"/>
      <c r="SA13" s="124"/>
      <c r="SC13" s="118"/>
      <c r="SD13" s="119"/>
      <c r="SE13" s="119"/>
      <c r="SF13" s="120"/>
      <c r="SG13" s="123"/>
      <c r="SH13" s="123"/>
      <c r="SI13" s="123"/>
      <c r="SJ13" s="124"/>
      <c r="SL13" s="118"/>
      <c r="SM13" s="119"/>
      <c r="SN13" s="119"/>
      <c r="SO13" s="120"/>
      <c r="SP13" s="123"/>
      <c r="SQ13" s="123"/>
      <c r="SR13" s="123"/>
      <c r="SS13" s="124"/>
      <c r="SU13" s="118"/>
      <c r="SV13" s="119"/>
      <c r="SW13" s="119"/>
      <c r="SX13" s="120"/>
      <c r="SY13" s="123"/>
      <c r="SZ13" s="123"/>
      <c r="TA13" s="123"/>
      <c r="TB13" s="124"/>
      <c r="TD13" s="118"/>
      <c r="TE13" s="119"/>
      <c r="TF13" s="119"/>
      <c r="TG13" s="120"/>
      <c r="TH13" s="123"/>
      <c r="TI13" s="123"/>
      <c r="TJ13" s="123"/>
      <c r="TK13" s="124"/>
      <c r="TM13" s="118"/>
      <c r="TN13" s="119"/>
      <c r="TO13" s="119"/>
      <c r="TP13" s="120"/>
      <c r="TQ13" s="123"/>
      <c r="TR13" s="123"/>
      <c r="TS13" s="123"/>
      <c r="TT13" s="124"/>
      <c r="TV13" s="118"/>
      <c r="TW13" s="119"/>
      <c r="TX13" s="119"/>
      <c r="TY13" s="120"/>
      <c r="TZ13" s="123"/>
      <c r="UA13" s="123"/>
      <c r="UB13" s="123"/>
      <c r="UC13" s="124"/>
      <c r="UE13" s="118"/>
      <c r="UF13" s="119"/>
      <c r="UG13" s="119"/>
      <c r="UH13" s="120"/>
      <c r="UI13" s="123"/>
      <c r="UJ13" s="123"/>
      <c r="UK13" s="123"/>
      <c r="UL13" s="124"/>
      <c r="UN13" s="118"/>
      <c r="UO13" s="119"/>
      <c r="UP13" s="119"/>
      <c r="UQ13" s="120"/>
      <c r="UR13" s="123"/>
      <c r="US13" s="123"/>
      <c r="UT13" s="123"/>
      <c r="UU13" s="124"/>
    </row>
    <row r="14" spans="2:567" x14ac:dyDescent="0.25">
      <c r="B14" s="118"/>
      <c r="C14" s="119"/>
      <c r="D14" s="119"/>
      <c r="E14" s="120"/>
      <c r="F14" s="123"/>
      <c r="G14" s="123"/>
      <c r="H14" s="123"/>
      <c r="I14" s="124"/>
      <c r="K14" s="118"/>
      <c r="L14" s="119"/>
      <c r="M14" s="119"/>
      <c r="N14" s="120"/>
      <c r="O14" s="123"/>
      <c r="P14" s="123"/>
      <c r="Q14" s="123"/>
      <c r="R14" s="124"/>
      <c r="T14" s="118"/>
      <c r="U14" s="119"/>
      <c r="V14" s="119"/>
      <c r="W14" s="120"/>
      <c r="X14" s="123"/>
      <c r="Y14" s="123"/>
      <c r="Z14" s="123"/>
      <c r="AA14" s="124"/>
      <c r="AC14" s="118"/>
      <c r="AD14" s="119"/>
      <c r="AE14" s="119"/>
      <c r="AF14" s="120"/>
      <c r="AG14" s="123"/>
      <c r="AH14" s="123"/>
      <c r="AI14" s="123"/>
      <c r="AJ14" s="124"/>
      <c r="AL14" s="118"/>
      <c r="AM14" s="119"/>
      <c r="AN14" s="119"/>
      <c r="AO14" s="120"/>
      <c r="AP14" s="123"/>
      <c r="AQ14" s="123"/>
      <c r="AR14" s="123"/>
      <c r="AS14" s="124"/>
      <c r="AU14" s="118"/>
      <c r="AV14" s="119"/>
      <c r="AW14" s="119"/>
      <c r="AX14" s="120"/>
      <c r="AY14" s="123"/>
      <c r="AZ14" s="123"/>
      <c r="BA14" s="123"/>
      <c r="BB14" s="124"/>
      <c r="BD14" s="118"/>
      <c r="BE14" s="119"/>
      <c r="BF14" s="119"/>
      <c r="BG14" s="120"/>
      <c r="BH14" s="123"/>
      <c r="BI14" s="123"/>
      <c r="BJ14" s="123"/>
      <c r="BK14" s="124"/>
      <c r="BM14" s="118"/>
      <c r="BN14" s="119"/>
      <c r="BO14" s="119"/>
      <c r="BP14" s="120"/>
      <c r="BQ14" s="123"/>
      <c r="BR14" s="123"/>
      <c r="BS14" s="123"/>
      <c r="BT14" s="124"/>
      <c r="BV14" s="118"/>
      <c r="BW14" s="119"/>
      <c r="BX14" s="119"/>
      <c r="BY14" s="120"/>
      <c r="BZ14" s="123"/>
      <c r="CA14" s="123"/>
      <c r="CB14" s="123"/>
      <c r="CC14" s="124"/>
      <c r="CE14" s="118"/>
      <c r="CF14" s="119"/>
      <c r="CG14" s="119"/>
      <c r="CH14" s="120"/>
      <c r="CI14" s="123"/>
      <c r="CJ14" s="123"/>
      <c r="CK14" s="123"/>
      <c r="CL14" s="124"/>
      <c r="CN14" s="118"/>
      <c r="CO14" s="119"/>
      <c r="CP14" s="119"/>
      <c r="CQ14" s="120"/>
      <c r="CR14" s="123"/>
      <c r="CS14" s="123"/>
      <c r="CT14" s="123"/>
      <c r="CU14" s="124"/>
      <c r="CW14" s="118"/>
      <c r="CX14" s="119"/>
      <c r="CY14" s="119"/>
      <c r="CZ14" s="120"/>
      <c r="DA14" s="123"/>
      <c r="DB14" s="123"/>
      <c r="DC14" s="123"/>
      <c r="DD14" s="124"/>
      <c r="DF14" s="118"/>
      <c r="DG14" s="119"/>
      <c r="DH14" s="119"/>
      <c r="DI14" s="120"/>
      <c r="DJ14" s="123"/>
      <c r="DK14" s="123"/>
      <c r="DL14" s="123"/>
      <c r="DM14" s="124"/>
      <c r="DO14" s="118"/>
      <c r="DP14" s="119"/>
      <c r="DQ14" s="119"/>
      <c r="DR14" s="120"/>
      <c r="DS14" s="123"/>
      <c r="DT14" s="123"/>
      <c r="DU14" s="123"/>
      <c r="DV14" s="124"/>
      <c r="DX14" s="118"/>
      <c r="DY14" s="119"/>
      <c r="DZ14" s="119"/>
      <c r="EA14" s="120"/>
      <c r="EB14" s="123"/>
      <c r="EC14" s="123"/>
      <c r="ED14" s="123"/>
      <c r="EE14" s="124"/>
      <c r="EG14" s="118"/>
      <c r="EH14" s="119"/>
      <c r="EI14" s="119"/>
      <c r="EJ14" s="120"/>
      <c r="EK14" s="123"/>
      <c r="EL14" s="123"/>
      <c r="EM14" s="123"/>
      <c r="EN14" s="124"/>
      <c r="EP14" s="118"/>
      <c r="EQ14" s="119"/>
      <c r="ER14" s="119"/>
      <c r="ES14" s="120"/>
      <c r="ET14" s="123"/>
      <c r="EU14" s="123"/>
      <c r="EV14" s="123"/>
      <c r="EW14" s="124"/>
      <c r="EY14" s="118"/>
      <c r="EZ14" s="119"/>
      <c r="FA14" s="119"/>
      <c r="FB14" s="120"/>
      <c r="FC14" s="123"/>
      <c r="FD14" s="123"/>
      <c r="FE14" s="123"/>
      <c r="FF14" s="124"/>
      <c r="FH14" s="118"/>
      <c r="FI14" s="119"/>
      <c r="FJ14" s="119"/>
      <c r="FK14" s="120"/>
      <c r="FL14" s="123"/>
      <c r="FM14" s="123"/>
      <c r="FN14" s="123"/>
      <c r="FO14" s="124"/>
      <c r="FQ14" s="118"/>
      <c r="FR14" s="119"/>
      <c r="FS14" s="119"/>
      <c r="FT14" s="120"/>
      <c r="FU14" s="123"/>
      <c r="FV14" s="123"/>
      <c r="FW14" s="123"/>
      <c r="FX14" s="124"/>
      <c r="FZ14" s="118"/>
      <c r="GA14" s="119"/>
      <c r="GB14" s="119"/>
      <c r="GC14" s="120"/>
      <c r="GD14" s="123"/>
      <c r="GE14" s="123"/>
      <c r="GF14" s="123"/>
      <c r="GG14" s="124"/>
      <c r="GI14" s="118"/>
      <c r="GJ14" s="119"/>
      <c r="GK14" s="119"/>
      <c r="GL14" s="120"/>
      <c r="GM14" s="123"/>
      <c r="GN14" s="123"/>
      <c r="GO14" s="123"/>
      <c r="GP14" s="124"/>
      <c r="GR14" s="118"/>
      <c r="GS14" s="119"/>
      <c r="GT14" s="119"/>
      <c r="GU14" s="120"/>
      <c r="GV14" s="123"/>
      <c r="GW14" s="123"/>
      <c r="GX14" s="123"/>
      <c r="GY14" s="124"/>
      <c r="HA14" s="118"/>
      <c r="HB14" s="119"/>
      <c r="HC14" s="119"/>
      <c r="HD14" s="120"/>
      <c r="HE14" s="123"/>
      <c r="HF14" s="123"/>
      <c r="HG14" s="123"/>
      <c r="HH14" s="124"/>
      <c r="HJ14" s="118"/>
      <c r="HK14" s="119"/>
      <c r="HL14" s="119"/>
      <c r="HM14" s="120"/>
      <c r="HN14" s="123"/>
      <c r="HO14" s="123"/>
      <c r="HP14" s="123"/>
      <c r="HQ14" s="124"/>
      <c r="HS14" s="118"/>
      <c r="HT14" s="119"/>
      <c r="HU14" s="119"/>
      <c r="HV14" s="120"/>
      <c r="HW14" s="123"/>
      <c r="HX14" s="123"/>
      <c r="HY14" s="123"/>
      <c r="HZ14" s="124"/>
      <c r="IB14" s="118"/>
      <c r="IC14" s="119"/>
      <c r="ID14" s="119"/>
      <c r="IE14" s="120"/>
      <c r="IF14" s="123"/>
      <c r="IG14" s="123"/>
      <c r="IH14" s="123"/>
      <c r="II14" s="124"/>
      <c r="IK14" s="118"/>
      <c r="IL14" s="119"/>
      <c r="IM14" s="119"/>
      <c r="IN14" s="120"/>
      <c r="IO14" s="123"/>
      <c r="IP14" s="123"/>
      <c r="IQ14" s="123"/>
      <c r="IR14" s="124"/>
      <c r="IT14" s="118"/>
      <c r="IU14" s="119"/>
      <c r="IV14" s="119"/>
      <c r="IW14" s="120"/>
      <c r="IX14" s="123"/>
      <c r="IY14" s="123"/>
      <c r="IZ14" s="123"/>
      <c r="JA14" s="124"/>
      <c r="JC14" s="118"/>
      <c r="JD14" s="119"/>
      <c r="JE14" s="119"/>
      <c r="JF14" s="120"/>
      <c r="JG14" s="123"/>
      <c r="JH14" s="123"/>
      <c r="JI14" s="123"/>
      <c r="JJ14" s="124"/>
      <c r="JL14" s="118"/>
      <c r="JM14" s="119"/>
      <c r="JN14" s="119"/>
      <c r="JO14" s="120"/>
      <c r="JP14" s="123"/>
      <c r="JQ14" s="123"/>
      <c r="JR14" s="123"/>
      <c r="JS14" s="124"/>
      <c r="JU14" s="118"/>
      <c r="JV14" s="119"/>
      <c r="JW14" s="119"/>
      <c r="JX14" s="120"/>
      <c r="JY14" s="123"/>
      <c r="JZ14" s="123"/>
      <c r="KA14" s="123"/>
      <c r="KB14" s="124"/>
      <c r="KD14" s="118"/>
      <c r="KE14" s="119"/>
      <c r="KF14" s="119"/>
      <c r="KG14" s="120"/>
      <c r="KH14" s="123"/>
      <c r="KI14" s="123"/>
      <c r="KJ14" s="123"/>
      <c r="KK14" s="124"/>
      <c r="KM14" s="118"/>
      <c r="KN14" s="119"/>
      <c r="KO14" s="119"/>
      <c r="KP14" s="120"/>
      <c r="KQ14" s="123"/>
      <c r="KR14" s="123"/>
      <c r="KS14" s="123"/>
      <c r="KT14" s="124"/>
      <c r="KV14" s="118"/>
      <c r="KW14" s="119"/>
      <c r="KX14" s="119"/>
      <c r="KY14" s="120"/>
      <c r="KZ14" s="123"/>
      <c r="LA14" s="123"/>
      <c r="LB14" s="123"/>
      <c r="LC14" s="124"/>
      <c r="LE14" s="118"/>
      <c r="LF14" s="119"/>
      <c r="LG14" s="119"/>
      <c r="LH14" s="120"/>
      <c r="LI14" s="123"/>
      <c r="LJ14" s="123"/>
      <c r="LK14" s="123"/>
      <c r="LL14" s="124"/>
      <c r="LN14" s="118"/>
      <c r="LO14" s="119"/>
      <c r="LP14" s="119"/>
      <c r="LQ14" s="120"/>
      <c r="LR14" s="123"/>
      <c r="LS14" s="123"/>
      <c r="LT14" s="123"/>
      <c r="LU14" s="124"/>
      <c r="LW14" s="118"/>
      <c r="LX14" s="119"/>
      <c r="LY14" s="119"/>
      <c r="LZ14" s="120"/>
      <c r="MA14" s="123"/>
      <c r="MB14" s="123"/>
      <c r="MC14" s="123"/>
      <c r="MD14" s="124"/>
      <c r="MF14" s="118"/>
      <c r="MG14" s="119"/>
      <c r="MH14" s="119"/>
      <c r="MI14" s="120"/>
      <c r="MJ14" s="123"/>
      <c r="MK14" s="123"/>
      <c r="ML14" s="123"/>
      <c r="MM14" s="124"/>
      <c r="MO14" s="118"/>
      <c r="MP14" s="119"/>
      <c r="MQ14" s="119"/>
      <c r="MR14" s="120"/>
      <c r="MS14" s="123"/>
      <c r="MT14" s="123"/>
      <c r="MU14" s="123"/>
      <c r="MV14" s="124"/>
      <c r="MX14" s="118"/>
      <c r="MY14" s="119"/>
      <c r="MZ14" s="119"/>
      <c r="NA14" s="120"/>
      <c r="NB14" s="123"/>
      <c r="NC14" s="123"/>
      <c r="ND14" s="123"/>
      <c r="NE14" s="124"/>
      <c r="NG14" s="118"/>
      <c r="NH14" s="119"/>
      <c r="NI14" s="119"/>
      <c r="NJ14" s="120"/>
      <c r="NK14" s="123"/>
      <c r="NL14" s="123"/>
      <c r="NM14" s="123"/>
      <c r="NN14" s="124"/>
      <c r="NP14" s="118"/>
      <c r="NQ14" s="119"/>
      <c r="NR14" s="119"/>
      <c r="NS14" s="120"/>
      <c r="NT14" s="123"/>
      <c r="NU14" s="123"/>
      <c r="NV14" s="123"/>
      <c r="NW14" s="124"/>
      <c r="NY14" s="118"/>
      <c r="NZ14" s="119"/>
      <c r="OA14" s="119"/>
      <c r="OB14" s="120"/>
      <c r="OC14" s="123"/>
      <c r="OD14" s="123"/>
      <c r="OE14" s="123"/>
      <c r="OF14" s="124"/>
      <c r="OH14" s="118"/>
      <c r="OI14" s="119"/>
      <c r="OJ14" s="119"/>
      <c r="OK14" s="120"/>
      <c r="OL14" s="123"/>
      <c r="OM14" s="123"/>
      <c r="ON14" s="123"/>
      <c r="OO14" s="124"/>
      <c r="OQ14" s="118"/>
      <c r="OR14" s="119"/>
      <c r="OS14" s="119"/>
      <c r="OT14" s="120"/>
      <c r="OU14" s="123"/>
      <c r="OV14" s="123"/>
      <c r="OW14" s="123"/>
      <c r="OX14" s="124"/>
      <c r="OZ14" s="118"/>
      <c r="PA14" s="119"/>
      <c r="PB14" s="119"/>
      <c r="PC14" s="120"/>
      <c r="PD14" s="123"/>
      <c r="PE14" s="123"/>
      <c r="PF14" s="123"/>
      <c r="PG14" s="124"/>
      <c r="PI14" s="118"/>
      <c r="PJ14" s="119"/>
      <c r="PK14" s="119"/>
      <c r="PL14" s="120"/>
      <c r="PM14" s="123"/>
      <c r="PN14" s="123"/>
      <c r="PO14" s="123"/>
      <c r="PP14" s="124"/>
      <c r="PR14" s="118"/>
      <c r="PS14" s="119"/>
      <c r="PT14" s="119"/>
      <c r="PU14" s="120"/>
      <c r="PV14" s="123"/>
      <c r="PW14" s="123"/>
      <c r="PX14" s="123"/>
      <c r="PY14" s="124"/>
      <c r="QA14" s="118"/>
      <c r="QB14" s="119"/>
      <c r="QC14" s="119"/>
      <c r="QD14" s="120"/>
      <c r="QE14" s="123"/>
      <c r="QF14" s="123"/>
      <c r="QG14" s="123"/>
      <c r="QH14" s="124"/>
      <c r="QJ14" s="118"/>
      <c r="QK14" s="119"/>
      <c r="QL14" s="119"/>
      <c r="QM14" s="120"/>
      <c r="QN14" s="123"/>
      <c r="QO14" s="123"/>
      <c r="QP14" s="123"/>
      <c r="QQ14" s="124"/>
      <c r="QS14" s="118"/>
      <c r="QT14" s="119"/>
      <c r="QU14" s="119"/>
      <c r="QV14" s="120"/>
      <c r="QW14" s="123"/>
      <c r="QX14" s="123"/>
      <c r="QY14" s="123"/>
      <c r="QZ14" s="124"/>
      <c r="RB14" s="118"/>
      <c r="RC14" s="119"/>
      <c r="RD14" s="119"/>
      <c r="RE14" s="120"/>
      <c r="RF14" s="123"/>
      <c r="RG14" s="123"/>
      <c r="RH14" s="123"/>
      <c r="RI14" s="124"/>
      <c r="RK14" s="118"/>
      <c r="RL14" s="119"/>
      <c r="RM14" s="119"/>
      <c r="RN14" s="120"/>
      <c r="RO14" s="123"/>
      <c r="RP14" s="123"/>
      <c r="RQ14" s="123"/>
      <c r="RR14" s="124"/>
      <c r="RT14" s="118"/>
      <c r="RU14" s="119"/>
      <c r="RV14" s="119"/>
      <c r="RW14" s="120"/>
      <c r="RX14" s="123"/>
      <c r="RY14" s="123"/>
      <c r="RZ14" s="123"/>
      <c r="SA14" s="124"/>
      <c r="SC14" s="118"/>
      <c r="SD14" s="119"/>
      <c r="SE14" s="119"/>
      <c r="SF14" s="120"/>
      <c r="SG14" s="123"/>
      <c r="SH14" s="123"/>
      <c r="SI14" s="123"/>
      <c r="SJ14" s="124"/>
      <c r="SL14" s="118"/>
      <c r="SM14" s="119"/>
      <c r="SN14" s="119"/>
      <c r="SO14" s="120"/>
      <c r="SP14" s="123"/>
      <c r="SQ14" s="123"/>
      <c r="SR14" s="123"/>
      <c r="SS14" s="124"/>
      <c r="SU14" s="118"/>
      <c r="SV14" s="119"/>
      <c r="SW14" s="119"/>
      <c r="SX14" s="120"/>
      <c r="SY14" s="123"/>
      <c r="SZ14" s="123"/>
      <c r="TA14" s="123"/>
      <c r="TB14" s="124"/>
      <c r="TD14" s="118"/>
      <c r="TE14" s="119"/>
      <c r="TF14" s="119"/>
      <c r="TG14" s="120"/>
      <c r="TH14" s="123"/>
      <c r="TI14" s="123"/>
      <c r="TJ14" s="123"/>
      <c r="TK14" s="124"/>
      <c r="TM14" s="118"/>
      <c r="TN14" s="119"/>
      <c r="TO14" s="119"/>
      <c r="TP14" s="120"/>
      <c r="TQ14" s="123"/>
      <c r="TR14" s="123"/>
      <c r="TS14" s="123"/>
      <c r="TT14" s="124"/>
      <c r="TV14" s="118"/>
      <c r="TW14" s="119"/>
      <c r="TX14" s="119"/>
      <c r="TY14" s="120"/>
      <c r="TZ14" s="123"/>
      <c r="UA14" s="123"/>
      <c r="UB14" s="123"/>
      <c r="UC14" s="124"/>
      <c r="UE14" s="118"/>
      <c r="UF14" s="119"/>
      <c r="UG14" s="119"/>
      <c r="UH14" s="120"/>
      <c r="UI14" s="123"/>
      <c r="UJ14" s="123"/>
      <c r="UK14" s="123"/>
      <c r="UL14" s="124"/>
      <c r="UN14" s="118"/>
      <c r="UO14" s="119"/>
      <c r="UP14" s="119"/>
      <c r="UQ14" s="120"/>
      <c r="UR14" s="123"/>
      <c r="US14" s="123"/>
      <c r="UT14" s="123"/>
      <c r="UU14" s="124"/>
    </row>
    <row r="15" spans="2:567" x14ac:dyDescent="0.25">
      <c r="B15" s="118"/>
      <c r="C15" s="119"/>
      <c r="D15" s="119"/>
      <c r="E15" s="120"/>
      <c r="F15" s="123"/>
      <c r="G15" s="123"/>
      <c r="H15" s="123"/>
      <c r="I15" s="124"/>
      <c r="K15" s="118"/>
      <c r="L15" s="119"/>
      <c r="M15" s="119"/>
      <c r="N15" s="120"/>
      <c r="O15" s="123"/>
      <c r="P15" s="123"/>
      <c r="Q15" s="123"/>
      <c r="R15" s="124"/>
      <c r="T15" s="118"/>
      <c r="U15" s="119"/>
      <c r="V15" s="119"/>
      <c r="W15" s="120"/>
      <c r="X15" s="123"/>
      <c r="Y15" s="123"/>
      <c r="Z15" s="123"/>
      <c r="AA15" s="124"/>
      <c r="AC15" s="118"/>
      <c r="AD15" s="119"/>
      <c r="AE15" s="119"/>
      <c r="AF15" s="120"/>
      <c r="AG15" s="123"/>
      <c r="AH15" s="123"/>
      <c r="AI15" s="123"/>
      <c r="AJ15" s="124"/>
      <c r="AL15" s="118"/>
      <c r="AM15" s="119"/>
      <c r="AN15" s="119"/>
      <c r="AO15" s="120"/>
      <c r="AP15" s="123"/>
      <c r="AQ15" s="123"/>
      <c r="AR15" s="123"/>
      <c r="AS15" s="124"/>
      <c r="AU15" s="118"/>
      <c r="AV15" s="119"/>
      <c r="AW15" s="119"/>
      <c r="AX15" s="120"/>
      <c r="AY15" s="123"/>
      <c r="AZ15" s="123"/>
      <c r="BA15" s="123"/>
      <c r="BB15" s="124"/>
      <c r="BD15" s="118"/>
      <c r="BE15" s="119"/>
      <c r="BF15" s="119"/>
      <c r="BG15" s="120"/>
      <c r="BH15" s="123"/>
      <c r="BI15" s="123"/>
      <c r="BJ15" s="123"/>
      <c r="BK15" s="124"/>
      <c r="BM15" s="118"/>
      <c r="BN15" s="119"/>
      <c r="BO15" s="119"/>
      <c r="BP15" s="120"/>
      <c r="BQ15" s="123"/>
      <c r="BR15" s="123"/>
      <c r="BS15" s="123"/>
      <c r="BT15" s="124"/>
      <c r="BV15" s="118"/>
      <c r="BW15" s="119"/>
      <c r="BX15" s="119"/>
      <c r="BY15" s="120"/>
      <c r="BZ15" s="123"/>
      <c r="CA15" s="123"/>
      <c r="CB15" s="123"/>
      <c r="CC15" s="124"/>
      <c r="CE15" s="118"/>
      <c r="CF15" s="119"/>
      <c r="CG15" s="119"/>
      <c r="CH15" s="120"/>
      <c r="CI15" s="123"/>
      <c r="CJ15" s="123"/>
      <c r="CK15" s="123"/>
      <c r="CL15" s="124"/>
      <c r="CN15" s="118"/>
      <c r="CO15" s="119"/>
      <c r="CP15" s="119"/>
      <c r="CQ15" s="120"/>
      <c r="CR15" s="123"/>
      <c r="CS15" s="123"/>
      <c r="CT15" s="123"/>
      <c r="CU15" s="124"/>
      <c r="CW15" s="118"/>
      <c r="CX15" s="119"/>
      <c r="CY15" s="119"/>
      <c r="CZ15" s="120"/>
      <c r="DA15" s="123"/>
      <c r="DB15" s="123"/>
      <c r="DC15" s="123"/>
      <c r="DD15" s="124"/>
      <c r="DF15" s="118"/>
      <c r="DG15" s="119"/>
      <c r="DH15" s="119"/>
      <c r="DI15" s="120"/>
      <c r="DJ15" s="123"/>
      <c r="DK15" s="123"/>
      <c r="DL15" s="123"/>
      <c r="DM15" s="124"/>
      <c r="DO15" s="118"/>
      <c r="DP15" s="119"/>
      <c r="DQ15" s="119"/>
      <c r="DR15" s="120"/>
      <c r="DS15" s="123"/>
      <c r="DT15" s="123"/>
      <c r="DU15" s="123"/>
      <c r="DV15" s="124"/>
      <c r="DX15" s="118"/>
      <c r="DY15" s="119"/>
      <c r="DZ15" s="119"/>
      <c r="EA15" s="120"/>
      <c r="EB15" s="123"/>
      <c r="EC15" s="123"/>
      <c r="ED15" s="123"/>
      <c r="EE15" s="124"/>
      <c r="EG15" s="118"/>
      <c r="EH15" s="119"/>
      <c r="EI15" s="119"/>
      <c r="EJ15" s="120"/>
      <c r="EK15" s="123"/>
      <c r="EL15" s="123"/>
      <c r="EM15" s="123"/>
      <c r="EN15" s="124"/>
      <c r="EP15" s="118"/>
      <c r="EQ15" s="119"/>
      <c r="ER15" s="119"/>
      <c r="ES15" s="120"/>
      <c r="ET15" s="123"/>
      <c r="EU15" s="123"/>
      <c r="EV15" s="123"/>
      <c r="EW15" s="124"/>
      <c r="EY15" s="118"/>
      <c r="EZ15" s="119"/>
      <c r="FA15" s="119"/>
      <c r="FB15" s="120"/>
      <c r="FC15" s="123"/>
      <c r="FD15" s="123"/>
      <c r="FE15" s="123"/>
      <c r="FF15" s="124"/>
      <c r="FH15" s="118"/>
      <c r="FI15" s="119"/>
      <c r="FJ15" s="119"/>
      <c r="FK15" s="120"/>
      <c r="FL15" s="123"/>
      <c r="FM15" s="123"/>
      <c r="FN15" s="123"/>
      <c r="FO15" s="124"/>
      <c r="FQ15" s="118"/>
      <c r="FR15" s="119"/>
      <c r="FS15" s="119"/>
      <c r="FT15" s="120"/>
      <c r="FU15" s="123"/>
      <c r="FV15" s="123"/>
      <c r="FW15" s="123"/>
      <c r="FX15" s="124"/>
      <c r="FZ15" s="118"/>
      <c r="GA15" s="119"/>
      <c r="GB15" s="119"/>
      <c r="GC15" s="120"/>
      <c r="GD15" s="123"/>
      <c r="GE15" s="123"/>
      <c r="GF15" s="123"/>
      <c r="GG15" s="124"/>
      <c r="GI15" s="118"/>
      <c r="GJ15" s="119"/>
      <c r="GK15" s="119"/>
      <c r="GL15" s="120"/>
      <c r="GM15" s="123"/>
      <c r="GN15" s="123"/>
      <c r="GO15" s="123"/>
      <c r="GP15" s="124"/>
      <c r="GR15" s="118"/>
      <c r="GS15" s="119"/>
      <c r="GT15" s="119"/>
      <c r="GU15" s="120"/>
      <c r="GV15" s="123"/>
      <c r="GW15" s="123"/>
      <c r="GX15" s="123"/>
      <c r="GY15" s="124"/>
      <c r="HA15" s="118"/>
      <c r="HB15" s="119"/>
      <c r="HC15" s="119"/>
      <c r="HD15" s="120"/>
      <c r="HE15" s="123"/>
      <c r="HF15" s="123"/>
      <c r="HG15" s="123"/>
      <c r="HH15" s="124"/>
      <c r="HJ15" s="118"/>
      <c r="HK15" s="119"/>
      <c r="HL15" s="119"/>
      <c r="HM15" s="120"/>
      <c r="HN15" s="123"/>
      <c r="HO15" s="123"/>
      <c r="HP15" s="123"/>
      <c r="HQ15" s="124"/>
      <c r="HS15" s="118"/>
      <c r="HT15" s="119"/>
      <c r="HU15" s="119"/>
      <c r="HV15" s="120"/>
      <c r="HW15" s="123"/>
      <c r="HX15" s="123"/>
      <c r="HY15" s="123"/>
      <c r="HZ15" s="124"/>
      <c r="IB15" s="118"/>
      <c r="IC15" s="119"/>
      <c r="ID15" s="119"/>
      <c r="IE15" s="120"/>
      <c r="IF15" s="123"/>
      <c r="IG15" s="123"/>
      <c r="IH15" s="123"/>
      <c r="II15" s="124"/>
      <c r="IK15" s="118"/>
      <c r="IL15" s="119"/>
      <c r="IM15" s="119"/>
      <c r="IN15" s="120"/>
      <c r="IO15" s="123"/>
      <c r="IP15" s="123"/>
      <c r="IQ15" s="123"/>
      <c r="IR15" s="124"/>
      <c r="IT15" s="118"/>
      <c r="IU15" s="119"/>
      <c r="IV15" s="119"/>
      <c r="IW15" s="120"/>
      <c r="IX15" s="123"/>
      <c r="IY15" s="123"/>
      <c r="IZ15" s="123"/>
      <c r="JA15" s="124"/>
      <c r="JC15" s="118"/>
      <c r="JD15" s="119"/>
      <c r="JE15" s="119"/>
      <c r="JF15" s="120"/>
      <c r="JG15" s="123"/>
      <c r="JH15" s="123"/>
      <c r="JI15" s="123"/>
      <c r="JJ15" s="124"/>
      <c r="JL15" s="118"/>
      <c r="JM15" s="119"/>
      <c r="JN15" s="119"/>
      <c r="JO15" s="120"/>
      <c r="JP15" s="123"/>
      <c r="JQ15" s="123"/>
      <c r="JR15" s="123"/>
      <c r="JS15" s="124"/>
      <c r="JU15" s="118"/>
      <c r="JV15" s="119"/>
      <c r="JW15" s="119"/>
      <c r="JX15" s="120"/>
      <c r="JY15" s="123"/>
      <c r="JZ15" s="123"/>
      <c r="KA15" s="123"/>
      <c r="KB15" s="124"/>
      <c r="KD15" s="118"/>
      <c r="KE15" s="119"/>
      <c r="KF15" s="119"/>
      <c r="KG15" s="120"/>
      <c r="KH15" s="123"/>
      <c r="KI15" s="123"/>
      <c r="KJ15" s="123"/>
      <c r="KK15" s="124"/>
      <c r="KM15" s="118"/>
      <c r="KN15" s="119"/>
      <c r="KO15" s="119"/>
      <c r="KP15" s="120"/>
      <c r="KQ15" s="123"/>
      <c r="KR15" s="123"/>
      <c r="KS15" s="123"/>
      <c r="KT15" s="124"/>
      <c r="KV15" s="118"/>
      <c r="KW15" s="119"/>
      <c r="KX15" s="119"/>
      <c r="KY15" s="120"/>
      <c r="KZ15" s="123"/>
      <c r="LA15" s="123"/>
      <c r="LB15" s="123"/>
      <c r="LC15" s="124"/>
      <c r="LE15" s="118"/>
      <c r="LF15" s="119"/>
      <c r="LG15" s="119"/>
      <c r="LH15" s="120"/>
      <c r="LI15" s="123"/>
      <c r="LJ15" s="123"/>
      <c r="LK15" s="123"/>
      <c r="LL15" s="124"/>
      <c r="LN15" s="118"/>
      <c r="LO15" s="119"/>
      <c r="LP15" s="119"/>
      <c r="LQ15" s="120"/>
      <c r="LR15" s="123"/>
      <c r="LS15" s="123"/>
      <c r="LT15" s="123"/>
      <c r="LU15" s="124"/>
      <c r="LW15" s="118"/>
      <c r="LX15" s="119"/>
      <c r="LY15" s="119"/>
      <c r="LZ15" s="120"/>
      <c r="MA15" s="123"/>
      <c r="MB15" s="123"/>
      <c r="MC15" s="123"/>
      <c r="MD15" s="124"/>
      <c r="MF15" s="118"/>
      <c r="MG15" s="119"/>
      <c r="MH15" s="119"/>
      <c r="MI15" s="120"/>
      <c r="MJ15" s="123"/>
      <c r="MK15" s="123"/>
      <c r="ML15" s="123"/>
      <c r="MM15" s="124"/>
      <c r="MO15" s="118"/>
      <c r="MP15" s="119"/>
      <c r="MQ15" s="119"/>
      <c r="MR15" s="120"/>
      <c r="MS15" s="123"/>
      <c r="MT15" s="123"/>
      <c r="MU15" s="123"/>
      <c r="MV15" s="124"/>
      <c r="MX15" s="118"/>
      <c r="MY15" s="119"/>
      <c r="MZ15" s="119"/>
      <c r="NA15" s="120"/>
      <c r="NB15" s="123"/>
      <c r="NC15" s="123"/>
      <c r="ND15" s="123"/>
      <c r="NE15" s="124"/>
      <c r="NG15" s="118"/>
      <c r="NH15" s="119"/>
      <c r="NI15" s="119"/>
      <c r="NJ15" s="120"/>
      <c r="NK15" s="123"/>
      <c r="NL15" s="123"/>
      <c r="NM15" s="123"/>
      <c r="NN15" s="124"/>
      <c r="NP15" s="118"/>
      <c r="NQ15" s="119"/>
      <c r="NR15" s="119"/>
      <c r="NS15" s="120"/>
      <c r="NT15" s="123"/>
      <c r="NU15" s="123"/>
      <c r="NV15" s="123"/>
      <c r="NW15" s="124"/>
      <c r="NY15" s="118"/>
      <c r="NZ15" s="119"/>
      <c r="OA15" s="119"/>
      <c r="OB15" s="120"/>
      <c r="OC15" s="123"/>
      <c r="OD15" s="123"/>
      <c r="OE15" s="123"/>
      <c r="OF15" s="124"/>
      <c r="OH15" s="118"/>
      <c r="OI15" s="119"/>
      <c r="OJ15" s="119"/>
      <c r="OK15" s="120"/>
      <c r="OL15" s="123"/>
      <c r="OM15" s="123"/>
      <c r="ON15" s="123"/>
      <c r="OO15" s="124"/>
      <c r="OQ15" s="118"/>
      <c r="OR15" s="119"/>
      <c r="OS15" s="119"/>
      <c r="OT15" s="120"/>
      <c r="OU15" s="123"/>
      <c r="OV15" s="123"/>
      <c r="OW15" s="123"/>
      <c r="OX15" s="124"/>
      <c r="OZ15" s="118"/>
      <c r="PA15" s="119"/>
      <c r="PB15" s="119"/>
      <c r="PC15" s="120"/>
      <c r="PD15" s="123"/>
      <c r="PE15" s="123"/>
      <c r="PF15" s="123"/>
      <c r="PG15" s="124"/>
      <c r="PI15" s="118"/>
      <c r="PJ15" s="119"/>
      <c r="PK15" s="119"/>
      <c r="PL15" s="120"/>
      <c r="PM15" s="123"/>
      <c r="PN15" s="123"/>
      <c r="PO15" s="123"/>
      <c r="PP15" s="124"/>
      <c r="PR15" s="118"/>
      <c r="PS15" s="119"/>
      <c r="PT15" s="119"/>
      <c r="PU15" s="120"/>
      <c r="PV15" s="123"/>
      <c r="PW15" s="123"/>
      <c r="PX15" s="123"/>
      <c r="PY15" s="124"/>
      <c r="QA15" s="118"/>
      <c r="QB15" s="119"/>
      <c r="QC15" s="119"/>
      <c r="QD15" s="120"/>
      <c r="QE15" s="123"/>
      <c r="QF15" s="123"/>
      <c r="QG15" s="123"/>
      <c r="QH15" s="124"/>
      <c r="QJ15" s="118"/>
      <c r="QK15" s="119"/>
      <c r="QL15" s="119"/>
      <c r="QM15" s="120"/>
      <c r="QN15" s="123"/>
      <c r="QO15" s="123"/>
      <c r="QP15" s="123"/>
      <c r="QQ15" s="124"/>
      <c r="QS15" s="118"/>
      <c r="QT15" s="119"/>
      <c r="QU15" s="119"/>
      <c r="QV15" s="120"/>
      <c r="QW15" s="123"/>
      <c r="QX15" s="123"/>
      <c r="QY15" s="123"/>
      <c r="QZ15" s="124"/>
      <c r="RB15" s="118"/>
      <c r="RC15" s="119"/>
      <c r="RD15" s="119"/>
      <c r="RE15" s="120"/>
      <c r="RF15" s="123"/>
      <c r="RG15" s="123"/>
      <c r="RH15" s="123"/>
      <c r="RI15" s="124"/>
      <c r="RK15" s="118"/>
      <c r="RL15" s="119"/>
      <c r="RM15" s="119"/>
      <c r="RN15" s="120"/>
      <c r="RO15" s="123"/>
      <c r="RP15" s="123"/>
      <c r="RQ15" s="123"/>
      <c r="RR15" s="124"/>
      <c r="RT15" s="118"/>
      <c r="RU15" s="119"/>
      <c r="RV15" s="119"/>
      <c r="RW15" s="120"/>
      <c r="RX15" s="123"/>
      <c r="RY15" s="123"/>
      <c r="RZ15" s="123"/>
      <c r="SA15" s="124"/>
      <c r="SC15" s="118"/>
      <c r="SD15" s="119"/>
      <c r="SE15" s="119"/>
      <c r="SF15" s="120"/>
      <c r="SG15" s="123"/>
      <c r="SH15" s="123"/>
      <c r="SI15" s="123"/>
      <c r="SJ15" s="124"/>
      <c r="SL15" s="118"/>
      <c r="SM15" s="119"/>
      <c r="SN15" s="119"/>
      <c r="SO15" s="120"/>
      <c r="SP15" s="123"/>
      <c r="SQ15" s="123"/>
      <c r="SR15" s="123"/>
      <c r="SS15" s="124"/>
      <c r="SU15" s="118"/>
      <c r="SV15" s="119"/>
      <c r="SW15" s="119"/>
      <c r="SX15" s="120"/>
      <c r="SY15" s="123"/>
      <c r="SZ15" s="123"/>
      <c r="TA15" s="123"/>
      <c r="TB15" s="124"/>
      <c r="TD15" s="118"/>
      <c r="TE15" s="119"/>
      <c r="TF15" s="119"/>
      <c r="TG15" s="120"/>
      <c r="TH15" s="123"/>
      <c r="TI15" s="123"/>
      <c r="TJ15" s="123"/>
      <c r="TK15" s="124"/>
      <c r="TM15" s="118"/>
      <c r="TN15" s="119"/>
      <c r="TO15" s="119"/>
      <c r="TP15" s="120"/>
      <c r="TQ15" s="123"/>
      <c r="TR15" s="123"/>
      <c r="TS15" s="123"/>
      <c r="TT15" s="124"/>
      <c r="TV15" s="118"/>
      <c r="TW15" s="119"/>
      <c r="TX15" s="119"/>
      <c r="TY15" s="120"/>
      <c r="TZ15" s="123"/>
      <c r="UA15" s="123"/>
      <c r="UB15" s="123"/>
      <c r="UC15" s="124"/>
      <c r="UE15" s="118"/>
      <c r="UF15" s="119"/>
      <c r="UG15" s="119"/>
      <c r="UH15" s="120"/>
      <c r="UI15" s="123"/>
      <c r="UJ15" s="123"/>
      <c r="UK15" s="123"/>
      <c r="UL15" s="124"/>
      <c r="UN15" s="118"/>
      <c r="UO15" s="119"/>
      <c r="UP15" s="119"/>
      <c r="UQ15" s="120"/>
      <c r="UR15" s="123"/>
      <c r="US15" s="123"/>
      <c r="UT15" s="123"/>
      <c r="UU15" s="124"/>
    </row>
    <row r="16" spans="2:567" ht="15.75" thickBot="1" x14ac:dyDescent="0.3">
      <c r="B16" s="125"/>
      <c r="C16" s="126"/>
      <c r="D16" s="126"/>
      <c r="E16" s="127"/>
      <c r="F16" s="128"/>
      <c r="G16" s="128"/>
      <c r="H16" s="128"/>
      <c r="I16" s="129"/>
      <c r="K16" s="125"/>
      <c r="L16" s="126"/>
      <c r="M16" s="126"/>
      <c r="N16" s="127"/>
      <c r="O16" s="128"/>
      <c r="P16" s="128"/>
      <c r="Q16" s="128"/>
      <c r="R16" s="129"/>
      <c r="T16" s="125"/>
      <c r="U16" s="126"/>
      <c r="V16" s="126"/>
      <c r="W16" s="127"/>
      <c r="X16" s="128"/>
      <c r="Y16" s="128"/>
      <c r="Z16" s="128"/>
      <c r="AA16" s="129"/>
      <c r="AC16" s="125"/>
      <c r="AD16" s="126"/>
      <c r="AE16" s="126"/>
      <c r="AF16" s="127"/>
      <c r="AG16" s="128"/>
      <c r="AH16" s="128"/>
      <c r="AI16" s="128"/>
      <c r="AJ16" s="129"/>
      <c r="AL16" s="125"/>
      <c r="AM16" s="126"/>
      <c r="AN16" s="126"/>
      <c r="AO16" s="127"/>
      <c r="AP16" s="128"/>
      <c r="AQ16" s="128"/>
      <c r="AR16" s="128"/>
      <c r="AS16" s="129"/>
      <c r="AU16" s="125"/>
      <c r="AV16" s="126"/>
      <c r="AW16" s="126"/>
      <c r="AX16" s="127"/>
      <c r="AY16" s="128"/>
      <c r="AZ16" s="128"/>
      <c r="BA16" s="128"/>
      <c r="BB16" s="129"/>
      <c r="BD16" s="125"/>
      <c r="BE16" s="126"/>
      <c r="BF16" s="126"/>
      <c r="BG16" s="127"/>
      <c r="BH16" s="128"/>
      <c r="BI16" s="128"/>
      <c r="BJ16" s="128"/>
      <c r="BK16" s="129"/>
      <c r="BM16" s="125"/>
      <c r="BN16" s="126"/>
      <c r="BO16" s="126"/>
      <c r="BP16" s="127"/>
      <c r="BQ16" s="128"/>
      <c r="BR16" s="128"/>
      <c r="BS16" s="128"/>
      <c r="BT16" s="129"/>
      <c r="BV16" s="125"/>
      <c r="BW16" s="126"/>
      <c r="BX16" s="126"/>
      <c r="BY16" s="127"/>
      <c r="BZ16" s="128"/>
      <c r="CA16" s="128"/>
      <c r="CB16" s="128"/>
      <c r="CC16" s="129"/>
      <c r="CE16" s="125"/>
      <c r="CF16" s="126"/>
      <c r="CG16" s="126"/>
      <c r="CH16" s="127"/>
      <c r="CI16" s="130"/>
      <c r="CJ16" s="130"/>
      <c r="CK16" s="130"/>
      <c r="CL16" s="131"/>
      <c r="CN16" s="125"/>
      <c r="CO16" s="126"/>
      <c r="CP16" s="126"/>
      <c r="CQ16" s="127"/>
      <c r="CR16" s="128"/>
      <c r="CS16" s="128"/>
      <c r="CT16" s="128"/>
      <c r="CU16" s="129"/>
      <c r="CW16" s="125"/>
      <c r="CX16" s="126"/>
      <c r="CY16" s="126"/>
      <c r="CZ16" s="127"/>
      <c r="DA16" s="128"/>
      <c r="DB16" s="128"/>
      <c r="DC16" s="128"/>
      <c r="DD16" s="129"/>
      <c r="DF16" s="125"/>
      <c r="DG16" s="126"/>
      <c r="DH16" s="126"/>
      <c r="DI16" s="127"/>
      <c r="DJ16" s="128"/>
      <c r="DK16" s="128"/>
      <c r="DL16" s="128"/>
      <c r="DM16" s="129"/>
      <c r="DO16" s="125"/>
      <c r="DP16" s="126"/>
      <c r="DQ16" s="126"/>
      <c r="DR16" s="127"/>
      <c r="DS16" s="128"/>
      <c r="DT16" s="128"/>
      <c r="DU16" s="128"/>
      <c r="DV16" s="129"/>
      <c r="DX16" s="125"/>
      <c r="DY16" s="126"/>
      <c r="DZ16" s="126"/>
      <c r="EA16" s="127"/>
      <c r="EB16" s="128"/>
      <c r="EC16" s="128"/>
      <c r="ED16" s="128"/>
      <c r="EE16" s="129"/>
      <c r="EG16" s="125"/>
      <c r="EH16" s="126"/>
      <c r="EI16" s="126"/>
      <c r="EJ16" s="127"/>
      <c r="EK16" s="128"/>
      <c r="EL16" s="128"/>
      <c r="EM16" s="128"/>
      <c r="EN16" s="129"/>
      <c r="EP16" s="125"/>
      <c r="EQ16" s="126"/>
      <c r="ER16" s="126"/>
      <c r="ES16" s="127"/>
      <c r="ET16" s="128"/>
      <c r="EU16" s="128"/>
      <c r="EV16" s="128"/>
      <c r="EW16" s="129"/>
      <c r="EY16" s="125"/>
      <c r="EZ16" s="126"/>
      <c r="FA16" s="126"/>
      <c r="FB16" s="127"/>
      <c r="FC16" s="128"/>
      <c r="FD16" s="128"/>
      <c r="FE16" s="128"/>
      <c r="FF16" s="129"/>
      <c r="FH16" s="125"/>
      <c r="FI16" s="126"/>
      <c r="FJ16" s="126"/>
      <c r="FK16" s="127"/>
      <c r="FL16" s="128"/>
      <c r="FM16" s="128"/>
      <c r="FN16" s="128"/>
      <c r="FO16" s="129"/>
      <c r="FQ16" s="125"/>
      <c r="FR16" s="126"/>
      <c r="FS16" s="126"/>
      <c r="FT16" s="127"/>
      <c r="FU16" s="128"/>
      <c r="FV16" s="128"/>
      <c r="FW16" s="128"/>
      <c r="FX16" s="129"/>
      <c r="FZ16" s="125"/>
      <c r="GA16" s="126"/>
      <c r="GB16" s="126"/>
      <c r="GC16" s="127"/>
      <c r="GD16" s="128"/>
      <c r="GE16" s="128"/>
      <c r="GF16" s="128"/>
      <c r="GG16" s="129"/>
      <c r="GI16" s="125"/>
      <c r="GJ16" s="126"/>
      <c r="GK16" s="126"/>
      <c r="GL16" s="127"/>
      <c r="GM16" s="128"/>
      <c r="GN16" s="128"/>
      <c r="GO16" s="128"/>
      <c r="GP16" s="129"/>
      <c r="GR16" s="125"/>
      <c r="GS16" s="126"/>
      <c r="GT16" s="126"/>
      <c r="GU16" s="127"/>
      <c r="GV16" s="128"/>
      <c r="GW16" s="128"/>
      <c r="GX16" s="128"/>
      <c r="GY16" s="129"/>
      <c r="HA16" s="125"/>
      <c r="HB16" s="126"/>
      <c r="HC16" s="126"/>
      <c r="HD16" s="127"/>
      <c r="HE16" s="128"/>
      <c r="HF16" s="128"/>
      <c r="HG16" s="128"/>
      <c r="HH16" s="129"/>
      <c r="HJ16" s="125"/>
      <c r="HK16" s="126"/>
      <c r="HL16" s="126"/>
      <c r="HM16" s="127"/>
      <c r="HN16" s="128"/>
      <c r="HO16" s="128"/>
      <c r="HP16" s="128"/>
      <c r="HQ16" s="129"/>
      <c r="HS16" s="125"/>
      <c r="HT16" s="126"/>
      <c r="HU16" s="126"/>
      <c r="HV16" s="127"/>
      <c r="HW16" s="128"/>
      <c r="HX16" s="128"/>
      <c r="HY16" s="128"/>
      <c r="HZ16" s="129"/>
      <c r="IB16" s="125"/>
      <c r="IC16" s="126"/>
      <c r="ID16" s="126"/>
      <c r="IE16" s="127"/>
      <c r="IF16" s="128"/>
      <c r="IG16" s="128"/>
      <c r="IH16" s="128"/>
      <c r="II16" s="129"/>
      <c r="IK16" s="125"/>
      <c r="IL16" s="126"/>
      <c r="IM16" s="126"/>
      <c r="IN16" s="127"/>
      <c r="IO16" s="128"/>
      <c r="IP16" s="128"/>
      <c r="IQ16" s="128"/>
      <c r="IR16" s="129"/>
      <c r="IT16" s="125"/>
      <c r="IU16" s="126"/>
      <c r="IV16" s="126"/>
      <c r="IW16" s="127"/>
      <c r="IX16" s="128"/>
      <c r="IY16" s="128"/>
      <c r="IZ16" s="128"/>
      <c r="JA16" s="129"/>
      <c r="JC16" s="125"/>
      <c r="JD16" s="126"/>
      <c r="JE16" s="126"/>
      <c r="JF16" s="127"/>
      <c r="JG16" s="128"/>
      <c r="JH16" s="128"/>
      <c r="JI16" s="128"/>
      <c r="JJ16" s="129"/>
      <c r="JL16" s="125"/>
      <c r="JM16" s="126"/>
      <c r="JN16" s="126"/>
      <c r="JO16" s="127"/>
      <c r="JP16" s="128"/>
      <c r="JQ16" s="128"/>
      <c r="JR16" s="128"/>
      <c r="JS16" s="129"/>
      <c r="JU16" s="125"/>
      <c r="JV16" s="126"/>
      <c r="JW16" s="126"/>
      <c r="JX16" s="127"/>
      <c r="JY16" s="123"/>
      <c r="JZ16" s="123"/>
      <c r="KA16" s="123"/>
      <c r="KB16" s="124"/>
      <c r="KD16" s="125"/>
      <c r="KE16" s="126"/>
      <c r="KF16" s="126"/>
      <c r="KG16" s="127"/>
      <c r="KH16" s="128"/>
      <c r="KI16" s="128"/>
      <c r="KJ16" s="128"/>
      <c r="KK16" s="129"/>
      <c r="KM16" s="125"/>
      <c r="KN16" s="126"/>
      <c r="KO16" s="126"/>
      <c r="KP16" s="127"/>
      <c r="KQ16" s="128"/>
      <c r="KR16" s="128"/>
      <c r="KS16" s="128"/>
      <c r="KT16" s="129"/>
      <c r="KV16" s="125"/>
      <c r="KW16" s="126"/>
      <c r="KX16" s="126"/>
      <c r="KY16" s="127"/>
      <c r="KZ16" s="128"/>
      <c r="LA16" s="128"/>
      <c r="LB16" s="128"/>
      <c r="LC16" s="129"/>
      <c r="LE16" s="125"/>
      <c r="LF16" s="126"/>
      <c r="LG16" s="126"/>
      <c r="LH16" s="127"/>
      <c r="LI16" s="128"/>
      <c r="LJ16" s="128"/>
      <c r="LK16" s="128"/>
      <c r="LL16" s="129"/>
      <c r="LN16" s="125"/>
      <c r="LO16" s="126"/>
      <c r="LP16" s="126"/>
      <c r="LQ16" s="127"/>
      <c r="LR16" s="128"/>
      <c r="LS16" s="128"/>
      <c r="LT16" s="128"/>
      <c r="LU16" s="129"/>
      <c r="LW16" s="125"/>
      <c r="LX16" s="126"/>
      <c r="LY16" s="126"/>
      <c r="LZ16" s="127"/>
      <c r="MA16" s="128"/>
      <c r="MB16" s="128"/>
      <c r="MC16" s="128"/>
      <c r="MD16" s="129"/>
      <c r="MF16" s="125"/>
      <c r="MG16" s="126"/>
      <c r="MH16" s="126"/>
      <c r="MI16" s="127"/>
      <c r="MJ16" s="128"/>
      <c r="MK16" s="128"/>
      <c r="ML16" s="128"/>
      <c r="MM16" s="129"/>
      <c r="MO16" s="125"/>
      <c r="MP16" s="126"/>
      <c r="MQ16" s="126"/>
      <c r="MR16" s="127"/>
      <c r="MS16" s="128"/>
      <c r="MT16" s="128"/>
      <c r="MU16" s="128"/>
      <c r="MV16" s="129"/>
      <c r="MX16" s="125"/>
      <c r="MY16" s="126"/>
      <c r="MZ16" s="126"/>
      <c r="NA16" s="127"/>
      <c r="NB16" s="128"/>
      <c r="NC16" s="128"/>
      <c r="ND16" s="128"/>
      <c r="NE16" s="129"/>
      <c r="NG16" s="125"/>
      <c r="NH16" s="126"/>
      <c r="NI16" s="126"/>
      <c r="NJ16" s="127"/>
      <c r="NK16" s="128"/>
      <c r="NL16" s="128"/>
      <c r="NM16" s="128"/>
      <c r="NN16" s="129"/>
      <c r="NP16" s="125"/>
      <c r="NQ16" s="126"/>
      <c r="NR16" s="126"/>
      <c r="NS16" s="127"/>
      <c r="NT16" s="128"/>
      <c r="NU16" s="128"/>
      <c r="NV16" s="128"/>
      <c r="NW16" s="129"/>
      <c r="NY16" s="125"/>
      <c r="NZ16" s="126"/>
      <c r="OA16" s="126"/>
      <c r="OB16" s="127"/>
      <c r="OC16" s="128"/>
      <c r="OD16" s="128"/>
      <c r="OE16" s="128"/>
      <c r="OF16" s="129"/>
      <c r="OH16" s="125"/>
      <c r="OI16" s="126"/>
      <c r="OJ16" s="126"/>
      <c r="OK16" s="127"/>
      <c r="OL16" s="128"/>
      <c r="OM16" s="128"/>
      <c r="ON16" s="128"/>
      <c r="OO16" s="129"/>
      <c r="OQ16" s="125"/>
      <c r="OR16" s="126"/>
      <c r="OS16" s="126"/>
      <c r="OT16" s="127"/>
      <c r="OU16" s="128"/>
      <c r="OV16" s="128"/>
      <c r="OW16" s="128"/>
      <c r="OX16" s="129"/>
      <c r="OZ16" s="125"/>
      <c r="PA16" s="126"/>
      <c r="PB16" s="126"/>
      <c r="PC16" s="127"/>
      <c r="PD16" s="128"/>
      <c r="PE16" s="128"/>
      <c r="PF16" s="128"/>
      <c r="PG16" s="129"/>
      <c r="PI16" s="125"/>
      <c r="PJ16" s="126"/>
      <c r="PK16" s="126"/>
      <c r="PL16" s="127"/>
      <c r="PM16" s="128"/>
      <c r="PN16" s="128"/>
      <c r="PO16" s="128"/>
      <c r="PP16" s="129"/>
      <c r="PR16" s="125"/>
      <c r="PS16" s="126"/>
      <c r="PT16" s="126"/>
      <c r="PU16" s="127"/>
      <c r="PV16" s="128"/>
      <c r="PW16" s="128"/>
      <c r="PX16" s="128"/>
      <c r="PY16" s="129"/>
      <c r="QA16" s="125"/>
      <c r="QB16" s="126"/>
      <c r="QC16" s="126"/>
      <c r="QD16" s="127"/>
      <c r="QE16" s="128"/>
      <c r="QF16" s="128"/>
      <c r="QG16" s="128"/>
      <c r="QH16" s="129"/>
      <c r="QJ16" s="125"/>
      <c r="QK16" s="126"/>
      <c r="QL16" s="126"/>
      <c r="QM16" s="127"/>
      <c r="QN16" s="128"/>
      <c r="QO16" s="128"/>
      <c r="QP16" s="128"/>
      <c r="QQ16" s="129"/>
      <c r="QS16" s="125"/>
      <c r="QT16" s="126"/>
      <c r="QU16" s="126"/>
      <c r="QV16" s="127"/>
      <c r="QW16" s="128"/>
      <c r="QX16" s="128"/>
      <c r="QY16" s="128"/>
      <c r="QZ16" s="129"/>
      <c r="RB16" s="125"/>
      <c r="RC16" s="126"/>
      <c r="RD16" s="126"/>
      <c r="RE16" s="127"/>
      <c r="RF16" s="128"/>
      <c r="RG16" s="128"/>
      <c r="RH16" s="128"/>
      <c r="RI16" s="129"/>
      <c r="RK16" s="125"/>
      <c r="RL16" s="126"/>
      <c r="RM16" s="126"/>
      <c r="RN16" s="127"/>
      <c r="RO16" s="128"/>
      <c r="RP16" s="128"/>
      <c r="RQ16" s="128"/>
      <c r="RR16" s="129"/>
      <c r="RT16" s="125"/>
      <c r="RU16" s="126"/>
      <c r="RV16" s="126"/>
      <c r="RW16" s="127"/>
      <c r="RX16" s="128"/>
      <c r="RY16" s="128"/>
      <c r="RZ16" s="128"/>
      <c r="SA16" s="129"/>
      <c r="SC16" s="125"/>
      <c r="SD16" s="126"/>
      <c r="SE16" s="126"/>
      <c r="SF16" s="127"/>
      <c r="SG16" s="128"/>
      <c r="SH16" s="128"/>
      <c r="SI16" s="128"/>
      <c r="SJ16" s="129"/>
      <c r="SL16" s="125"/>
      <c r="SM16" s="126"/>
      <c r="SN16" s="126"/>
      <c r="SO16" s="127"/>
      <c r="SP16" s="128"/>
      <c r="SQ16" s="128"/>
      <c r="SR16" s="128"/>
      <c r="SS16" s="129"/>
      <c r="SU16" s="125"/>
      <c r="SV16" s="126"/>
      <c r="SW16" s="126"/>
      <c r="SX16" s="127"/>
      <c r="SY16" s="128"/>
      <c r="SZ16" s="128"/>
      <c r="TA16" s="128"/>
      <c r="TB16" s="129"/>
      <c r="TD16" s="125"/>
      <c r="TE16" s="126"/>
      <c r="TF16" s="126"/>
      <c r="TG16" s="127"/>
      <c r="TH16" s="128"/>
      <c r="TI16" s="128"/>
      <c r="TJ16" s="128"/>
      <c r="TK16" s="129"/>
      <c r="TM16" s="125"/>
      <c r="TN16" s="126"/>
      <c r="TO16" s="126"/>
      <c r="TP16" s="127"/>
      <c r="TQ16" s="128"/>
      <c r="TR16" s="128"/>
      <c r="TS16" s="128"/>
      <c r="TT16" s="129"/>
      <c r="TV16" s="125"/>
      <c r="TW16" s="126"/>
      <c r="TX16" s="126"/>
      <c r="TY16" s="127"/>
      <c r="TZ16" s="128"/>
      <c r="UA16" s="128"/>
      <c r="UB16" s="128"/>
      <c r="UC16" s="129"/>
      <c r="UE16" s="125"/>
      <c r="UF16" s="126"/>
      <c r="UG16" s="126"/>
      <c r="UH16" s="127"/>
      <c r="UI16" s="128"/>
      <c r="UJ16" s="128"/>
      <c r="UK16" s="128"/>
      <c r="UL16" s="129"/>
      <c r="UN16" s="125"/>
      <c r="UO16" s="126"/>
      <c r="UP16" s="126"/>
      <c r="UQ16" s="127"/>
      <c r="UR16" s="128"/>
      <c r="US16" s="128"/>
      <c r="UT16" s="128"/>
      <c r="UU16" s="129"/>
    </row>
    <row r="17" spans="2:639" ht="15" customHeight="1" thickBot="1" x14ac:dyDescent="0.3">
      <c r="B17" s="132" t="s">
        <v>6</v>
      </c>
      <c r="C17" s="133"/>
      <c r="D17" s="133"/>
      <c r="E17" s="134"/>
      <c r="F17" s="108">
        <f>IF(AND(F3&gt;=0,F3&lt;=32,I3=1),1200,IF(AND(F3&gt;=0,F3&lt;=32,I3=2),2400,IF(AND(F3&gt;=32,F3&lt;=42,I3=1),1500,IF(AND(F3&gt;=32,F3&lt;=42,I3=2),3000,IF(AND(F3&gt;=42,F3&lt;=48,I3=1),1800,IF(AND(F3&gt;=42,F3&lt;=48,I3=2),3600,IF(AND(F3&gt;=48,F3&lt;52,I3=1),2000,IF(AND(F3&gt;=48,F3&lt;52,I3=2),2000))))))))</f>
        <v>3000</v>
      </c>
      <c r="G17" s="108"/>
      <c r="H17" s="108"/>
      <c r="I17" s="109"/>
      <c r="K17" s="132" t="s">
        <v>6</v>
      </c>
      <c r="L17" s="133"/>
      <c r="M17" s="133"/>
      <c r="N17" s="134"/>
      <c r="O17" s="108">
        <f>IF(AND(O3&gt;=0,O3&lt;=32,R3=1),1200,IF(AND(O3&gt;=0,O3&lt;=32,R3=2),2400,IF(AND(O3&gt;=32,O3&lt;=42,R3=1),1500,IF(AND(O3&gt;=32,O3&lt;=42,R3=2),3000,IF(AND(O3&gt;=42,O3&lt;=48,R3=1),1800,IF(AND(O3&gt;=42,O3&lt;=48,R3=2),3600,IF(AND(O3&gt;=48,O3&lt;52,R3=1),2000,IF(AND(O3&gt;=48,O3&lt;52,R3=2),2000))))))))</f>
        <v>1500</v>
      </c>
      <c r="P17" s="108"/>
      <c r="Q17" s="108"/>
      <c r="R17" s="109"/>
      <c r="T17" s="132" t="s">
        <v>6</v>
      </c>
      <c r="U17" s="133"/>
      <c r="V17" s="133"/>
      <c r="W17" s="134"/>
      <c r="X17" s="108">
        <f>IF(AND(X3&gt;=0,X3&lt;=32,AA3=1),1200,IF(AND(X3&gt;=0,X3&lt;=32,AA3=2),2400,IF(AND(X3&gt;=32,X3&lt;=42,AA3=1),1500,IF(AND(X3&gt;=32,X3&lt;=42,AA3=2),3000,IF(AND(X3&gt;=42,X3&lt;=48,AA3=1),1800,IF(AND(X3&gt;=42,X3&lt;=48,AA3=2),3600,IF(AND(X3&gt;=48,X3&lt;52,AA3=1),2000,IF(AND(X3&gt;=48,X3&lt;52,AA3=2),2000))))))))</f>
        <v>1200</v>
      </c>
      <c r="Y17" s="108"/>
      <c r="Z17" s="108"/>
      <c r="AA17" s="109"/>
      <c r="AC17" s="132" t="s">
        <v>6</v>
      </c>
      <c r="AD17" s="133"/>
      <c r="AE17" s="133"/>
      <c r="AF17" s="134"/>
      <c r="AG17" s="108">
        <f>IF(AND(AG3&gt;=0,AG3&lt;=32,AJ3=1),1200,IF(AND(AG3&gt;=0,AG3&lt;=32,AJ3=2),2400,IF(AND(AG3&gt;=32,AG3&lt;=42,AJ3=1),1500,IF(AND(AG3&gt;=32,AG3&lt;=42,AJ3=2),3000,IF(AND(AG3&gt;=42,AG3&lt;=48,AJ3=1),1800,IF(AND(AG3&gt;=42,AG3&lt;=48,AJ3=2),3600,IF(AND(AG3&gt;=48,AG3&lt;52,AJ3=1),2000,IF(AND(AG3&gt;=48,AG3&lt;52,AJ3=2),2000))))))))</f>
        <v>1500</v>
      </c>
      <c r="AH17" s="108"/>
      <c r="AI17" s="108"/>
      <c r="AJ17" s="109"/>
      <c r="AL17" s="132" t="s">
        <v>6</v>
      </c>
      <c r="AM17" s="133"/>
      <c r="AN17" s="133"/>
      <c r="AO17" s="134"/>
      <c r="AP17" s="108">
        <f>IF(AND(AP3&gt;=0,AP3&lt;=32,AS3=1),1200,IF(AND(AP3&gt;=0,AP3&lt;=32,AS3=2),2400,IF(AND(AP3&gt;=32,AP3&lt;=42,AS3=1),1500,IF(AND(AP3&gt;=32,AP3&lt;=42,AS3=2),3000,IF(AND(AP3&gt;=42,AP3&lt;=48,AS3=1),1800,IF(AND(AP3&gt;=42,AP3&lt;=48,AS3=2),3600,IF(AND(AP3&gt;=48,AP3&lt;52,AS3=1),2000,IF(AND(AP3&gt;=48,AP3&lt;52,AS3=2),2000))))))))</f>
        <v>1200</v>
      </c>
      <c r="AQ17" s="108"/>
      <c r="AR17" s="108"/>
      <c r="AS17" s="109"/>
      <c r="AU17" s="132" t="s">
        <v>6</v>
      </c>
      <c r="AV17" s="133"/>
      <c r="AW17" s="133"/>
      <c r="AX17" s="134"/>
      <c r="AY17" s="108">
        <f>IF(AND(AY3&gt;=0,AY3&lt;=32,BB3=1),1200,IF(AND(AY3&gt;=0,AY3&lt;=32,BB3=2),2400,IF(AND(AY3&gt;=32,AY3&lt;=42,BB3=1),1500,IF(AND(AY3&gt;=32,AY3&lt;=42,BB3=2),3000,IF(AND(AY3&gt;=42,AY3&lt;=48,BB3=1),1800,IF(AND(AY3&gt;=42,AY3&lt;=48,BB3=2),3600,IF(AND(AY3&gt;=48,AY3&lt;52,BB3=1),2000,IF(AND(AY3&gt;=48,AY3&lt;52,BB3=2),2000))))))))</f>
        <v>1200</v>
      </c>
      <c r="AZ17" s="108"/>
      <c r="BA17" s="108"/>
      <c r="BB17" s="109"/>
      <c r="BD17" s="132" t="s">
        <v>6</v>
      </c>
      <c r="BE17" s="133"/>
      <c r="BF17" s="133"/>
      <c r="BG17" s="134"/>
      <c r="BH17" s="108">
        <f>IF(AND(BH3&gt;=0,BH3&lt;=32,BK3=1),1200,IF(AND(BH3&gt;=0,BH3&lt;=32,BK3=2),2400,IF(AND(BH3&gt;=32,BH3&lt;=42,BK3=1),1500,IF(AND(BH3&gt;=32,BH3&lt;=42,BK3=2),3000,IF(AND(BH3&gt;=42,BH3&lt;=48,BK3=1),1800,IF(AND(BH3&gt;=42,BH3&lt;=48,BK3=2),3600,IF(AND(BH3&gt;=48,BH3&lt;52,BK3=1),2000,IF(AND(BH3&gt;=48,BH3&lt;52,BK3=2),2000))))))))</f>
        <v>1500</v>
      </c>
      <c r="BI17" s="108"/>
      <c r="BJ17" s="108"/>
      <c r="BK17" s="109"/>
      <c r="BM17" s="132" t="s">
        <v>6</v>
      </c>
      <c r="BN17" s="133"/>
      <c r="BO17" s="133"/>
      <c r="BP17" s="134"/>
      <c r="BQ17" s="108">
        <f>IF(AND(BQ3&gt;=0,BQ3&lt;=32,BT3=1),1200,IF(AND(BQ3&gt;=0,BQ3&lt;=32,BT3=2),2400,IF(AND(BQ3&gt;=32,BQ3&lt;=42,BT3=1),1500,IF(AND(BQ3&gt;=32,BQ3&lt;=42,BT3=2),3000,IF(AND(BQ3&gt;=42,BQ3&lt;=48,BT3=1),1800,IF(AND(BQ3&gt;=42,BQ3&lt;=48,BT3=2),3600,IF(AND(BQ3&gt;=48,BQ3&lt;52,BT3=1),2000,IF(AND(BQ3&gt;=48,BQ3&lt;52,BT3=2),2000))))))))</f>
        <v>1500</v>
      </c>
      <c r="BR17" s="108"/>
      <c r="BS17" s="108"/>
      <c r="BT17" s="109"/>
      <c r="BV17" s="132" t="s">
        <v>6</v>
      </c>
      <c r="BW17" s="133"/>
      <c r="BX17" s="133"/>
      <c r="BY17" s="134"/>
      <c r="BZ17" s="108" t="b">
        <f>IF(AND(BZ3&gt;=0,BZ3&lt;=32,CC3=1),1200,IF(AND(BZ3&gt;=0,BZ3&lt;=32,CC3=2),2400,IF(AND(BZ3&gt;=32,BZ3&lt;=42,CC3=1),1500,IF(AND(BZ3&gt;=32,BZ3&lt;=42,CC3=2),3000,IF(AND(BZ3&gt;=42,BZ3&lt;=48,CC3=1),1800,IF(AND(BZ3&gt;=42,BZ3&lt;=48,CC3=2),3600,IF(AND(BZ3&gt;=48,BZ3&lt;52,CC3=1),2000,IF(AND(BZ3&gt;=48,BZ3&lt;52,CC3=2),2000))))))))</f>
        <v>0</v>
      </c>
      <c r="CA17" s="108"/>
      <c r="CB17" s="108"/>
      <c r="CC17" s="109"/>
      <c r="CE17" s="132" t="s">
        <v>6</v>
      </c>
      <c r="CF17" s="133"/>
      <c r="CG17" s="133"/>
      <c r="CH17" s="134"/>
      <c r="CI17" s="108">
        <f>IF(AND(CI3&gt;=0,CI3&lt;=32,CL3=1),1200,IF(AND(CI3&gt;=0,CI3&lt;=32,CL3=2),2400,IF(AND(CI3&gt;=32,CI3&lt;=42,CL3=1),1500,IF(AND(CI3&gt;=32,CI3&lt;=42,CL3=2),3000,IF(AND(CI3&gt;=42,CI3&lt;=48,CL3=1),1800,IF(AND(CI3&gt;=42,CI3&lt;=48,CL3=2),3600,IF(AND(CI3&gt;=48,CI3&lt;52,CL3=1),2000,IF(AND(CI3&gt;=48,CI3&lt;52,CL3=2),2000))))))))</f>
        <v>1200</v>
      </c>
      <c r="CJ17" s="108"/>
      <c r="CK17" s="108"/>
      <c r="CL17" s="109"/>
      <c r="CN17" s="132" t="s">
        <v>6</v>
      </c>
      <c r="CO17" s="133"/>
      <c r="CP17" s="133"/>
      <c r="CQ17" s="134"/>
      <c r="CR17" s="108" t="b">
        <f>IF(AND(CR3&gt;=0,CR3&lt;=32,CU3=1),1200,IF(AND(CR3&gt;=0,CR3&lt;=32,CU3=2),2400,IF(AND(CR3&gt;=32,CR3&lt;=42,CU3=1),1500,IF(AND(CR3&gt;=32,CR3&lt;=42,CU3=2),3000,IF(AND(CR3&gt;=42,CR3&lt;=48,CU3=1),1800,IF(AND(CR3&gt;=42,CR3&lt;=48,CU3=2),3600,IF(AND(CR3&gt;=48,CR3&lt;52,CU3=1),2000,IF(AND(CR3&gt;=48,CR3&lt;52,CU3=2),2000))))))))</f>
        <v>0</v>
      </c>
      <c r="CS17" s="108"/>
      <c r="CT17" s="108"/>
      <c r="CU17" s="109"/>
      <c r="CW17" s="132" t="s">
        <v>6</v>
      </c>
      <c r="CX17" s="133"/>
      <c r="CY17" s="133"/>
      <c r="CZ17" s="134"/>
      <c r="DA17" s="108">
        <f>IF(AND(DA3&gt;=0,DA3&lt;=32,DD3=1),1200,IF(AND(DA3&gt;=0,DA3&lt;=32,DD3=2),2400,IF(AND(DA3&gt;=32,DA3&lt;=42,DD3=1),1500,IF(AND(DA3&gt;=32,DA3&lt;=42,DD3=2),3000,IF(AND(DA3&gt;=42,DA3&lt;=48,DD3=1),1800,IF(AND(DA3&gt;=42,DA3&lt;=48,DD3=2),3600,IF(AND(DA3&gt;=48,DA3&lt;52,DD3=1),2000,IF(AND(DA3&gt;=48,DA3&lt;52,DD3=2),2000))))))))</f>
        <v>1200</v>
      </c>
      <c r="DB17" s="108"/>
      <c r="DC17" s="108"/>
      <c r="DD17" s="109"/>
      <c r="DF17" s="132" t="s">
        <v>6</v>
      </c>
      <c r="DG17" s="133"/>
      <c r="DH17" s="133"/>
      <c r="DI17" s="134"/>
      <c r="DJ17" s="108">
        <f>IF(AND(DJ3&gt;=0,DJ3&lt;=32,DM3=1),1200,IF(AND(DJ3&gt;=0,DJ3&lt;=32,DM3=2),2400,IF(AND(DJ3&gt;=32,DJ3&lt;=42,DM3=1),1500,IF(AND(DJ3&gt;=32,DJ3&lt;=42,DM3=2),3000,IF(AND(DJ3&gt;=42,DJ3&lt;=48,DM3=1),1800,IF(AND(DJ3&gt;=42,DJ3&lt;=48,DM3=2),3600,IF(AND(DJ3&gt;=48,DJ3&lt;52,DM3=1),2000,IF(AND(DJ3&gt;=48,DJ3&lt;52,DM3=2),2000))))))))</f>
        <v>1500</v>
      </c>
      <c r="DK17" s="108"/>
      <c r="DL17" s="108"/>
      <c r="DM17" s="109"/>
      <c r="DO17" s="132" t="s">
        <v>6</v>
      </c>
      <c r="DP17" s="133"/>
      <c r="DQ17" s="133"/>
      <c r="DR17" s="134"/>
      <c r="DS17" s="108">
        <f>IF(AND(DS3&gt;=0,DS3&lt;=32,DV3=1),1200,IF(AND(DS3&gt;=0,DS3&lt;=32,DV3=2),2400,IF(AND(DS3&gt;=32,DS3&lt;=42,DV3=1),1500,IF(AND(DS3&gt;=32,DS3&lt;=42,DV3=2),3000,IF(AND(DS3&gt;=42,DS3&lt;=48,DV3=1),1800,IF(AND(DS3&gt;=42,DS3&lt;=48,DV3=2),3600,IF(AND(DS3&gt;=48,DS3&lt;52,DV3=1),2000,IF(AND(DS3&gt;=48,DS3&lt;52,DV3=2),2000))))))))</f>
        <v>1200</v>
      </c>
      <c r="DT17" s="108"/>
      <c r="DU17" s="108"/>
      <c r="DV17" s="109"/>
      <c r="DX17" s="132" t="s">
        <v>6</v>
      </c>
      <c r="DY17" s="133"/>
      <c r="DZ17" s="133"/>
      <c r="EA17" s="134"/>
      <c r="EB17" s="108">
        <f>IF(AND(EB3&gt;=0,EB3&lt;=32,EE3=1),1200,IF(AND(EB3&gt;=0,EB3&lt;=32,EE3=2),2400,IF(AND(EB3&gt;=32,EB3&lt;=42,EE3=1),1500,IF(AND(EB3&gt;=32,EB3&lt;=42,EE3=2),3000,IF(AND(EB3&gt;=42,EB3&lt;=48,EE3=1),1800,IF(AND(EB3&gt;=42,EB3&lt;=48,EE3=2),3600,IF(AND(EB3&gt;=48,EB3&lt;52,EE3=1),2000,IF(AND(EB3&gt;=48,EB3&lt;52,EE3=2),2000))))))))</f>
        <v>1500</v>
      </c>
      <c r="EC17" s="108"/>
      <c r="ED17" s="108"/>
      <c r="EE17" s="109"/>
      <c r="EG17" s="132" t="s">
        <v>6</v>
      </c>
      <c r="EH17" s="133"/>
      <c r="EI17" s="133"/>
      <c r="EJ17" s="134"/>
      <c r="EK17" s="108" t="b">
        <f>IF(AND(EK3&gt;=0,EK3&lt;=32,EN3=1),1200,IF(AND(EK3&gt;=0,EK3&lt;=32,EN3=2),2400,IF(AND(EK3&gt;=32,EK3&lt;=42,EN3=1),1500,IF(AND(EK3&gt;=32,EK3&lt;=42,EN3=2),3000,IF(AND(EK3&gt;=42,EK3&lt;=48,EN3=1),1800,IF(AND(EK3&gt;=42,EK3&lt;=48,EN3=2),3600,IF(AND(EK3&gt;=48,EK3&lt;52,EN3=1),2000,IF(AND(EK3&gt;=48,EK3&lt;52,EN3=2),2000))))))))</f>
        <v>0</v>
      </c>
      <c r="EL17" s="108"/>
      <c r="EM17" s="108"/>
      <c r="EN17" s="109"/>
      <c r="EP17" s="132" t="s">
        <v>6</v>
      </c>
      <c r="EQ17" s="133"/>
      <c r="ER17" s="133"/>
      <c r="ES17" s="134"/>
      <c r="ET17" s="108">
        <f>IF(AND(ET3&gt;=0,ET3&lt;=32,EW3=1),1200,IF(AND(ET3&gt;=0,ET3&lt;=32,EW3=2),2400,IF(AND(ET3&gt;=32,ET3&lt;=42,EW3=1),1500,IF(AND(ET3&gt;=32,ET3&lt;=42,EW3=2),3000,IF(AND(ET3&gt;=42,ET3&lt;=48,EW3=1),1800,IF(AND(ET3&gt;=42,ET3&lt;=48,EW3=2),3600,IF(AND(ET3&gt;=48,ET3&lt;52,EW3=1),2000,IF(AND(ET3&gt;=48,ET3&lt;52,EW3=2),2000))))))))</f>
        <v>1200</v>
      </c>
      <c r="EU17" s="108"/>
      <c r="EV17" s="108"/>
      <c r="EW17" s="109"/>
      <c r="EY17" s="132" t="s">
        <v>6</v>
      </c>
      <c r="EZ17" s="133"/>
      <c r="FA17" s="133"/>
      <c r="FB17" s="134"/>
      <c r="FC17" s="108">
        <f>IF(AND(FC3&gt;=0,FC3&lt;=32,FF3=1),1200,IF(AND(FC3&gt;=0,FC3&lt;=32,FF3=2),2400,IF(AND(FC3&gt;=32,FC3&lt;=42,FF3=1),1500,IF(AND(FC3&gt;=32,FC3&lt;=42,FF3=2),3000,IF(AND(FC3&gt;=42,FC3&lt;=48,FF3=1),1800,IF(AND(FC3&gt;=42,FC3&lt;=48,FF3=2),3600,IF(AND(FC3&gt;=48,FC3&lt;52,FF3=1),2000,IF(AND(FC3&gt;=48,FC3&lt;52,FF3=2),2000))))))))</f>
        <v>1500</v>
      </c>
      <c r="FD17" s="108"/>
      <c r="FE17" s="108"/>
      <c r="FF17" s="109"/>
      <c r="FH17" s="132" t="s">
        <v>6</v>
      </c>
      <c r="FI17" s="133"/>
      <c r="FJ17" s="133"/>
      <c r="FK17" s="134"/>
      <c r="FL17" s="108" t="b">
        <f>IF(AND(FL3&gt;=0,FL3&lt;=32,FO3=1),1200,IF(AND(FL3&gt;=0,FL3&lt;=32,FO3=2),2400,IF(AND(FL3&gt;=32,FL3&lt;=42,FO3=1),1500,IF(AND(FL3&gt;=32,FL3&lt;=42,FO3=2),3000,IF(AND(FL3&gt;=42,FL3&lt;=48,FO3=1),1800,IF(AND(FL3&gt;=42,FL3&lt;=48,FO3=2),3600,IF(AND(FL3&gt;=48,FL3&lt;52,FO3=1),2000,IF(AND(FL3&gt;=48,FL3&lt;52,FO3=2),2000))))))))</f>
        <v>0</v>
      </c>
      <c r="FM17" s="108"/>
      <c r="FN17" s="108"/>
      <c r="FO17" s="109"/>
      <c r="FQ17" s="132" t="s">
        <v>6</v>
      </c>
      <c r="FR17" s="133"/>
      <c r="FS17" s="133"/>
      <c r="FT17" s="134"/>
      <c r="FU17" s="108" t="b">
        <f>IF(AND(FU3&gt;=0,FU3&lt;=32,FX3=1),1200,IF(AND(FU3&gt;=0,FU3&lt;=32,FX3=2),2400,IF(AND(FU3&gt;=32,FU3&lt;=42,FX3=1),1500,IF(AND(FU3&gt;=32,FU3&lt;=42,FX3=2),3000,IF(AND(FU3&gt;=42,FU3&lt;=48,FX3=1),1800,IF(AND(FU3&gt;=42,FU3&lt;=48,FX3=2),3600,IF(AND(FU3&gt;=48,FU3&lt;52,FX3=1),2000,IF(AND(FU3&gt;=48,FU3&lt;52,FX3=2),2000))))))))</f>
        <v>0</v>
      </c>
      <c r="FV17" s="108"/>
      <c r="FW17" s="108"/>
      <c r="FX17" s="109"/>
      <c r="FZ17" s="132" t="s">
        <v>6</v>
      </c>
      <c r="GA17" s="133"/>
      <c r="GB17" s="133"/>
      <c r="GC17" s="134"/>
      <c r="GD17" s="108">
        <f>IF(AND(GD3&gt;=0,GD3&lt;=32,GG3=1),1200,IF(AND(GD3&gt;=0,GD3&lt;=32,GG3=2),2400,IF(AND(GD3&gt;=32,GD3&lt;=42,GG3=1),1500,IF(AND(GD3&gt;=32,GD3&lt;=42,GG3=2),3000,IF(AND(GD3&gt;=42,GD3&lt;=48,GG3=1),1800,IF(AND(GD3&gt;=42,GD3&lt;=48,GG3=2),3600,IF(AND(GD3&gt;=48,GD3&lt;52,GG3=1),2000,IF(AND(GD3&gt;=48,GD3&lt;52,GG3=2),2000))))))))</f>
        <v>1200</v>
      </c>
      <c r="GE17" s="108"/>
      <c r="GF17" s="108"/>
      <c r="GG17" s="109"/>
      <c r="GI17" s="132" t="s">
        <v>6</v>
      </c>
      <c r="GJ17" s="133"/>
      <c r="GK17" s="133"/>
      <c r="GL17" s="134"/>
      <c r="GM17" s="108">
        <f>IF(AND(GM3&gt;=0,GM3&lt;=32,GP3=1),1200,IF(AND(GM3&gt;=0,GM3&lt;=32,GP3=2),2400,IF(AND(GM3&gt;=32,GM3&lt;=42,GP3=1),1500,IF(AND(GM3&gt;=32,GM3&lt;=42,GP3=2),3000,IF(AND(GM3&gt;=42,GM3&lt;=48,GP3=1),1800,IF(AND(GM3&gt;=42,GM3&lt;=48,GP3=2),3600,IF(AND(GM3&gt;=48,GM3&lt;52,GP3=1),2000,IF(AND(GM3&gt;=48,GM3&lt;52,GP3=2),2000))))))))</f>
        <v>1200</v>
      </c>
      <c r="GN17" s="108"/>
      <c r="GO17" s="108"/>
      <c r="GP17" s="109"/>
      <c r="GR17" s="132" t="s">
        <v>6</v>
      </c>
      <c r="GS17" s="133"/>
      <c r="GT17" s="133"/>
      <c r="GU17" s="134"/>
      <c r="GV17" s="108" t="b">
        <f>IF(AND(GV3&gt;=0,GV3&lt;=32,GY3=1),1200,IF(AND(GV3&gt;=0,GV3&lt;=32,GY3=2),2400,IF(AND(GV3&gt;=32,GV3&lt;=42,GY3=1),1500,IF(AND(GV3&gt;=32,GV3&lt;=42,GY3=2),3000,IF(AND(GV3&gt;=42,GV3&lt;=48,GY3=1),1800,IF(AND(GV3&gt;=42,GV3&lt;=48,GY3=2),3600,IF(AND(GV3&gt;=48,GV3&lt;52,GY3=1),2000,IF(AND(GV3&gt;=48,GV3&lt;52,GY3=2),2000))))))))</f>
        <v>0</v>
      </c>
      <c r="GW17" s="108"/>
      <c r="GX17" s="108"/>
      <c r="GY17" s="109"/>
      <c r="HA17" s="132" t="s">
        <v>6</v>
      </c>
      <c r="HB17" s="133"/>
      <c r="HC17" s="133"/>
      <c r="HD17" s="134"/>
      <c r="HE17" s="108">
        <f>IF(AND(HE3&gt;=0,HE3&lt;=32,HH3=1),1200,IF(AND(HE3&gt;=0,HE3&lt;=32,HH3=2),2400,IF(AND(HE3&gt;=32,HE3&lt;=42,HH3=1),1500,IF(AND(HE3&gt;=32,HE3&lt;=42,HH3=2),3000,IF(AND(HE3&gt;=42,HE3&lt;=48,HH3=1),1800,IF(AND(HE3&gt;=42,HE3&lt;=48,HH3=2),3600,IF(AND(HE3&gt;=48,HE3&lt;52,HH3=1),2000,IF(AND(HE3&gt;=48,HE3&lt;52,HH3=2),2000))))))))</f>
        <v>1500</v>
      </c>
      <c r="HF17" s="108"/>
      <c r="HG17" s="108"/>
      <c r="HH17" s="109"/>
      <c r="HJ17" s="132" t="s">
        <v>6</v>
      </c>
      <c r="HK17" s="133"/>
      <c r="HL17" s="133"/>
      <c r="HM17" s="134"/>
      <c r="HN17" s="108" t="b">
        <f>IF(AND(HN3&gt;=0,HN3&lt;=32,HQ3=1),1200,IF(AND(HN3&gt;=0,HN3&lt;=32,HQ3=2),2400,IF(AND(HN3&gt;=32,HN3&lt;=42,HQ3=1),1500,IF(AND(HN3&gt;=32,HN3&lt;=42,HQ3=2),3000,IF(AND(HN3&gt;=42,HN3&lt;=48,HQ3=1),1800,IF(AND(HN3&gt;=42,HN3&lt;=48,HQ3=2),3600,IF(AND(HN3&gt;=48,HN3&lt;52,HQ3=1),2000,IF(AND(HN3&gt;=48,HN3&lt;52,HQ3=2),2000))))))))</f>
        <v>0</v>
      </c>
      <c r="HO17" s="108"/>
      <c r="HP17" s="108"/>
      <c r="HQ17" s="109"/>
      <c r="HS17" s="132" t="s">
        <v>6</v>
      </c>
      <c r="HT17" s="133"/>
      <c r="HU17" s="133"/>
      <c r="HV17" s="134"/>
      <c r="HW17" s="108">
        <f>IF(AND(HW3&gt;=0,HW3&lt;=32,HZ3=1),1200,IF(AND(HW3&gt;=0,HW3&lt;=32,HZ3=2),2400,IF(AND(HW3&gt;=32,HW3&lt;=42,HZ3=1),1500,IF(AND(HW3&gt;=32,HW3&lt;=42,HZ3=2),3000,IF(AND(HW3&gt;=42,HW3&lt;=48,HZ3=1),1800,IF(AND(HW3&gt;=42,HW3&lt;=48,HZ3=2),3600,IF(AND(HW3&gt;=48,HW3&lt;52,HZ3=1),2000,IF(AND(HW3&gt;=48,HW3&lt;52,HZ3=2),2000))))))))</f>
        <v>1200</v>
      </c>
      <c r="HX17" s="108"/>
      <c r="HY17" s="108"/>
      <c r="HZ17" s="109"/>
      <c r="IB17" s="132" t="s">
        <v>6</v>
      </c>
      <c r="IC17" s="133"/>
      <c r="ID17" s="133"/>
      <c r="IE17" s="134"/>
      <c r="IF17" s="108">
        <f>IF(AND(IF3&gt;=0,IF3&lt;=32,II3=1),1200,IF(AND(IF3&gt;=0,IF3&lt;=32,II3=2),2400,IF(AND(IF3&gt;=32,IF3&lt;=42,II3=1),1500,IF(AND(IF3&gt;=32,IF3&lt;=42,II3=2),3000,IF(AND(IF3&gt;=42,IF3&lt;=48,II3=1),1800,IF(AND(IF3&gt;=42,IF3&lt;=48,II3=2),3600,IF(AND(IF3&gt;=48,IF3&lt;52,II3=1),2000,IF(AND(IF3&gt;=48,IF3&lt;52,II3=2),2000))))))))</f>
        <v>1500</v>
      </c>
      <c r="IG17" s="108"/>
      <c r="IH17" s="108"/>
      <c r="II17" s="109"/>
      <c r="IK17" s="132" t="s">
        <v>6</v>
      </c>
      <c r="IL17" s="133"/>
      <c r="IM17" s="133"/>
      <c r="IN17" s="134"/>
      <c r="IO17" s="108">
        <f>IF(AND(IO3&gt;=0,IO3&lt;=32,IR3=1),1200,IF(AND(IO3&gt;=0,IO3&lt;=32,IR3=2),2400,IF(AND(IO3&gt;=32,IO3&lt;=42,IR3=1),1500,IF(AND(IO3&gt;=32,IO3&lt;=42,IR3=2),3000,IF(AND(IO3&gt;=42,IO3&lt;=48,IR3=1),1800,IF(AND(IO3&gt;=42,IO3&lt;=48,IR3=2),3600,IF(AND(IO3&gt;=48,IO3&lt;52,IR3=1),2000,IF(AND(IO3&gt;=48,IO3&lt;52,IR3=2),2000))))))))</f>
        <v>1200</v>
      </c>
      <c r="IP17" s="108"/>
      <c r="IQ17" s="108"/>
      <c r="IR17" s="109"/>
      <c r="IT17" s="132" t="s">
        <v>6</v>
      </c>
      <c r="IU17" s="133"/>
      <c r="IV17" s="133"/>
      <c r="IW17" s="134"/>
      <c r="IX17" s="108" t="b">
        <f>IF(AND(IX3&gt;=0,IX3&lt;=32,JA3=1),1200,IF(AND(IX3&gt;=0,IX3&lt;=32,JA3=2),2400,IF(AND(IX3&gt;=32,IX3&lt;=42,JA3=1),1500,IF(AND(IX3&gt;=32,IX3&lt;=42,JA3=2),3000,IF(AND(IX3&gt;=42,IX3&lt;=48,JA3=1),1800,IF(AND(IX3&gt;=42,IX3&lt;=48,JA3=2),3600,IF(AND(IX3&gt;=48,IX3&lt;52,JA3=1),2000,IF(AND(IX3&gt;=48,IX3&lt;52,JA3=2),2000))))))))</f>
        <v>0</v>
      </c>
      <c r="IY17" s="108"/>
      <c r="IZ17" s="108"/>
      <c r="JA17" s="109"/>
      <c r="JC17" s="132" t="s">
        <v>6</v>
      </c>
      <c r="JD17" s="133"/>
      <c r="JE17" s="133"/>
      <c r="JF17" s="134"/>
      <c r="JG17" s="108">
        <f>IF(AND(JG3&gt;=0,JG3&lt;=32,JJ3=1),1200,IF(AND(JG3&gt;=0,JG3&lt;=32,JJ3=2),2400,IF(AND(JG3&gt;=32,JG3&lt;=42,JJ3=1),1500,IF(AND(JG3&gt;=32,JG3&lt;=42,JJ3=2),3000,IF(AND(JG3&gt;=42,JG3&lt;=48,JJ3=1),1800,IF(AND(JG3&gt;=42,JG3&lt;=48,JJ3=2),3600,IF(AND(JG3&gt;=48,JG3&lt;52,JJ3=1),2000,IF(AND(JG3&gt;=48,JG3&lt;52,JJ3=2),2000))))))))</f>
        <v>2400</v>
      </c>
      <c r="JH17" s="108"/>
      <c r="JI17" s="108"/>
      <c r="JJ17" s="109"/>
      <c r="JL17" s="132" t="s">
        <v>6</v>
      </c>
      <c r="JM17" s="133"/>
      <c r="JN17" s="133"/>
      <c r="JO17" s="134"/>
      <c r="JP17" s="108">
        <f>IF(AND(JP3&gt;=0,JP3&lt;=32,JS3=1),1200,IF(AND(JP3&gt;=0,JP3&lt;=32,JS3=2),2400,IF(AND(JP3&gt;=32,JP3&lt;=42,JS3=1),1500,IF(AND(JP3&gt;=32,JP3&lt;=42,JS3=2),3000,IF(AND(JP3&gt;=42,JP3&lt;=48,JS3=1),1800,IF(AND(JP3&gt;=42,JP3&lt;=48,JS3=2),3600,IF(AND(JP3&gt;=48,JP3&lt;52,JS3=1),2000,IF(AND(JP3&gt;=48,JP3&lt;52,JS3=2),2000))))))))</f>
        <v>1200</v>
      </c>
      <c r="JQ17" s="108"/>
      <c r="JR17" s="108"/>
      <c r="JS17" s="109"/>
      <c r="JU17" s="132" t="s">
        <v>6</v>
      </c>
      <c r="JV17" s="133"/>
      <c r="JW17" s="133"/>
      <c r="JX17" s="134"/>
      <c r="JY17" s="108">
        <f>IF(AND(JY3&gt;=0,JY3&lt;=32,KB3=1),1200,IF(AND(JY3&gt;=0,JY3&lt;=32,KB3=2),2400,IF(AND(JY3&gt;=32,JY3&lt;=42,KB3=1),1500,IF(AND(JY3&gt;=32,JY3&lt;=42,KB3=2),3000,IF(AND(JY3&gt;=42,JY3&lt;=48,KB3=1),1800,IF(AND(JY3&gt;=42,JY3&lt;=48,KB3=2),3600,IF(AND(JY3&gt;=48,JY3&lt;52,KB3=1),2000,IF(AND(JY3&gt;=48,JY3&lt;52,KB3=2),2000))))))))</f>
        <v>1200</v>
      </c>
      <c r="JZ17" s="108"/>
      <c r="KA17" s="108"/>
      <c r="KB17" s="109"/>
      <c r="KD17" s="132" t="s">
        <v>6</v>
      </c>
      <c r="KE17" s="133"/>
      <c r="KF17" s="133"/>
      <c r="KG17" s="134"/>
      <c r="KH17" s="108">
        <f>IF(AND(KH3&gt;=0,KH3&lt;=32,KK3=1),1200,IF(AND(KH3&gt;=0,KH3&lt;=32,KK3=2),2400,IF(AND(KH3&gt;=32,KH3&lt;=42,KK3=1),1500,IF(AND(KH3&gt;=32,KH3&lt;=42,KK3=2),3000,IF(AND(KH3&gt;=42,KH3&lt;=48,KK3=1),1800,IF(AND(KH3&gt;=42,KH3&lt;=48,KK3=2),3600,IF(AND(KH3&gt;=48,KH3&lt;52,KK3=1),2000,IF(AND(KH3&gt;=48,KH3&lt;52,KK3=2),2000))))))))</f>
        <v>1500</v>
      </c>
      <c r="KI17" s="108"/>
      <c r="KJ17" s="108"/>
      <c r="KK17" s="109"/>
      <c r="KM17" s="132" t="s">
        <v>6</v>
      </c>
      <c r="KN17" s="133"/>
      <c r="KO17" s="133"/>
      <c r="KP17" s="134"/>
      <c r="KQ17" s="108">
        <f>IF(AND(KQ3&gt;=0,KQ3&lt;=32,KT3=1),1200,IF(AND(KQ3&gt;=0,KQ3&lt;=32,KT3=2),2400,IF(AND(KQ3&gt;=32,KQ3&lt;=42,KT3=1),1500,IF(AND(KQ3&gt;=32,KQ3&lt;=42,KT3=2),3000,IF(AND(KQ3&gt;=42,KQ3&lt;=48,KT3=1),1800,IF(AND(KQ3&gt;=42,KQ3&lt;=48,KT3=2),3600,IF(AND(KQ3&gt;=48,KQ3&lt;52,KT3=1),2000,IF(AND(KQ3&gt;=48,KQ3&lt;52,KT3=2),2000))))))))</f>
        <v>1500</v>
      </c>
      <c r="KR17" s="108"/>
      <c r="KS17" s="108"/>
      <c r="KT17" s="109"/>
      <c r="KV17" s="132" t="s">
        <v>6</v>
      </c>
      <c r="KW17" s="133"/>
      <c r="KX17" s="133"/>
      <c r="KY17" s="134"/>
      <c r="KZ17" s="108" t="b">
        <f>IF(AND(KZ3&gt;=0,KZ3&lt;=32,LC3=1),1200,IF(AND(KZ3&gt;=0,KZ3&lt;=32,LC3=2),2400,IF(AND(KZ3&gt;=32,KZ3&lt;=42,LC3=1),1500,IF(AND(KZ3&gt;=32,KZ3&lt;=42,LC3=2),3000,IF(AND(KZ3&gt;=42,KZ3&lt;=48,LC3=1),1800,IF(AND(KZ3&gt;=42,KZ3&lt;=48,LC3=2),3600,IF(AND(KZ3&gt;=48,KZ3&lt;52,LC3=1),2000,IF(AND(KZ3&gt;=48,KZ3&lt;52,LC3=2),2000))))))))</f>
        <v>0</v>
      </c>
      <c r="LA17" s="108"/>
      <c r="LB17" s="108"/>
      <c r="LC17" s="109"/>
      <c r="LE17" s="132" t="s">
        <v>6</v>
      </c>
      <c r="LF17" s="133"/>
      <c r="LG17" s="133"/>
      <c r="LH17" s="134"/>
      <c r="LI17" s="108">
        <f>IF(AND(LI3&gt;=0,LI3&lt;=32,LL3=1),1200,IF(AND(LI3&gt;=0,LI3&lt;=32,LL3=2),2400,IF(AND(LI3&gt;=32,LI3&lt;=42,LL3=1),1500,IF(AND(LI3&gt;=32,LI3&lt;=42,LL3=2),3000,IF(AND(LI3&gt;=42,LI3&lt;=48,LL3=1),1800,IF(AND(LI3&gt;=42,LI3&lt;=48,LL3=2),3600,IF(AND(LI3&gt;=48,LI3&lt;52,LL3=1),2000,IF(AND(LI3&gt;=48,LI3&lt;52,LL3=2),2000))))))))</f>
        <v>1200</v>
      </c>
      <c r="LJ17" s="108"/>
      <c r="LK17" s="108"/>
      <c r="LL17" s="109"/>
      <c r="LN17" s="132" t="s">
        <v>6</v>
      </c>
      <c r="LO17" s="133"/>
      <c r="LP17" s="133"/>
      <c r="LQ17" s="134"/>
      <c r="LR17" s="108" t="b">
        <f>IF(AND(LR3&gt;=0,LR3&lt;=32,LU3=1),1200,IF(AND(LR3&gt;=0,LR3&lt;=32,LU3=2),2400,IF(AND(LR3&gt;=32,LR3&lt;=42,LU3=1),1500,IF(AND(LR3&gt;=32,LR3&lt;=42,LU3=2),3000,IF(AND(LR3&gt;=42,LR3&lt;=48,LU3=1),1800,IF(AND(LR3&gt;=42,LR3&lt;=48,LU3=2),3600,IF(AND(LR3&gt;=48,LR3&lt;52,LU3=1),2000,IF(AND(LR3&gt;=48,LR3&lt;52,LU3=2),2000))))))))</f>
        <v>0</v>
      </c>
      <c r="LS17" s="108"/>
      <c r="LT17" s="108"/>
      <c r="LU17" s="109"/>
      <c r="LW17" s="132" t="s">
        <v>6</v>
      </c>
      <c r="LX17" s="133"/>
      <c r="LY17" s="133"/>
      <c r="LZ17" s="134"/>
      <c r="MA17" s="108">
        <f>IF(AND(MA3&gt;=0,MA3&lt;=32,MD3=1),1200,IF(AND(MA3&gt;=0,MA3&lt;=32,MD3=2),2400,IF(AND(MA3&gt;=32,MA3&lt;=42,MD3=1),1500,IF(AND(MA3&gt;=32,MA3&lt;=42,MD3=2),3000,IF(AND(MA3&gt;=42,MA3&lt;=48,MD3=1),1800,IF(AND(MA3&gt;=42,MA3&lt;=48,MD3=2),3600,IF(AND(MA3&gt;=48,MA3&lt;52,MD3=1),2000,IF(AND(MA3&gt;=48,MA3&lt;52,MD3=2),2000))))))))</f>
        <v>1200</v>
      </c>
      <c r="MB17" s="108"/>
      <c r="MC17" s="108"/>
      <c r="MD17" s="109"/>
      <c r="MF17" s="132" t="s">
        <v>6</v>
      </c>
      <c r="MG17" s="133"/>
      <c r="MH17" s="133"/>
      <c r="MI17" s="134"/>
      <c r="MJ17" s="108">
        <f>IF(AND(MJ3&gt;=0,MJ3&lt;=32,MM3=1),1200,IF(AND(MJ3&gt;=0,MJ3&lt;=32,MM3=2),2400,IF(AND(MJ3&gt;=32,MJ3&lt;=42,MM3=1),1500,IF(AND(MJ3&gt;=32,MJ3&lt;=42,MM3=2),3000,IF(AND(MJ3&gt;=42,MJ3&lt;=48,MM3=1),1800,IF(AND(MJ3&gt;=42,MJ3&lt;=48,MM3=2),3600,IF(AND(MJ3&gt;=48,MJ3&lt;52,MM3=1),2000,IF(AND(MJ3&gt;=48,MJ3&lt;52,MM3=2),2000))))))))</f>
        <v>1500</v>
      </c>
      <c r="MK17" s="108"/>
      <c r="ML17" s="108"/>
      <c r="MM17" s="109"/>
      <c r="MO17" s="132" t="s">
        <v>6</v>
      </c>
      <c r="MP17" s="133"/>
      <c r="MQ17" s="133"/>
      <c r="MR17" s="134"/>
      <c r="MS17" s="108" t="b">
        <f>IF(AND(MS3&gt;=0,MS3&lt;=32,MV3=1),1200,IF(AND(MS3&gt;=0,MS3&lt;=32,MV3=2),2400,IF(AND(MS3&gt;=32,MS3&lt;=42,MV3=1),1500,IF(AND(MS3&gt;=32,MS3&lt;=42,MV3=2),3000,IF(AND(MS3&gt;=42,MS3&lt;=48,MV3=1),1800,IF(AND(MS3&gt;=42,MS3&lt;=48,MV3=2),3600,IF(AND(MS3&gt;=48,MS3&lt;52,MV3=1),2000,IF(AND(MS3&gt;=48,MS3&lt;52,MV3=2),2000))))))))</f>
        <v>0</v>
      </c>
      <c r="MT17" s="108"/>
      <c r="MU17" s="108"/>
      <c r="MV17" s="109"/>
      <c r="MX17" s="132" t="s">
        <v>6</v>
      </c>
      <c r="MY17" s="133"/>
      <c r="MZ17" s="133"/>
      <c r="NA17" s="134"/>
      <c r="NB17" s="108" t="b">
        <f>IF(AND(NB3&gt;=0,NB3&lt;=32,NE3=1),1200,IF(AND(NB3&gt;=0,NB3&lt;=32,NE3=2),2400,IF(AND(NB3&gt;=32,NB3&lt;=42,NE3=1),1500,IF(AND(NB3&gt;=32,NB3&lt;=42,NE3=2),3000,IF(AND(NB3&gt;=42,NB3&lt;=48,NE3=1),1800,IF(AND(NB3&gt;=42,NB3&lt;=48,NE3=2),3600,IF(AND(NB3&gt;=48,NB3&lt;52,NE3=1),2000,IF(AND(NB3&gt;=48,NB3&lt;52,NE3=2),2000))))))))</f>
        <v>0</v>
      </c>
      <c r="NC17" s="108"/>
      <c r="ND17" s="108"/>
      <c r="NE17" s="109"/>
      <c r="NG17" s="132" t="s">
        <v>6</v>
      </c>
      <c r="NH17" s="133"/>
      <c r="NI17" s="133"/>
      <c r="NJ17" s="134"/>
      <c r="NK17" s="108">
        <f>IF(AND(NK3&gt;=0,NK3&lt;=32,NN3=1),1200,IF(AND(NK3&gt;=0,NK3&lt;=32,NN3=2),2400,IF(AND(NK3&gt;=32,NK3&lt;=42,NN3=1),1500,IF(AND(NK3&gt;=32,NK3&lt;=42,NN3=2),3000,IF(AND(NK3&gt;=42,NK3&lt;=48,NN3=1),1800,IF(AND(NK3&gt;=42,NK3&lt;=48,NN3=2),3600,IF(AND(NK3&gt;=48,NK3&lt;52,NN3=1),2000,IF(AND(NK3&gt;=48,NK3&lt;52,NN3=2),2000))))))))</f>
        <v>1200</v>
      </c>
      <c r="NL17" s="108"/>
      <c r="NM17" s="108"/>
      <c r="NN17" s="109"/>
      <c r="NP17" s="132" t="s">
        <v>6</v>
      </c>
      <c r="NQ17" s="133"/>
      <c r="NR17" s="133"/>
      <c r="NS17" s="134"/>
      <c r="NT17" s="108">
        <f>IF(AND(NT3&gt;=0,NT3&lt;=32,NW3=1),1200,IF(AND(NT3&gt;=0,NT3&lt;=32,NW3=2),2400,IF(AND(NT3&gt;=32,NT3&lt;=42,NW3=1),1500,IF(AND(NT3&gt;=32,NT3&lt;=42,NW3=2),3000,IF(AND(NT3&gt;=42,NT3&lt;=48,NW3=1),1800,IF(AND(NT3&gt;=42,NT3&lt;=48,NW3=2),3600,IF(AND(NT3&gt;=48,NT3&lt;52,NW3=1),2000,IF(AND(NT3&gt;=48,NT3&lt;52,NW3=2),2000))))))))</f>
        <v>1500</v>
      </c>
      <c r="NU17" s="108"/>
      <c r="NV17" s="108"/>
      <c r="NW17" s="109"/>
      <c r="NY17" s="132" t="s">
        <v>6</v>
      </c>
      <c r="NZ17" s="133"/>
      <c r="OA17" s="133"/>
      <c r="OB17" s="134"/>
      <c r="OC17" s="108">
        <f>IF(AND(OC3&gt;=0,OC3&lt;=32,OF3=1),1200,IF(AND(OC3&gt;=0,OC3&lt;=32,OF3=2),2400,IF(AND(OC3&gt;=32,OC3&lt;=42,OF3=1),1500,IF(AND(OC3&gt;=32,OC3&lt;=42,OF3=2),3000,IF(AND(OC3&gt;=42,OC3&lt;=48,OF3=1),1800,IF(AND(OC3&gt;=42,OC3&lt;=48,OF3=2),3600,IF(AND(OC3&gt;=48,OC3&lt;52,OF3=1),2000,IF(AND(OC3&gt;=48,OC3&lt;52,OF3=2),2000))))))))</f>
        <v>1200</v>
      </c>
      <c r="OD17" s="108"/>
      <c r="OE17" s="108"/>
      <c r="OF17" s="109"/>
      <c r="OH17" s="132" t="s">
        <v>6</v>
      </c>
      <c r="OI17" s="133"/>
      <c r="OJ17" s="133"/>
      <c r="OK17" s="134"/>
      <c r="OL17" s="108">
        <f>IF(AND(OL3&gt;=0,OL3&lt;=32,OO3=1),1200,IF(AND(OL3&gt;=0,OL3&lt;=32,OO3=2),2400,IF(AND(OL3&gt;=32,OL3&lt;=42,OO3=1),1500,IF(AND(OL3&gt;=32,OL3&lt;=42,OO3=2),3000,IF(AND(OL3&gt;=42,OL3&lt;=48,OO3=1),1800,IF(AND(OL3&gt;=42,OL3&lt;=48,OO3=2),3600,IF(AND(OL3&gt;=48,OL3&lt;52,OO3=1),2000,IF(AND(OL3&gt;=48,OL3&lt;52,OO3=2),2000))))))))</f>
        <v>1500</v>
      </c>
      <c r="OM17" s="108"/>
      <c r="ON17" s="108"/>
      <c r="OO17" s="109"/>
      <c r="OQ17" s="132" t="s">
        <v>6</v>
      </c>
      <c r="OR17" s="133"/>
      <c r="OS17" s="133"/>
      <c r="OT17" s="134"/>
      <c r="OU17" s="108">
        <f>IF(AND(OU3&gt;=0,OU3&lt;=32,OX3=1),1200,IF(AND(OU3&gt;=0,OU3&lt;=32,OX3=2),2400,IF(AND(OU3&gt;=32,OU3&lt;=42,OX3=1),1500,IF(AND(OU3&gt;=32,OU3&lt;=42,OX3=2),3000,IF(AND(OU3&gt;=42,OU3&lt;=48,OX3=1),1800,IF(AND(OU3&gt;=42,OU3&lt;=48,OX3=2),3600,IF(AND(OU3&gt;=48,OU3&lt;52,OX3=1),2000,IF(AND(OU3&gt;=48,OU3&lt;52,OX3=2),2000))))))))</f>
        <v>2400</v>
      </c>
      <c r="OV17" s="108"/>
      <c r="OW17" s="108"/>
      <c r="OX17" s="109"/>
      <c r="OZ17" s="132" t="s">
        <v>6</v>
      </c>
      <c r="PA17" s="133"/>
      <c r="PB17" s="133"/>
      <c r="PC17" s="134"/>
      <c r="PD17" s="108" t="b">
        <f>IF(AND(PD3&gt;=0,PD3&lt;=32,PG3=1),1200,IF(AND(PD3&gt;=0,PD3&lt;=32,PG3=2),2400,IF(AND(PD3&gt;=32,PD3&lt;=42,PG3=1),1500,IF(AND(PD3&gt;=32,PD3&lt;=42,PG3=2),3000,IF(AND(PD3&gt;=42,PD3&lt;=48,PG3=1),1800,IF(AND(PD3&gt;=42,PD3&lt;=48,PG3=2),3600,IF(AND(PD3&gt;=48,PD3&lt;52,PG3=1),2000,IF(AND(PD3&gt;=48,PD3&lt;52,PG3=2),2000))))))))</f>
        <v>0</v>
      </c>
      <c r="PE17" s="108"/>
      <c r="PF17" s="108"/>
      <c r="PG17" s="109"/>
      <c r="PI17" s="132" t="s">
        <v>6</v>
      </c>
      <c r="PJ17" s="133"/>
      <c r="PK17" s="133"/>
      <c r="PL17" s="134"/>
      <c r="PM17" s="108" t="b">
        <f>IF(AND(PM3&gt;=0,PM3&lt;=32,PP3=1),1200,IF(AND(PM3&gt;=0,PM3&lt;=32,PP3=2),2400,IF(AND(PM3&gt;=32,PM3&lt;=42,PP3=1),1500,IF(AND(PM3&gt;=32,PM3&lt;=42,PP3=2),3000,IF(AND(PM3&gt;=42,PM3&lt;=48,PP3=1),1800,IF(AND(PM3&gt;=42,PM3&lt;=48,PP3=2),3600,IF(AND(PM3&gt;=48,PM3&lt;52,PP3=1),2000,IF(AND(PM3&gt;=48,PM3&lt;52,PP3=2),2000))))))))</f>
        <v>0</v>
      </c>
      <c r="PN17" s="108"/>
      <c r="PO17" s="108"/>
      <c r="PP17" s="109"/>
      <c r="PR17" s="132" t="s">
        <v>6</v>
      </c>
      <c r="PS17" s="133"/>
      <c r="PT17" s="133"/>
      <c r="PU17" s="134"/>
      <c r="PV17" s="108" t="b">
        <f>IF(AND(PV3&gt;=0,PV3&lt;=32,PY3=1),1200,IF(AND(PV3&gt;=0,PV3&lt;=32,PY3=2),2400,IF(AND(PV3&gt;=32,PV3&lt;=42,PY3=1),1500,IF(AND(PV3&gt;=32,PV3&lt;=42,PY3=2),3000,IF(AND(PV3&gt;=42,PV3&lt;=48,PY3=1),1800,IF(AND(PV3&gt;=42,PV3&lt;=48,PY3=2),3600,IF(AND(PV3&gt;=48,PV3&lt;52,PY3=1),2000,IF(AND(PV3&gt;=48,PV3&lt;52,PY3=2),2000))))))))</f>
        <v>0</v>
      </c>
      <c r="PW17" s="108"/>
      <c r="PX17" s="108"/>
      <c r="PY17" s="109"/>
      <c r="QA17" s="132" t="s">
        <v>6</v>
      </c>
      <c r="QB17" s="133"/>
      <c r="QC17" s="133"/>
      <c r="QD17" s="134"/>
      <c r="QE17" s="108" t="b">
        <f>IF(AND(QE3&gt;=0,QE3&lt;=32,QH3=1),1200,IF(AND(QE3&gt;=0,QE3&lt;=32,QH3=2),2400,IF(AND(QE3&gt;=32,QE3&lt;=42,QH3=1),1500,IF(AND(QE3&gt;=32,QE3&lt;=42,QH3=2),3000,IF(AND(QE3&gt;=42,QE3&lt;=48,QH3=1),1800,IF(AND(QE3&gt;=42,QE3&lt;=48,QH3=2),3600,IF(AND(QE3&gt;=48,QE3&lt;52,QH3=1),2000,IF(AND(QE3&gt;=48,QE3&lt;52,QH3=2),2000))))))))</f>
        <v>0</v>
      </c>
      <c r="QF17" s="108"/>
      <c r="QG17" s="108"/>
      <c r="QH17" s="109"/>
      <c r="QJ17" s="132" t="s">
        <v>6</v>
      </c>
      <c r="QK17" s="133"/>
      <c r="QL17" s="133"/>
      <c r="QM17" s="134"/>
      <c r="QN17" s="108" t="b">
        <f>IF(AND(QN3&gt;=0,QN3&lt;=32,QQ3=1),1200,IF(AND(QN3&gt;=0,QN3&lt;=32,QQ3=2),2400,IF(AND(QN3&gt;=32,QN3&lt;=42,QQ3=1),1500,IF(AND(QN3&gt;=32,QN3&lt;=42,QQ3=2),3000,IF(AND(QN3&gt;=42,QN3&lt;=48,QQ3=1),1800,IF(AND(QN3&gt;=42,QN3&lt;=48,QQ3=2),3600,IF(AND(QN3&gt;=48,QN3&lt;52,QQ3=1),2000,IF(AND(QN3&gt;=48,QN3&lt;52,QQ3=2),2000))))))))</f>
        <v>0</v>
      </c>
      <c r="QO17" s="108"/>
      <c r="QP17" s="108"/>
      <c r="QQ17" s="109"/>
      <c r="QS17" s="132" t="s">
        <v>6</v>
      </c>
      <c r="QT17" s="133"/>
      <c r="QU17" s="133"/>
      <c r="QV17" s="134"/>
      <c r="QW17" s="108" t="b">
        <f>IF(AND(QW3&gt;=0,QW3&lt;=32,QZ3=1),1200,IF(AND(QW3&gt;=0,QW3&lt;=32,QZ3=2),2400,IF(AND(QW3&gt;=32,QW3&lt;=42,QZ3=1),1500,IF(AND(QW3&gt;=32,QW3&lt;=42,QZ3=2),3000,IF(AND(QW3&gt;=42,QW3&lt;=48,QZ3=1),1800,IF(AND(QW3&gt;=42,QW3&lt;=48,QZ3=2),3600,IF(AND(QW3&gt;=48,QW3&lt;52,QZ3=1),2000,IF(AND(QW3&gt;=48,QW3&lt;52,QZ3=2),2000))))))))</f>
        <v>0</v>
      </c>
      <c r="QX17" s="108"/>
      <c r="QY17" s="108"/>
      <c r="QZ17" s="109"/>
      <c r="RB17" s="132" t="s">
        <v>6</v>
      </c>
      <c r="RC17" s="133"/>
      <c r="RD17" s="133"/>
      <c r="RE17" s="134"/>
      <c r="RF17" s="108" t="b">
        <f>IF(AND(RF3&gt;=0,RF3&lt;=32,RI3=1),1200,IF(AND(RF3&gt;=0,RF3&lt;=32,RI3=2),2400,IF(AND(RF3&gt;=32,RF3&lt;=42,RI3=1),1500,IF(AND(RF3&gt;=32,RF3&lt;=42,RI3=2),3000,IF(AND(RF3&gt;=42,RF3&lt;=48,RI3=1),1800,IF(AND(RF3&gt;=42,RF3&lt;=48,RI3=2),3600,IF(AND(RF3&gt;=48,RF3&lt;52,RI3=1),2000,IF(AND(RF3&gt;=48,RF3&lt;52,RI3=2),2000))))))))</f>
        <v>0</v>
      </c>
      <c r="RG17" s="108"/>
      <c r="RH17" s="108"/>
      <c r="RI17" s="109"/>
      <c r="RK17" s="132" t="s">
        <v>6</v>
      </c>
      <c r="RL17" s="133"/>
      <c r="RM17" s="133"/>
      <c r="RN17" s="134"/>
      <c r="RO17" s="108" t="b">
        <f>IF(AND(RO3&gt;=0,RO3&lt;=32,RR3=1),1200,IF(AND(RO3&gt;=0,RO3&lt;=32,RR3=2),2400,IF(AND(RO3&gt;=32,RO3&lt;=42,RR3=1),1500,IF(AND(RO3&gt;=32,RO3&lt;=42,RR3=2),3000,IF(AND(RO3&gt;=42,RO3&lt;=48,RR3=1),1800,IF(AND(RO3&gt;=42,RO3&lt;=48,RR3=2),3600,IF(AND(RO3&gt;=48,RO3&lt;52,RR3=1),2000,IF(AND(RO3&gt;=48,RO3&lt;52,RR3=2),2000))))))))</f>
        <v>0</v>
      </c>
      <c r="RP17" s="108"/>
      <c r="RQ17" s="108"/>
      <c r="RR17" s="109"/>
      <c r="RT17" s="132" t="s">
        <v>6</v>
      </c>
      <c r="RU17" s="133"/>
      <c r="RV17" s="133"/>
      <c r="RW17" s="134"/>
      <c r="RX17" s="108" t="b">
        <f>IF(AND(RX3&gt;=0,RX3&lt;=32,SA3=1),1200,IF(AND(RX3&gt;=0,RX3&lt;=32,SA3=2),2400,IF(AND(RX3&gt;=32,RX3&lt;=42,SA3=1),1500,IF(AND(RX3&gt;=32,RX3&lt;=42,SA3=2),3000,IF(AND(RX3&gt;=42,RX3&lt;=48,SA3=1),1800,IF(AND(RX3&gt;=42,RX3&lt;=48,SA3=2),3600,IF(AND(RX3&gt;=48,RX3&lt;52,SA3=1),2000,IF(AND(RX3&gt;=48,RX3&lt;52,SA3=2),2000))))))))</f>
        <v>0</v>
      </c>
      <c r="RY17" s="108"/>
      <c r="RZ17" s="108"/>
      <c r="SA17" s="109"/>
      <c r="SC17" s="132" t="s">
        <v>6</v>
      </c>
      <c r="SD17" s="133"/>
      <c r="SE17" s="133"/>
      <c r="SF17" s="134"/>
      <c r="SG17" s="108" t="b">
        <f>IF(AND(SG3&gt;=0,SG3&lt;=32,SJ3=1),1200,IF(AND(SG3&gt;=0,SG3&lt;=32,SJ3=2),2400,IF(AND(SG3&gt;=32,SG3&lt;=42,SJ3=1),1500,IF(AND(SG3&gt;=32,SG3&lt;=42,SJ3=2),3000,IF(AND(SG3&gt;=42,SG3&lt;=48,SJ3=1),1800,IF(AND(SG3&gt;=42,SG3&lt;=48,SJ3=2),3600,IF(AND(SG3&gt;=48,SG3&lt;52,SJ3=1),2000,IF(AND(SG3&gt;=48,SG3&lt;52,SJ3=2),2000))))))))</f>
        <v>0</v>
      </c>
      <c r="SH17" s="108"/>
      <c r="SI17" s="108"/>
      <c r="SJ17" s="109"/>
      <c r="SL17" s="132" t="s">
        <v>6</v>
      </c>
      <c r="SM17" s="133"/>
      <c r="SN17" s="133"/>
      <c r="SO17" s="134"/>
      <c r="SP17" s="108" t="b">
        <f>IF(AND(SP3&gt;=0,SP3&lt;=32,SS3=1),1200,IF(AND(SP3&gt;=0,SP3&lt;=32,SS3=2),2400,IF(AND(SP3&gt;=32,SP3&lt;=42,SS3=1),1500,IF(AND(SP3&gt;=32,SP3&lt;=42,SS3=2),3000,IF(AND(SP3&gt;=42,SP3&lt;=48,SS3=1),1800,IF(AND(SP3&gt;=42,SP3&lt;=48,SS3=2),3600,IF(AND(SP3&gt;=48,SP3&lt;52,SS3=1),2000,IF(AND(SP3&gt;=48,SP3&lt;52,SS3=2),2000))))))))</f>
        <v>0</v>
      </c>
      <c r="SQ17" s="108"/>
      <c r="SR17" s="108"/>
      <c r="SS17" s="109"/>
      <c r="SU17" s="132" t="s">
        <v>6</v>
      </c>
      <c r="SV17" s="133"/>
      <c r="SW17" s="133"/>
      <c r="SX17" s="134"/>
      <c r="SY17" s="108" t="b">
        <f>IF(AND(SY3&gt;=0,SY3&lt;=32,TB3=1),1200,IF(AND(SY3&gt;=0,SY3&lt;=32,TB3=2),2400,IF(AND(SY3&gt;=32,SY3&lt;=42,TB3=1),1500,IF(AND(SY3&gt;=32,SY3&lt;=42,TB3=2),3000,IF(AND(SY3&gt;=42,SY3&lt;=48,TB3=1),1800,IF(AND(SY3&gt;=42,SY3&lt;=48,TB3=2),3600,IF(AND(SY3&gt;=48,SY3&lt;52,TB3=1),2000,IF(AND(SY3&gt;=48,SY3&lt;52,TB3=2),2000))))))))</f>
        <v>0</v>
      </c>
      <c r="SZ17" s="108"/>
      <c r="TA17" s="108"/>
      <c r="TB17" s="109"/>
      <c r="TD17" s="132" t="s">
        <v>6</v>
      </c>
      <c r="TE17" s="133"/>
      <c r="TF17" s="133"/>
      <c r="TG17" s="134"/>
      <c r="TH17" s="108" t="b">
        <f>IF(AND(TH3&gt;=0,TH3&lt;=32,TK3=1),1200,IF(AND(TH3&gt;=0,TH3&lt;=32,TK3=2),2400,IF(AND(TH3&gt;=32,TH3&lt;=42,TK3=1),1500,IF(AND(TH3&gt;=32,TH3&lt;=42,TK3=2),3000,IF(AND(TH3&gt;=42,TH3&lt;=48,TK3=1),1800,IF(AND(TH3&gt;=42,TH3&lt;=48,TK3=2),3600,IF(AND(TH3&gt;=48,TH3&lt;52,TK3=1),2000,IF(AND(TH3&gt;=48,TH3&lt;52,TK3=2),2000))))))))</f>
        <v>0</v>
      </c>
      <c r="TI17" s="108"/>
      <c r="TJ17" s="108"/>
      <c r="TK17" s="109"/>
      <c r="TM17" s="132" t="s">
        <v>6</v>
      </c>
      <c r="TN17" s="133"/>
      <c r="TO17" s="133"/>
      <c r="TP17" s="134"/>
      <c r="TQ17" s="108" t="b">
        <f>IF(AND(TQ3&gt;=0,TQ3&lt;=32,TT3=1),1200,IF(AND(TQ3&gt;=0,TQ3&lt;=32,TT3=2),2400,IF(AND(TQ3&gt;=32,TQ3&lt;=42,TT3=1),1500,IF(AND(TQ3&gt;=32,TQ3&lt;=42,TT3=2),3000,IF(AND(TQ3&gt;=42,TQ3&lt;=48,TT3=1),1800,IF(AND(TQ3&gt;=42,TQ3&lt;=48,TT3=2),3600,IF(AND(TQ3&gt;=48,TQ3&lt;52,TT3=1),2000,IF(AND(TQ3&gt;=48,TQ3&lt;52,TT3=2),2000))))))))</f>
        <v>0</v>
      </c>
      <c r="TR17" s="108"/>
      <c r="TS17" s="108"/>
      <c r="TT17" s="109"/>
      <c r="TV17" s="132" t="s">
        <v>6</v>
      </c>
      <c r="TW17" s="133"/>
      <c r="TX17" s="133"/>
      <c r="TY17" s="134"/>
      <c r="TZ17" s="108" t="b">
        <f>IF(AND(TZ3&gt;=0,TZ3&lt;=32,UC3=1),1200,IF(AND(TZ3&gt;=0,TZ3&lt;=32,UC3=2),2400,IF(AND(TZ3&gt;=32,TZ3&lt;=42,UC3=1),1500,IF(AND(TZ3&gt;=32,TZ3&lt;=42,UC3=2),3000,IF(AND(TZ3&gt;=42,TZ3&lt;=48,UC3=1),1800,IF(AND(TZ3&gt;=42,TZ3&lt;=48,UC3=2),3600,IF(AND(TZ3&gt;=48,TZ3&lt;52,UC3=1),2000,IF(AND(TZ3&gt;=48,TZ3&lt;52,UC3=2),2000))))))))</f>
        <v>0</v>
      </c>
      <c r="UA17" s="108"/>
      <c r="UB17" s="108"/>
      <c r="UC17" s="109"/>
      <c r="UE17" s="132" t="s">
        <v>6</v>
      </c>
      <c r="UF17" s="133"/>
      <c r="UG17" s="133"/>
      <c r="UH17" s="134"/>
      <c r="UI17" s="108" t="b">
        <f>IF(AND(UI3&gt;=0,UI3&lt;=32,UL3=1),1200,IF(AND(UI3&gt;=0,UI3&lt;=32,UL3=2),2400,IF(AND(UI3&gt;=32,UI3&lt;=42,UL3=1),1500,IF(AND(UI3&gt;=32,UI3&lt;=42,UL3=2),3000,IF(AND(UI3&gt;=42,UI3&lt;=48,UL3=1),1800,IF(AND(UI3&gt;=42,UI3&lt;=48,UL3=2),3600,IF(AND(UI3&gt;=48,UI3&lt;52,UL3=1),2000,IF(AND(UI3&gt;=48,UI3&lt;52,UL3=2),2000))))))))</f>
        <v>0</v>
      </c>
      <c r="UJ17" s="108"/>
      <c r="UK17" s="108"/>
      <c r="UL17" s="109"/>
      <c r="UN17" s="132" t="s">
        <v>6</v>
      </c>
      <c r="UO17" s="133"/>
      <c r="UP17" s="133"/>
      <c r="UQ17" s="134"/>
      <c r="UR17" s="108" t="b">
        <f>IF(AND(UR3&gt;=0,UR3&lt;=32,UU3=1),1200,IF(AND(UR3&gt;=0,UR3&lt;=32,UU3=2),2400,IF(AND(UR3&gt;=32,UR3&lt;=42,UU3=1),1500,IF(AND(UR3&gt;=32,UR3&lt;=42,UU3=2),3000,IF(AND(UR3&gt;=42,UR3&lt;=48,UU3=1),1800,IF(AND(UR3&gt;=42,UR3&lt;=48,UU3=2),3600,IF(AND(UR3&gt;=48,UR3&lt;52,UU3=1),2000,IF(AND(UR3&gt;=48,UR3&lt;52,UU3=2),2000))))))))</f>
        <v>0</v>
      </c>
      <c r="US17" s="108"/>
      <c r="UT17" s="108"/>
      <c r="UU17" s="109"/>
    </row>
    <row r="18" spans="2:639" x14ac:dyDescent="0.25">
      <c r="B18" s="135" t="s">
        <v>7</v>
      </c>
      <c r="C18" s="136"/>
      <c r="D18" s="136"/>
      <c r="E18" s="137"/>
      <c r="F18" s="138">
        <f>SUM(F5:I17)</f>
        <v>3000</v>
      </c>
      <c r="G18" s="138"/>
      <c r="H18" s="138"/>
      <c r="I18" s="139"/>
      <c r="K18" s="135" t="s">
        <v>7</v>
      </c>
      <c r="L18" s="136"/>
      <c r="M18" s="136"/>
      <c r="N18" s="137"/>
      <c r="O18" s="138">
        <f>SUM(O5:R17)</f>
        <v>1500</v>
      </c>
      <c r="P18" s="138"/>
      <c r="Q18" s="138"/>
      <c r="R18" s="139"/>
      <c r="T18" s="135" t="s">
        <v>7</v>
      </c>
      <c r="U18" s="136"/>
      <c r="V18" s="136"/>
      <c r="W18" s="137"/>
      <c r="X18" s="138">
        <f>SUM(X5:AA17)</f>
        <v>1200</v>
      </c>
      <c r="Y18" s="138"/>
      <c r="Z18" s="138"/>
      <c r="AA18" s="139"/>
      <c r="AC18" s="135" t="s">
        <v>7</v>
      </c>
      <c r="AD18" s="136"/>
      <c r="AE18" s="136"/>
      <c r="AF18" s="137"/>
      <c r="AG18" s="138">
        <f>SUM(AG5:AJ17)</f>
        <v>1500</v>
      </c>
      <c r="AH18" s="138"/>
      <c r="AI18" s="138"/>
      <c r="AJ18" s="139"/>
      <c r="AL18" s="135" t="s">
        <v>7</v>
      </c>
      <c r="AM18" s="136"/>
      <c r="AN18" s="136"/>
      <c r="AO18" s="137"/>
      <c r="AP18" s="138">
        <f>SUM(AP5:AS17)</f>
        <v>1200</v>
      </c>
      <c r="AQ18" s="138"/>
      <c r="AR18" s="138"/>
      <c r="AS18" s="139"/>
      <c r="AU18" s="135" t="s">
        <v>7</v>
      </c>
      <c r="AV18" s="136"/>
      <c r="AW18" s="136"/>
      <c r="AX18" s="137"/>
      <c r="AY18" s="138">
        <f>SUM(AY5:BB17)</f>
        <v>1200</v>
      </c>
      <c r="AZ18" s="138"/>
      <c r="BA18" s="138"/>
      <c r="BB18" s="139"/>
      <c r="BD18" s="135" t="s">
        <v>7</v>
      </c>
      <c r="BE18" s="136"/>
      <c r="BF18" s="136"/>
      <c r="BG18" s="137"/>
      <c r="BH18" s="138">
        <f>SUM(BH5:BK17)</f>
        <v>1500</v>
      </c>
      <c r="BI18" s="138"/>
      <c r="BJ18" s="138"/>
      <c r="BK18" s="139"/>
      <c r="BM18" s="135" t="s">
        <v>7</v>
      </c>
      <c r="BN18" s="136"/>
      <c r="BO18" s="136"/>
      <c r="BP18" s="137"/>
      <c r="BQ18" s="138">
        <f>SUM(BQ5:BT17)</f>
        <v>1500</v>
      </c>
      <c r="BR18" s="138"/>
      <c r="BS18" s="138"/>
      <c r="BT18" s="139"/>
      <c r="BV18" s="135" t="s">
        <v>7</v>
      </c>
      <c r="BW18" s="136"/>
      <c r="BX18" s="136"/>
      <c r="BY18" s="137"/>
      <c r="BZ18" s="138">
        <f>SUM(BZ5:CC17)</f>
        <v>0</v>
      </c>
      <c r="CA18" s="138"/>
      <c r="CB18" s="138"/>
      <c r="CC18" s="139"/>
      <c r="CE18" s="135" t="s">
        <v>7</v>
      </c>
      <c r="CF18" s="136"/>
      <c r="CG18" s="136"/>
      <c r="CH18" s="137"/>
      <c r="CI18" s="138">
        <f>SUM(CI5:CL17)</f>
        <v>1200</v>
      </c>
      <c r="CJ18" s="138"/>
      <c r="CK18" s="138"/>
      <c r="CL18" s="139"/>
      <c r="CN18" s="135" t="s">
        <v>7</v>
      </c>
      <c r="CO18" s="136"/>
      <c r="CP18" s="136"/>
      <c r="CQ18" s="137"/>
      <c r="CR18" s="138">
        <f>SUM(CR5:CU17)</f>
        <v>0</v>
      </c>
      <c r="CS18" s="138"/>
      <c r="CT18" s="138"/>
      <c r="CU18" s="139"/>
      <c r="CW18" s="135" t="s">
        <v>7</v>
      </c>
      <c r="CX18" s="136"/>
      <c r="CY18" s="136"/>
      <c r="CZ18" s="137"/>
      <c r="DA18" s="138">
        <f>SUM(DA5:DD17)</f>
        <v>1200</v>
      </c>
      <c r="DB18" s="138"/>
      <c r="DC18" s="138"/>
      <c r="DD18" s="139"/>
      <c r="DF18" s="135" t="s">
        <v>7</v>
      </c>
      <c r="DG18" s="136"/>
      <c r="DH18" s="136"/>
      <c r="DI18" s="137"/>
      <c r="DJ18" s="138">
        <f>SUM(DJ5:DM17)</f>
        <v>1500</v>
      </c>
      <c r="DK18" s="138"/>
      <c r="DL18" s="138"/>
      <c r="DM18" s="139"/>
      <c r="DO18" s="135" t="s">
        <v>7</v>
      </c>
      <c r="DP18" s="136"/>
      <c r="DQ18" s="136"/>
      <c r="DR18" s="137"/>
      <c r="DS18" s="138">
        <f>SUM(DS5:DV17)</f>
        <v>1200</v>
      </c>
      <c r="DT18" s="138"/>
      <c r="DU18" s="138"/>
      <c r="DV18" s="139"/>
      <c r="DX18" s="135" t="s">
        <v>7</v>
      </c>
      <c r="DY18" s="136"/>
      <c r="DZ18" s="136"/>
      <c r="EA18" s="137"/>
      <c r="EB18" s="138">
        <f>SUM(EB5:EE17)</f>
        <v>1500</v>
      </c>
      <c r="EC18" s="138"/>
      <c r="ED18" s="138"/>
      <c r="EE18" s="139"/>
      <c r="EG18" s="135" t="s">
        <v>7</v>
      </c>
      <c r="EH18" s="136"/>
      <c r="EI18" s="136"/>
      <c r="EJ18" s="137"/>
      <c r="EK18" s="138">
        <f>SUM(EK5:EN17)</f>
        <v>0</v>
      </c>
      <c r="EL18" s="138"/>
      <c r="EM18" s="138"/>
      <c r="EN18" s="139"/>
      <c r="EP18" s="135" t="s">
        <v>7</v>
      </c>
      <c r="EQ18" s="136"/>
      <c r="ER18" s="136"/>
      <c r="ES18" s="137"/>
      <c r="ET18" s="138">
        <f>SUM(ET5:EW17)</f>
        <v>1200</v>
      </c>
      <c r="EU18" s="138"/>
      <c r="EV18" s="138"/>
      <c r="EW18" s="139"/>
      <c r="EY18" s="135" t="s">
        <v>7</v>
      </c>
      <c r="EZ18" s="136"/>
      <c r="FA18" s="136"/>
      <c r="FB18" s="137"/>
      <c r="FC18" s="138">
        <f>SUM(FC5:FF17)</f>
        <v>1500</v>
      </c>
      <c r="FD18" s="138"/>
      <c r="FE18" s="138"/>
      <c r="FF18" s="139"/>
      <c r="FH18" s="135" t="s">
        <v>7</v>
      </c>
      <c r="FI18" s="136"/>
      <c r="FJ18" s="136"/>
      <c r="FK18" s="137"/>
      <c r="FL18" s="138">
        <f>SUM(FL5:FO17)</f>
        <v>0</v>
      </c>
      <c r="FM18" s="138"/>
      <c r="FN18" s="138"/>
      <c r="FO18" s="139"/>
      <c r="FQ18" s="135" t="s">
        <v>7</v>
      </c>
      <c r="FR18" s="136"/>
      <c r="FS18" s="136"/>
      <c r="FT18" s="137"/>
      <c r="FU18" s="138">
        <f>SUM(FU5:FX17)</f>
        <v>0</v>
      </c>
      <c r="FV18" s="138"/>
      <c r="FW18" s="138"/>
      <c r="FX18" s="139"/>
      <c r="FZ18" s="135" t="s">
        <v>7</v>
      </c>
      <c r="GA18" s="136"/>
      <c r="GB18" s="136"/>
      <c r="GC18" s="137"/>
      <c r="GD18" s="138">
        <f>SUM(GD5:GG17)</f>
        <v>1200</v>
      </c>
      <c r="GE18" s="138"/>
      <c r="GF18" s="138"/>
      <c r="GG18" s="139"/>
      <c r="GI18" s="135" t="s">
        <v>7</v>
      </c>
      <c r="GJ18" s="136"/>
      <c r="GK18" s="136"/>
      <c r="GL18" s="137"/>
      <c r="GM18" s="138">
        <f>SUM(GM5:GP17)</f>
        <v>1200</v>
      </c>
      <c r="GN18" s="138"/>
      <c r="GO18" s="138"/>
      <c r="GP18" s="139"/>
      <c r="GR18" s="135" t="s">
        <v>7</v>
      </c>
      <c r="GS18" s="136"/>
      <c r="GT18" s="136"/>
      <c r="GU18" s="137"/>
      <c r="GV18" s="138">
        <f>SUM(GV5:GY17)</f>
        <v>0</v>
      </c>
      <c r="GW18" s="138"/>
      <c r="GX18" s="138"/>
      <c r="GY18" s="139"/>
      <c r="HA18" s="135" t="s">
        <v>7</v>
      </c>
      <c r="HB18" s="136"/>
      <c r="HC18" s="136"/>
      <c r="HD18" s="137"/>
      <c r="HE18" s="138">
        <f>SUM(HE5:HH17)</f>
        <v>1500</v>
      </c>
      <c r="HF18" s="138"/>
      <c r="HG18" s="138"/>
      <c r="HH18" s="139"/>
      <c r="HJ18" s="135" t="s">
        <v>7</v>
      </c>
      <c r="HK18" s="136"/>
      <c r="HL18" s="136"/>
      <c r="HM18" s="137"/>
      <c r="HN18" s="138">
        <f>SUM(HN5:HQ17)</f>
        <v>0</v>
      </c>
      <c r="HO18" s="138"/>
      <c r="HP18" s="138"/>
      <c r="HQ18" s="139"/>
      <c r="HS18" s="135" t="s">
        <v>7</v>
      </c>
      <c r="HT18" s="136"/>
      <c r="HU18" s="136"/>
      <c r="HV18" s="137"/>
      <c r="HW18" s="138">
        <f>SUM(HW5:HZ17)</f>
        <v>1200</v>
      </c>
      <c r="HX18" s="138"/>
      <c r="HY18" s="138"/>
      <c r="HZ18" s="139"/>
      <c r="IB18" s="135" t="s">
        <v>7</v>
      </c>
      <c r="IC18" s="136"/>
      <c r="ID18" s="136"/>
      <c r="IE18" s="137"/>
      <c r="IF18" s="138">
        <f>SUM(IF5:II17)</f>
        <v>1500</v>
      </c>
      <c r="IG18" s="138"/>
      <c r="IH18" s="138"/>
      <c r="II18" s="139"/>
      <c r="IK18" s="135" t="s">
        <v>7</v>
      </c>
      <c r="IL18" s="136"/>
      <c r="IM18" s="136"/>
      <c r="IN18" s="137"/>
      <c r="IO18" s="138">
        <f>SUM(IO5:IR17)</f>
        <v>1200</v>
      </c>
      <c r="IP18" s="138"/>
      <c r="IQ18" s="138"/>
      <c r="IR18" s="139"/>
      <c r="IT18" s="135" t="s">
        <v>7</v>
      </c>
      <c r="IU18" s="136"/>
      <c r="IV18" s="136"/>
      <c r="IW18" s="137"/>
      <c r="IX18" s="138">
        <f>SUM(IX5:JA17)</f>
        <v>0</v>
      </c>
      <c r="IY18" s="138"/>
      <c r="IZ18" s="138"/>
      <c r="JA18" s="139"/>
      <c r="JC18" s="135" t="s">
        <v>7</v>
      </c>
      <c r="JD18" s="136"/>
      <c r="JE18" s="136"/>
      <c r="JF18" s="137"/>
      <c r="JG18" s="138">
        <f>SUM(JG5:JJ17)</f>
        <v>2400</v>
      </c>
      <c r="JH18" s="138"/>
      <c r="JI18" s="138"/>
      <c r="JJ18" s="139"/>
      <c r="JL18" s="135" t="s">
        <v>7</v>
      </c>
      <c r="JM18" s="136"/>
      <c r="JN18" s="136"/>
      <c r="JO18" s="137"/>
      <c r="JP18" s="138">
        <f>SUM(JP5:JS17)</f>
        <v>1200</v>
      </c>
      <c r="JQ18" s="138"/>
      <c r="JR18" s="138"/>
      <c r="JS18" s="139"/>
      <c r="JU18" s="135" t="s">
        <v>7</v>
      </c>
      <c r="JV18" s="136"/>
      <c r="JW18" s="136"/>
      <c r="JX18" s="137"/>
      <c r="JY18" s="138">
        <f>SUM(JY5:KB17)</f>
        <v>1200</v>
      </c>
      <c r="JZ18" s="138"/>
      <c r="KA18" s="138"/>
      <c r="KB18" s="139"/>
      <c r="KD18" s="135" t="s">
        <v>7</v>
      </c>
      <c r="KE18" s="136"/>
      <c r="KF18" s="136"/>
      <c r="KG18" s="137"/>
      <c r="KH18" s="138">
        <f>SUM(KH5:KK17)</f>
        <v>1500</v>
      </c>
      <c r="KI18" s="138"/>
      <c r="KJ18" s="138"/>
      <c r="KK18" s="139"/>
      <c r="KM18" s="135" t="s">
        <v>7</v>
      </c>
      <c r="KN18" s="136"/>
      <c r="KO18" s="136"/>
      <c r="KP18" s="137"/>
      <c r="KQ18" s="138">
        <f>SUM(KQ5:KT17)</f>
        <v>1500</v>
      </c>
      <c r="KR18" s="138"/>
      <c r="KS18" s="138"/>
      <c r="KT18" s="139"/>
      <c r="KV18" s="135" t="s">
        <v>7</v>
      </c>
      <c r="KW18" s="136"/>
      <c r="KX18" s="136"/>
      <c r="KY18" s="137"/>
      <c r="KZ18" s="138">
        <f>SUM(KZ5:LC17)</f>
        <v>0</v>
      </c>
      <c r="LA18" s="138"/>
      <c r="LB18" s="138"/>
      <c r="LC18" s="139"/>
      <c r="LE18" s="135" t="s">
        <v>7</v>
      </c>
      <c r="LF18" s="136"/>
      <c r="LG18" s="136"/>
      <c r="LH18" s="137"/>
      <c r="LI18" s="138">
        <f>SUM(LI5:LL17)</f>
        <v>1200</v>
      </c>
      <c r="LJ18" s="138"/>
      <c r="LK18" s="138"/>
      <c r="LL18" s="139"/>
      <c r="LN18" s="135" t="s">
        <v>7</v>
      </c>
      <c r="LO18" s="136"/>
      <c r="LP18" s="136"/>
      <c r="LQ18" s="137"/>
      <c r="LR18" s="138">
        <f>SUM(LR5:LU17)</f>
        <v>0</v>
      </c>
      <c r="LS18" s="138"/>
      <c r="LT18" s="138"/>
      <c r="LU18" s="139"/>
      <c r="LW18" s="135" t="s">
        <v>7</v>
      </c>
      <c r="LX18" s="136"/>
      <c r="LY18" s="136"/>
      <c r="LZ18" s="137"/>
      <c r="MA18" s="138">
        <f>SUM(MA5:MD17)</f>
        <v>1200</v>
      </c>
      <c r="MB18" s="138"/>
      <c r="MC18" s="138"/>
      <c r="MD18" s="139"/>
      <c r="MF18" s="135" t="s">
        <v>7</v>
      </c>
      <c r="MG18" s="136"/>
      <c r="MH18" s="136"/>
      <c r="MI18" s="137"/>
      <c r="MJ18" s="138">
        <f>SUM(MJ5:MM17)</f>
        <v>1500</v>
      </c>
      <c r="MK18" s="138"/>
      <c r="ML18" s="138"/>
      <c r="MM18" s="139"/>
      <c r="MO18" s="135" t="s">
        <v>7</v>
      </c>
      <c r="MP18" s="136"/>
      <c r="MQ18" s="136"/>
      <c r="MR18" s="137"/>
      <c r="MS18" s="138">
        <f>SUM(MS5:MV17)</f>
        <v>0</v>
      </c>
      <c r="MT18" s="138"/>
      <c r="MU18" s="138"/>
      <c r="MV18" s="139"/>
      <c r="MX18" s="135" t="s">
        <v>7</v>
      </c>
      <c r="MY18" s="136"/>
      <c r="MZ18" s="136"/>
      <c r="NA18" s="137"/>
      <c r="NB18" s="138">
        <f>SUM(NB5:NE17)</f>
        <v>0</v>
      </c>
      <c r="NC18" s="138"/>
      <c r="ND18" s="138"/>
      <c r="NE18" s="139"/>
      <c r="NG18" s="135" t="s">
        <v>7</v>
      </c>
      <c r="NH18" s="136"/>
      <c r="NI18" s="136"/>
      <c r="NJ18" s="137"/>
      <c r="NK18" s="138">
        <f>SUM(NK5:NN17)</f>
        <v>1200</v>
      </c>
      <c r="NL18" s="138"/>
      <c r="NM18" s="138"/>
      <c r="NN18" s="139"/>
      <c r="NP18" s="135" t="s">
        <v>7</v>
      </c>
      <c r="NQ18" s="136"/>
      <c r="NR18" s="136"/>
      <c r="NS18" s="137"/>
      <c r="NT18" s="138">
        <f>SUM(NT5:NW17)</f>
        <v>1500</v>
      </c>
      <c r="NU18" s="138"/>
      <c r="NV18" s="138"/>
      <c r="NW18" s="139"/>
      <c r="NY18" s="135" t="s">
        <v>7</v>
      </c>
      <c r="NZ18" s="136"/>
      <c r="OA18" s="136"/>
      <c r="OB18" s="137"/>
      <c r="OC18" s="138">
        <f>SUM(OC5:OF17)</f>
        <v>1200</v>
      </c>
      <c r="OD18" s="138"/>
      <c r="OE18" s="138"/>
      <c r="OF18" s="139"/>
      <c r="OH18" s="135" t="s">
        <v>7</v>
      </c>
      <c r="OI18" s="136"/>
      <c r="OJ18" s="136"/>
      <c r="OK18" s="137"/>
      <c r="OL18" s="138">
        <f>SUM(OL5:OO17)</f>
        <v>1500</v>
      </c>
      <c r="OM18" s="138"/>
      <c r="ON18" s="138"/>
      <c r="OO18" s="139"/>
      <c r="OQ18" s="135" t="s">
        <v>7</v>
      </c>
      <c r="OR18" s="136"/>
      <c r="OS18" s="136"/>
      <c r="OT18" s="137"/>
      <c r="OU18" s="138">
        <f>SUM(OU5:OX17)</f>
        <v>2400</v>
      </c>
      <c r="OV18" s="138"/>
      <c r="OW18" s="138"/>
      <c r="OX18" s="139"/>
      <c r="OZ18" s="135" t="s">
        <v>7</v>
      </c>
      <c r="PA18" s="136"/>
      <c r="PB18" s="136"/>
      <c r="PC18" s="137"/>
      <c r="PD18" s="138">
        <f>SUM(PD5:PG17)</f>
        <v>0</v>
      </c>
      <c r="PE18" s="138"/>
      <c r="PF18" s="138"/>
      <c r="PG18" s="139"/>
      <c r="PI18" s="135" t="s">
        <v>7</v>
      </c>
      <c r="PJ18" s="136"/>
      <c r="PK18" s="136"/>
      <c r="PL18" s="137"/>
      <c r="PM18" s="138">
        <f>SUM(PM5:PP17)</f>
        <v>0</v>
      </c>
      <c r="PN18" s="138"/>
      <c r="PO18" s="138"/>
      <c r="PP18" s="139"/>
      <c r="PR18" s="135" t="s">
        <v>7</v>
      </c>
      <c r="PS18" s="136"/>
      <c r="PT18" s="136"/>
      <c r="PU18" s="137"/>
      <c r="PV18" s="138">
        <f>SUM(PV5:PY17)</f>
        <v>0</v>
      </c>
      <c r="PW18" s="138"/>
      <c r="PX18" s="138"/>
      <c r="PY18" s="139"/>
      <c r="QA18" s="135" t="s">
        <v>7</v>
      </c>
      <c r="QB18" s="136"/>
      <c r="QC18" s="136"/>
      <c r="QD18" s="137"/>
      <c r="QE18" s="138">
        <f>SUM(QE5:QH17)</f>
        <v>0</v>
      </c>
      <c r="QF18" s="138"/>
      <c r="QG18" s="138"/>
      <c r="QH18" s="139"/>
      <c r="QJ18" s="135" t="s">
        <v>7</v>
      </c>
      <c r="QK18" s="136"/>
      <c r="QL18" s="136"/>
      <c r="QM18" s="137"/>
      <c r="QN18" s="138">
        <f>SUM(QN5:QQ17)</f>
        <v>0</v>
      </c>
      <c r="QO18" s="138"/>
      <c r="QP18" s="138"/>
      <c r="QQ18" s="139"/>
      <c r="QS18" s="135" t="s">
        <v>7</v>
      </c>
      <c r="QT18" s="136"/>
      <c r="QU18" s="136"/>
      <c r="QV18" s="137"/>
      <c r="QW18" s="138">
        <f>SUM(QW5:QZ17)</f>
        <v>0</v>
      </c>
      <c r="QX18" s="138"/>
      <c r="QY18" s="138"/>
      <c r="QZ18" s="139"/>
      <c r="RB18" s="135" t="s">
        <v>7</v>
      </c>
      <c r="RC18" s="136"/>
      <c r="RD18" s="136"/>
      <c r="RE18" s="137"/>
      <c r="RF18" s="138">
        <f>SUM(RF5:RI17)</f>
        <v>0</v>
      </c>
      <c r="RG18" s="138"/>
      <c r="RH18" s="138"/>
      <c r="RI18" s="139"/>
      <c r="RK18" s="135" t="s">
        <v>7</v>
      </c>
      <c r="RL18" s="136"/>
      <c r="RM18" s="136"/>
      <c r="RN18" s="137"/>
      <c r="RO18" s="138">
        <f>SUM(RO5:RR17)</f>
        <v>0</v>
      </c>
      <c r="RP18" s="138"/>
      <c r="RQ18" s="138"/>
      <c r="RR18" s="139"/>
      <c r="RT18" s="135" t="s">
        <v>7</v>
      </c>
      <c r="RU18" s="136"/>
      <c r="RV18" s="136"/>
      <c r="RW18" s="137"/>
      <c r="RX18" s="138">
        <f>SUM(RX5:SA17)</f>
        <v>0</v>
      </c>
      <c r="RY18" s="138"/>
      <c r="RZ18" s="138"/>
      <c r="SA18" s="139"/>
      <c r="SC18" s="135" t="s">
        <v>7</v>
      </c>
      <c r="SD18" s="136"/>
      <c r="SE18" s="136"/>
      <c r="SF18" s="137"/>
      <c r="SG18" s="138">
        <f>SUM(SG5:SJ17)</f>
        <v>0</v>
      </c>
      <c r="SH18" s="138"/>
      <c r="SI18" s="138"/>
      <c r="SJ18" s="139"/>
      <c r="SL18" s="135" t="s">
        <v>7</v>
      </c>
      <c r="SM18" s="136"/>
      <c r="SN18" s="136"/>
      <c r="SO18" s="137"/>
      <c r="SP18" s="138">
        <f>SUM(SP5:SS17)</f>
        <v>0</v>
      </c>
      <c r="SQ18" s="138"/>
      <c r="SR18" s="138"/>
      <c r="SS18" s="139"/>
      <c r="SU18" s="135" t="s">
        <v>7</v>
      </c>
      <c r="SV18" s="136"/>
      <c r="SW18" s="136"/>
      <c r="SX18" s="137"/>
      <c r="SY18" s="138">
        <f>SUM(SY5:TB17)</f>
        <v>0</v>
      </c>
      <c r="SZ18" s="138"/>
      <c r="TA18" s="138"/>
      <c r="TB18" s="139"/>
      <c r="TD18" s="135" t="s">
        <v>7</v>
      </c>
      <c r="TE18" s="136"/>
      <c r="TF18" s="136"/>
      <c r="TG18" s="137"/>
      <c r="TH18" s="138">
        <f>SUM(TH5:TK17)</f>
        <v>0</v>
      </c>
      <c r="TI18" s="138"/>
      <c r="TJ18" s="138"/>
      <c r="TK18" s="139"/>
      <c r="TM18" s="135" t="s">
        <v>7</v>
      </c>
      <c r="TN18" s="136"/>
      <c r="TO18" s="136"/>
      <c r="TP18" s="137"/>
      <c r="TQ18" s="138">
        <f>SUM(TQ5:TT17)</f>
        <v>0</v>
      </c>
      <c r="TR18" s="138"/>
      <c r="TS18" s="138"/>
      <c r="TT18" s="139"/>
      <c r="TV18" s="135" t="s">
        <v>7</v>
      </c>
      <c r="TW18" s="136"/>
      <c r="TX18" s="136"/>
      <c r="TY18" s="137"/>
      <c r="TZ18" s="138">
        <f>SUM(TZ5:UC17)</f>
        <v>0</v>
      </c>
      <c r="UA18" s="138"/>
      <c r="UB18" s="138"/>
      <c r="UC18" s="139"/>
      <c r="UE18" s="135" t="s">
        <v>7</v>
      </c>
      <c r="UF18" s="136"/>
      <c r="UG18" s="136"/>
      <c r="UH18" s="137"/>
      <c r="UI18" s="138">
        <f>SUM(UI5:UL17)</f>
        <v>0</v>
      </c>
      <c r="UJ18" s="138"/>
      <c r="UK18" s="138"/>
      <c r="UL18" s="139"/>
      <c r="UN18" s="135" t="s">
        <v>7</v>
      </c>
      <c r="UO18" s="136"/>
      <c r="UP18" s="136"/>
      <c r="UQ18" s="137"/>
      <c r="UR18" s="138">
        <f>SUM(UR5:UU17)</f>
        <v>0</v>
      </c>
      <c r="US18" s="138"/>
      <c r="UT18" s="138"/>
      <c r="UU18" s="139"/>
    </row>
    <row r="19" spans="2:639" ht="15.75" thickBot="1" x14ac:dyDescent="0.3">
      <c r="B19" s="140" t="s">
        <v>8</v>
      </c>
      <c r="C19" s="141"/>
      <c r="D19" s="141"/>
      <c r="E19" s="142"/>
      <c r="F19" s="143">
        <f>G3-F18</f>
        <v>-2877</v>
      </c>
      <c r="G19" s="143"/>
      <c r="H19" s="143"/>
      <c r="I19" s="144"/>
      <c r="K19" s="140" t="s">
        <v>8</v>
      </c>
      <c r="L19" s="141"/>
      <c r="M19" s="141"/>
      <c r="N19" s="142"/>
      <c r="O19" s="143">
        <f>P3-O18</f>
        <v>-1377</v>
      </c>
      <c r="P19" s="143"/>
      <c r="Q19" s="143"/>
      <c r="R19" s="144"/>
      <c r="T19" s="140" t="s">
        <v>8</v>
      </c>
      <c r="U19" s="141"/>
      <c r="V19" s="141"/>
      <c r="W19" s="142"/>
      <c r="X19" s="143">
        <f>Y3-X18</f>
        <v>-1077</v>
      </c>
      <c r="Y19" s="143"/>
      <c r="Z19" s="143"/>
      <c r="AA19" s="144"/>
      <c r="AC19" s="140" t="s">
        <v>8</v>
      </c>
      <c r="AD19" s="141"/>
      <c r="AE19" s="141"/>
      <c r="AF19" s="142"/>
      <c r="AG19" s="143">
        <f>AH3-AG18</f>
        <v>-1377</v>
      </c>
      <c r="AH19" s="143"/>
      <c r="AI19" s="143"/>
      <c r="AJ19" s="144"/>
      <c r="AL19" s="140" t="s">
        <v>8</v>
      </c>
      <c r="AM19" s="141"/>
      <c r="AN19" s="141"/>
      <c r="AO19" s="142"/>
      <c r="AP19" s="143">
        <f>AQ3-AP18</f>
        <v>-1077</v>
      </c>
      <c r="AQ19" s="143"/>
      <c r="AR19" s="143"/>
      <c r="AS19" s="144"/>
      <c r="AU19" s="140" t="s">
        <v>8</v>
      </c>
      <c r="AV19" s="141"/>
      <c r="AW19" s="141"/>
      <c r="AX19" s="142"/>
      <c r="AY19" s="143">
        <f>AZ3-AY18</f>
        <v>-1077</v>
      </c>
      <c r="AZ19" s="143"/>
      <c r="BA19" s="143"/>
      <c r="BB19" s="144"/>
      <c r="BD19" s="140" t="s">
        <v>8</v>
      </c>
      <c r="BE19" s="141"/>
      <c r="BF19" s="141"/>
      <c r="BG19" s="142"/>
      <c r="BH19" s="143">
        <f>BI3-BH18</f>
        <v>-1377</v>
      </c>
      <c r="BI19" s="143"/>
      <c r="BJ19" s="143"/>
      <c r="BK19" s="144"/>
      <c r="BM19" s="140" t="s">
        <v>8</v>
      </c>
      <c r="BN19" s="141"/>
      <c r="BO19" s="141"/>
      <c r="BP19" s="142"/>
      <c r="BQ19" s="143">
        <f>BR3-BQ18</f>
        <v>-1377</v>
      </c>
      <c r="BR19" s="143"/>
      <c r="BS19" s="143"/>
      <c r="BT19" s="144"/>
      <c r="BV19" s="140" t="s">
        <v>8</v>
      </c>
      <c r="BW19" s="141"/>
      <c r="BX19" s="141"/>
      <c r="BY19" s="142"/>
      <c r="BZ19" s="143">
        <f>CA3-BZ18</f>
        <v>123</v>
      </c>
      <c r="CA19" s="143"/>
      <c r="CB19" s="143"/>
      <c r="CC19" s="144"/>
      <c r="CE19" s="140" t="s">
        <v>8</v>
      </c>
      <c r="CF19" s="141"/>
      <c r="CG19" s="141"/>
      <c r="CH19" s="142"/>
      <c r="CI19" s="143">
        <f>CJ3-CI18</f>
        <v>-1077</v>
      </c>
      <c r="CJ19" s="143"/>
      <c r="CK19" s="143"/>
      <c r="CL19" s="144"/>
      <c r="CN19" s="140" t="s">
        <v>8</v>
      </c>
      <c r="CO19" s="141"/>
      <c r="CP19" s="141"/>
      <c r="CQ19" s="142"/>
      <c r="CR19" s="143">
        <f>CS3-CR18</f>
        <v>123</v>
      </c>
      <c r="CS19" s="143"/>
      <c r="CT19" s="143"/>
      <c r="CU19" s="144"/>
      <c r="CW19" s="140" t="s">
        <v>8</v>
      </c>
      <c r="CX19" s="141"/>
      <c r="CY19" s="141"/>
      <c r="CZ19" s="142"/>
      <c r="DA19" s="143">
        <f>DB3-DA18</f>
        <v>-1077</v>
      </c>
      <c r="DB19" s="143"/>
      <c r="DC19" s="143"/>
      <c r="DD19" s="144"/>
      <c r="DF19" s="140" t="s">
        <v>8</v>
      </c>
      <c r="DG19" s="141"/>
      <c r="DH19" s="141"/>
      <c r="DI19" s="142"/>
      <c r="DJ19" s="143">
        <f>DK3-DJ18</f>
        <v>-1377</v>
      </c>
      <c r="DK19" s="143"/>
      <c r="DL19" s="143"/>
      <c r="DM19" s="144"/>
      <c r="DO19" s="140" t="s">
        <v>8</v>
      </c>
      <c r="DP19" s="141"/>
      <c r="DQ19" s="141"/>
      <c r="DR19" s="142"/>
      <c r="DS19" s="143">
        <f>DT3-DS18</f>
        <v>-1077</v>
      </c>
      <c r="DT19" s="143"/>
      <c r="DU19" s="143"/>
      <c r="DV19" s="144"/>
      <c r="DX19" s="140" t="s">
        <v>8</v>
      </c>
      <c r="DY19" s="141"/>
      <c r="DZ19" s="141"/>
      <c r="EA19" s="142"/>
      <c r="EB19" s="143">
        <f>EC3-EB18</f>
        <v>-1377</v>
      </c>
      <c r="EC19" s="143"/>
      <c r="ED19" s="143"/>
      <c r="EE19" s="144"/>
      <c r="EG19" s="140" t="s">
        <v>8</v>
      </c>
      <c r="EH19" s="141"/>
      <c r="EI19" s="141"/>
      <c r="EJ19" s="142"/>
      <c r="EK19" s="143">
        <f>EL3-EK18</f>
        <v>123</v>
      </c>
      <c r="EL19" s="143"/>
      <c r="EM19" s="143"/>
      <c r="EN19" s="144"/>
      <c r="EP19" s="140" t="s">
        <v>8</v>
      </c>
      <c r="EQ19" s="141"/>
      <c r="ER19" s="141"/>
      <c r="ES19" s="142"/>
      <c r="ET19" s="143">
        <f>EU3-ET18</f>
        <v>-1077</v>
      </c>
      <c r="EU19" s="143"/>
      <c r="EV19" s="143"/>
      <c r="EW19" s="144"/>
      <c r="EY19" s="140" t="s">
        <v>8</v>
      </c>
      <c r="EZ19" s="141"/>
      <c r="FA19" s="141"/>
      <c r="FB19" s="142"/>
      <c r="FC19" s="143">
        <f>FD3-FC18</f>
        <v>-1377</v>
      </c>
      <c r="FD19" s="143"/>
      <c r="FE19" s="143"/>
      <c r="FF19" s="144"/>
      <c r="FH19" s="140" t="s">
        <v>8</v>
      </c>
      <c r="FI19" s="141"/>
      <c r="FJ19" s="141"/>
      <c r="FK19" s="142"/>
      <c r="FL19" s="143">
        <f>FM3-FL18</f>
        <v>123</v>
      </c>
      <c r="FM19" s="143"/>
      <c r="FN19" s="143"/>
      <c r="FO19" s="144"/>
      <c r="FQ19" s="140" t="s">
        <v>8</v>
      </c>
      <c r="FR19" s="141"/>
      <c r="FS19" s="141"/>
      <c r="FT19" s="142"/>
      <c r="FU19" s="143">
        <f>FV3-FU18</f>
        <v>123</v>
      </c>
      <c r="FV19" s="143"/>
      <c r="FW19" s="143"/>
      <c r="FX19" s="144"/>
      <c r="FZ19" s="140" t="s">
        <v>8</v>
      </c>
      <c r="GA19" s="141"/>
      <c r="GB19" s="141"/>
      <c r="GC19" s="142"/>
      <c r="GD19" s="143">
        <f>GE3-GD18</f>
        <v>-1077</v>
      </c>
      <c r="GE19" s="143"/>
      <c r="GF19" s="143"/>
      <c r="GG19" s="144"/>
      <c r="GI19" s="140" t="s">
        <v>8</v>
      </c>
      <c r="GJ19" s="141"/>
      <c r="GK19" s="141"/>
      <c r="GL19" s="142"/>
      <c r="GM19" s="143">
        <f>GN3-GM18</f>
        <v>-1077</v>
      </c>
      <c r="GN19" s="143"/>
      <c r="GO19" s="143"/>
      <c r="GP19" s="144"/>
      <c r="GR19" s="140" t="s">
        <v>8</v>
      </c>
      <c r="GS19" s="141"/>
      <c r="GT19" s="141"/>
      <c r="GU19" s="142"/>
      <c r="GV19" s="143">
        <f>GW3-GV18</f>
        <v>123</v>
      </c>
      <c r="GW19" s="143"/>
      <c r="GX19" s="143"/>
      <c r="GY19" s="144"/>
      <c r="HA19" s="140" t="s">
        <v>8</v>
      </c>
      <c r="HB19" s="141"/>
      <c r="HC19" s="141"/>
      <c r="HD19" s="142"/>
      <c r="HE19" s="143">
        <f>HF3-HE18</f>
        <v>-1377</v>
      </c>
      <c r="HF19" s="143"/>
      <c r="HG19" s="143"/>
      <c r="HH19" s="144"/>
      <c r="HJ19" s="140" t="s">
        <v>8</v>
      </c>
      <c r="HK19" s="141"/>
      <c r="HL19" s="141"/>
      <c r="HM19" s="142"/>
      <c r="HN19" s="143">
        <f>HO3-HN18</f>
        <v>123</v>
      </c>
      <c r="HO19" s="143"/>
      <c r="HP19" s="143"/>
      <c r="HQ19" s="144"/>
      <c r="HS19" s="140" t="s">
        <v>8</v>
      </c>
      <c r="HT19" s="141"/>
      <c r="HU19" s="141"/>
      <c r="HV19" s="142"/>
      <c r="HW19" s="143">
        <f>HX3-HW18</f>
        <v>-1077</v>
      </c>
      <c r="HX19" s="143"/>
      <c r="HY19" s="143"/>
      <c r="HZ19" s="144"/>
      <c r="IB19" s="140" t="s">
        <v>8</v>
      </c>
      <c r="IC19" s="141"/>
      <c r="ID19" s="141"/>
      <c r="IE19" s="142"/>
      <c r="IF19" s="143">
        <f>IG3-IF18</f>
        <v>-1377</v>
      </c>
      <c r="IG19" s="143"/>
      <c r="IH19" s="143"/>
      <c r="II19" s="144"/>
      <c r="IK19" s="140" t="s">
        <v>8</v>
      </c>
      <c r="IL19" s="141"/>
      <c r="IM19" s="141"/>
      <c r="IN19" s="142"/>
      <c r="IO19" s="143">
        <f>IP3-IO18</f>
        <v>-1077</v>
      </c>
      <c r="IP19" s="143"/>
      <c r="IQ19" s="143"/>
      <c r="IR19" s="144"/>
      <c r="IT19" s="140" t="s">
        <v>8</v>
      </c>
      <c r="IU19" s="141"/>
      <c r="IV19" s="141"/>
      <c r="IW19" s="142"/>
      <c r="IX19" s="143">
        <f>IY3-IX18</f>
        <v>123</v>
      </c>
      <c r="IY19" s="143"/>
      <c r="IZ19" s="143"/>
      <c r="JA19" s="144"/>
      <c r="JC19" s="140" t="s">
        <v>8</v>
      </c>
      <c r="JD19" s="141"/>
      <c r="JE19" s="141"/>
      <c r="JF19" s="142"/>
      <c r="JG19" s="143">
        <f>JH3-JG18</f>
        <v>-2277</v>
      </c>
      <c r="JH19" s="143"/>
      <c r="JI19" s="143"/>
      <c r="JJ19" s="144"/>
      <c r="JL19" s="140" t="s">
        <v>8</v>
      </c>
      <c r="JM19" s="141"/>
      <c r="JN19" s="141"/>
      <c r="JO19" s="142"/>
      <c r="JP19" s="143">
        <f>JQ3-JP18</f>
        <v>-1077</v>
      </c>
      <c r="JQ19" s="143"/>
      <c r="JR19" s="143"/>
      <c r="JS19" s="144"/>
      <c r="JU19" s="140" t="s">
        <v>8</v>
      </c>
      <c r="JV19" s="141"/>
      <c r="JW19" s="141"/>
      <c r="JX19" s="142"/>
      <c r="JY19" s="143">
        <f>JZ3-JY18</f>
        <v>-1077</v>
      </c>
      <c r="JZ19" s="143"/>
      <c r="KA19" s="143"/>
      <c r="KB19" s="144"/>
      <c r="KD19" s="140" t="s">
        <v>8</v>
      </c>
      <c r="KE19" s="141"/>
      <c r="KF19" s="141"/>
      <c r="KG19" s="142"/>
      <c r="KH19" s="143">
        <f>KI3-KH18</f>
        <v>-1377</v>
      </c>
      <c r="KI19" s="143"/>
      <c r="KJ19" s="143"/>
      <c r="KK19" s="144"/>
      <c r="KM19" s="140" t="s">
        <v>8</v>
      </c>
      <c r="KN19" s="141"/>
      <c r="KO19" s="141"/>
      <c r="KP19" s="142"/>
      <c r="KQ19" s="143">
        <f>KR3-KQ18</f>
        <v>-1377</v>
      </c>
      <c r="KR19" s="143"/>
      <c r="KS19" s="143"/>
      <c r="KT19" s="144"/>
      <c r="KV19" s="140" t="s">
        <v>8</v>
      </c>
      <c r="KW19" s="141"/>
      <c r="KX19" s="141"/>
      <c r="KY19" s="142"/>
      <c r="KZ19" s="143">
        <f>LA3-KZ18</f>
        <v>123</v>
      </c>
      <c r="LA19" s="143"/>
      <c r="LB19" s="143"/>
      <c r="LC19" s="144"/>
      <c r="LE19" s="140" t="s">
        <v>8</v>
      </c>
      <c r="LF19" s="141"/>
      <c r="LG19" s="141"/>
      <c r="LH19" s="142"/>
      <c r="LI19" s="143">
        <f>LJ3-LI18</f>
        <v>-1077</v>
      </c>
      <c r="LJ19" s="143"/>
      <c r="LK19" s="143"/>
      <c r="LL19" s="144"/>
      <c r="LN19" s="140" t="s">
        <v>8</v>
      </c>
      <c r="LO19" s="141"/>
      <c r="LP19" s="141"/>
      <c r="LQ19" s="142"/>
      <c r="LR19" s="143">
        <f>LS3-LR18</f>
        <v>123</v>
      </c>
      <c r="LS19" s="143"/>
      <c r="LT19" s="143"/>
      <c r="LU19" s="144"/>
      <c r="LW19" s="140" t="s">
        <v>8</v>
      </c>
      <c r="LX19" s="141"/>
      <c r="LY19" s="141"/>
      <c r="LZ19" s="142"/>
      <c r="MA19" s="143">
        <f>MB3-MA18</f>
        <v>-1077</v>
      </c>
      <c r="MB19" s="143"/>
      <c r="MC19" s="143"/>
      <c r="MD19" s="144"/>
      <c r="MF19" s="140" t="s">
        <v>8</v>
      </c>
      <c r="MG19" s="141"/>
      <c r="MH19" s="141"/>
      <c r="MI19" s="142"/>
      <c r="MJ19" s="143">
        <f>MK3-MJ18</f>
        <v>-1377</v>
      </c>
      <c r="MK19" s="143"/>
      <c r="ML19" s="143"/>
      <c r="MM19" s="144"/>
      <c r="MO19" s="140" t="s">
        <v>8</v>
      </c>
      <c r="MP19" s="141"/>
      <c r="MQ19" s="141"/>
      <c r="MR19" s="142"/>
      <c r="MS19" s="143">
        <f>MT3-MS18</f>
        <v>123</v>
      </c>
      <c r="MT19" s="143"/>
      <c r="MU19" s="143"/>
      <c r="MV19" s="144"/>
      <c r="MX19" s="140" t="s">
        <v>8</v>
      </c>
      <c r="MY19" s="141"/>
      <c r="MZ19" s="141"/>
      <c r="NA19" s="142"/>
      <c r="NB19" s="143">
        <f>NC3-NB18</f>
        <v>123</v>
      </c>
      <c r="NC19" s="143"/>
      <c r="ND19" s="143"/>
      <c r="NE19" s="144"/>
      <c r="NG19" s="140" t="s">
        <v>8</v>
      </c>
      <c r="NH19" s="141"/>
      <c r="NI19" s="141"/>
      <c r="NJ19" s="142"/>
      <c r="NK19" s="143">
        <f>NL3-NK18</f>
        <v>-1077</v>
      </c>
      <c r="NL19" s="143"/>
      <c r="NM19" s="143"/>
      <c r="NN19" s="144"/>
      <c r="NP19" s="140" t="s">
        <v>8</v>
      </c>
      <c r="NQ19" s="141"/>
      <c r="NR19" s="141"/>
      <c r="NS19" s="142"/>
      <c r="NT19" s="143">
        <f>NU3-NT18</f>
        <v>-1377</v>
      </c>
      <c r="NU19" s="143"/>
      <c r="NV19" s="143"/>
      <c r="NW19" s="144"/>
      <c r="NY19" s="140" t="s">
        <v>8</v>
      </c>
      <c r="NZ19" s="141"/>
      <c r="OA19" s="141"/>
      <c r="OB19" s="142"/>
      <c r="OC19" s="143">
        <f>OD3-OC18</f>
        <v>-1077</v>
      </c>
      <c r="OD19" s="143"/>
      <c r="OE19" s="143"/>
      <c r="OF19" s="144"/>
      <c r="OH19" s="140" t="s">
        <v>8</v>
      </c>
      <c r="OI19" s="141"/>
      <c r="OJ19" s="141"/>
      <c r="OK19" s="142"/>
      <c r="OL19" s="143">
        <f>OM3-OL18</f>
        <v>-1377</v>
      </c>
      <c r="OM19" s="143"/>
      <c r="ON19" s="143"/>
      <c r="OO19" s="144"/>
      <c r="OQ19" s="140" t="s">
        <v>8</v>
      </c>
      <c r="OR19" s="141"/>
      <c r="OS19" s="141"/>
      <c r="OT19" s="142"/>
      <c r="OU19" s="143">
        <f>OV3-OU18</f>
        <v>-2277</v>
      </c>
      <c r="OV19" s="143"/>
      <c r="OW19" s="143"/>
      <c r="OX19" s="144"/>
      <c r="OZ19" s="140" t="s">
        <v>8</v>
      </c>
      <c r="PA19" s="141"/>
      <c r="PB19" s="141"/>
      <c r="PC19" s="142"/>
      <c r="PD19" s="143" t="e">
        <f>PE3-PD18</f>
        <v>#VALUE!</v>
      </c>
      <c r="PE19" s="143"/>
      <c r="PF19" s="143"/>
      <c r="PG19" s="144"/>
      <c r="PI19" s="140" t="s">
        <v>8</v>
      </c>
      <c r="PJ19" s="141"/>
      <c r="PK19" s="141"/>
      <c r="PL19" s="142"/>
      <c r="PM19" s="143" t="e">
        <f>PN3-PM18</f>
        <v>#VALUE!</v>
      </c>
      <c r="PN19" s="143"/>
      <c r="PO19" s="143"/>
      <c r="PP19" s="144"/>
      <c r="PR19" s="140" t="s">
        <v>8</v>
      </c>
      <c r="PS19" s="141"/>
      <c r="PT19" s="141"/>
      <c r="PU19" s="142"/>
      <c r="PV19" s="143" t="e">
        <f>PW3-PV18</f>
        <v>#VALUE!</v>
      </c>
      <c r="PW19" s="143"/>
      <c r="PX19" s="143"/>
      <c r="PY19" s="144"/>
      <c r="QA19" s="140" t="s">
        <v>8</v>
      </c>
      <c r="QB19" s="141"/>
      <c r="QC19" s="141"/>
      <c r="QD19" s="142"/>
      <c r="QE19" s="143" t="e">
        <f>QF3-QE18</f>
        <v>#VALUE!</v>
      </c>
      <c r="QF19" s="143"/>
      <c r="QG19" s="143"/>
      <c r="QH19" s="144"/>
      <c r="QJ19" s="140" t="s">
        <v>8</v>
      </c>
      <c r="QK19" s="141"/>
      <c r="QL19" s="141"/>
      <c r="QM19" s="142"/>
      <c r="QN19" s="143" t="e">
        <f>QO3-QN18</f>
        <v>#VALUE!</v>
      </c>
      <c r="QO19" s="143"/>
      <c r="QP19" s="143"/>
      <c r="QQ19" s="144"/>
      <c r="QS19" s="140" t="s">
        <v>8</v>
      </c>
      <c r="QT19" s="141"/>
      <c r="QU19" s="141"/>
      <c r="QV19" s="142"/>
      <c r="QW19" s="143" t="e">
        <f>QX3-QW18</f>
        <v>#VALUE!</v>
      </c>
      <c r="QX19" s="143"/>
      <c r="QY19" s="143"/>
      <c r="QZ19" s="144"/>
      <c r="RB19" s="140" t="s">
        <v>8</v>
      </c>
      <c r="RC19" s="141"/>
      <c r="RD19" s="141"/>
      <c r="RE19" s="142"/>
      <c r="RF19" s="143" t="e">
        <f>RG3-RF18</f>
        <v>#VALUE!</v>
      </c>
      <c r="RG19" s="143"/>
      <c r="RH19" s="143"/>
      <c r="RI19" s="144"/>
      <c r="RK19" s="140" t="s">
        <v>8</v>
      </c>
      <c r="RL19" s="141"/>
      <c r="RM19" s="141"/>
      <c r="RN19" s="142"/>
      <c r="RO19" s="143" t="e">
        <f>RP3-RO18</f>
        <v>#VALUE!</v>
      </c>
      <c r="RP19" s="143"/>
      <c r="RQ19" s="143"/>
      <c r="RR19" s="144"/>
      <c r="RT19" s="140" t="s">
        <v>8</v>
      </c>
      <c r="RU19" s="141"/>
      <c r="RV19" s="141"/>
      <c r="RW19" s="142"/>
      <c r="RX19" s="143" t="e">
        <f>RY3-RX18</f>
        <v>#VALUE!</v>
      </c>
      <c r="RY19" s="143"/>
      <c r="RZ19" s="143"/>
      <c r="SA19" s="144"/>
      <c r="SC19" s="140" t="s">
        <v>8</v>
      </c>
      <c r="SD19" s="141"/>
      <c r="SE19" s="141"/>
      <c r="SF19" s="142"/>
      <c r="SG19" s="143" t="e">
        <f>SH3-SG18</f>
        <v>#VALUE!</v>
      </c>
      <c r="SH19" s="143"/>
      <c r="SI19" s="143"/>
      <c r="SJ19" s="144"/>
      <c r="SL19" s="140" t="s">
        <v>8</v>
      </c>
      <c r="SM19" s="141"/>
      <c r="SN19" s="141"/>
      <c r="SO19" s="142"/>
      <c r="SP19" s="143">
        <f>SQ3-SP18</f>
        <v>0</v>
      </c>
      <c r="SQ19" s="143"/>
      <c r="SR19" s="143"/>
      <c r="SS19" s="144"/>
      <c r="SU19" s="140" t="s">
        <v>8</v>
      </c>
      <c r="SV19" s="141"/>
      <c r="SW19" s="141"/>
      <c r="SX19" s="142"/>
      <c r="SY19" s="143">
        <f>SZ3-SY18</f>
        <v>0</v>
      </c>
      <c r="SZ19" s="143"/>
      <c r="TA19" s="143"/>
      <c r="TB19" s="144"/>
      <c r="TD19" s="140" t="s">
        <v>8</v>
      </c>
      <c r="TE19" s="141"/>
      <c r="TF19" s="141"/>
      <c r="TG19" s="142"/>
      <c r="TH19" s="143">
        <f>TI3-TH18</f>
        <v>0</v>
      </c>
      <c r="TI19" s="143"/>
      <c r="TJ19" s="143"/>
      <c r="TK19" s="144"/>
      <c r="TM19" s="140" t="s">
        <v>8</v>
      </c>
      <c r="TN19" s="141"/>
      <c r="TO19" s="141"/>
      <c r="TP19" s="142"/>
      <c r="TQ19" s="143">
        <f>TR3-TQ18</f>
        <v>0</v>
      </c>
      <c r="TR19" s="143"/>
      <c r="TS19" s="143"/>
      <c r="TT19" s="144"/>
      <c r="TV19" s="140" t="s">
        <v>8</v>
      </c>
      <c r="TW19" s="141"/>
      <c r="TX19" s="141"/>
      <c r="TY19" s="142"/>
      <c r="TZ19" s="143">
        <f>UA3-TZ18</f>
        <v>0</v>
      </c>
      <c r="UA19" s="143"/>
      <c r="UB19" s="143"/>
      <c r="UC19" s="144"/>
      <c r="UE19" s="140" t="s">
        <v>8</v>
      </c>
      <c r="UF19" s="141"/>
      <c r="UG19" s="141"/>
      <c r="UH19" s="142"/>
      <c r="UI19" s="143">
        <f>UJ3-UI18</f>
        <v>0</v>
      </c>
      <c r="UJ19" s="143"/>
      <c r="UK19" s="143"/>
      <c r="UL19" s="144"/>
      <c r="UN19" s="140" t="s">
        <v>8</v>
      </c>
      <c r="UO19" s="141"/>
      <c r="UP19" s="141"/>
      <c r="UQ19" s="142"/>
      <c r="UR19" s="143">
        <f>US3-UR18</f>
        <v>0</v>
      </c>
      <c r="US19" s="143"/>
      <c r="UT19" s="143"/>
      <c r="UU19" s="144"/>
    </row>
    <row r="20" spans="2:639" ht="15.75" thickBot="1" x14ac:dyDescent="0.3">
      <c r="B20" s="140" t="s">
        <v>19</v>
      </c>
      <c r="C20" s="141"/>
      <c r="D20" s="141"/>
      <c r="E20" s="142"/>
      <c r="F20" s="145">
        <f>G3</f>
        <v>123</v>
      </c>
      <c r="G20" s="146"/>
      <c r="H20" s="146"/>
      <c r="I20" s="147"/>
      <c r="K20" s="140" t="s">
        <v>19</v>
      </c>
      <c r="L20" s="141"/>
      <c r="M20" s="141"/>
      <c r="N20" s="142"/>
      <c r="O20" s="145">
        <f>P3</f>
        <v>123</v>
      </c>
      <c r="P20" s="146"/>
      <c r="Q20" s="146"/>
      <c r="R20" s="147"/>
      <c r="T20" s="140" t="s">
        <v>19</v>
      </c>
      <c r="U20" s="141"/>
      <c r="V20" s="141"/>
      <c r="W20" s="142"/>
      <c r="X20" s="145">
        <f>Y3</f>
        <v>123</v>
      </c>
      <c r="Y20" s="146"/>
      <c r="Z20" s="146"/>
      <c r="AA20" s="147"/>
      <c r="AC20" s="140" t="s">
        <v>19</v>
      </c>
      <c r="AD20" s="141"/>
      <c r="AE20" s="141"/>
      <c r="AF20" s="142"/>
      <c r="AG20" s="145">
        <f>AH3</f>
        <v>123</v>
      </c>
      <c r="AH20" s="146"/>
      <c r="AI20" s="146"/>
      <c r="AJ20" s="147"/>
      <c r="AL20" s="140" t="s">
        <v>19</v>
      </c>
      <c r="AM20" s="141"/>
      <c r="AN20" s="141"/>
      <c r="AO20" s="142"/>
      <c r="AP20" s="145">
        <f>AQ3</f>
        <v>123</v>
      </c>
      <c r="AQ20" s="146"/>
      <c r="AR20" s="146"/>
      <c r="AS20" s="147"/>
      <c r="AU20" s="140" t="s">
        <v>19</v>
      </c>
      <c r="AV20" s="141"/>
      <c r="AW20" s="141"/>
      <c r="AX20" s="142"/>
      <c r="AY20" s="145">
        <f>AZ3</f>
        <v>123</v>
      </c>
      <c r="AZ20" s="146"/>
      <c r="BA20" s="146"/>
      <c r="BB20" s="147"/>
      <c r="BD20" s="140" t="s">
        <v>19</v>
      </c>
      <c r="BE20" s="141"/>
      <c r="BF20" s="141"/>
      <c r="BG20" s="142"/>
      <c r="BH20" s="145">
        <f>BI3</f>
        <v>123</v>
      </c>
      <c r="BI20" s="146"/>
      <c r="BJ20" s="146"/>
      <c r="BK20" s="147"/>
      <c r="BM20" s="140" t="s">
        <v>19</v>
      </c>
      <c r="BN20" s="141"/>
      <c r="BO20" s="141"/>
      <c r="BP20" s="142"/>
      <c r="BQ20" s="145">
        <f>BR3</f>
        <v>123</v>
      </c>
      <c r="BR20" s="146"/>
      <c r="BS20" s="146"/>
      <c r="BT20" s="147"/>
      <c r="BV20" s="140" t="s">
        <v>19</v>
      </c>
      <c r="BW20" s="141"/>
      <c r="BX20" s="141"/>
      <c r="BY20" s="142"/>
      <c r="BZ20" s="145">
        <f>CA3</f>
        <v>123</v>
      </c>
      <c r="CA20" s="146"/>
      <c r="CB20" s="146"/>
      <c r="CC20" s="147"/>
      <c r="CE20" s="140" t="s">
        <v>19</v>
      </c>
      <c r="CF20" s="141"/>
      <c r="CG20" s="141"/>
      <c r="CH20" s="142"/>
      <c r="CI20" s="145">
        <f>CJ3</f>
        <v>123</v>
      </c>
      <c r="CJ20" s="146"/>
      <c r="CK20" s="146"/>
      <c r="CL20" s="147"/>
      <c r="CN20" s="140" t="s">
        <v>19</v>
      </c>
      <c r="CO20" s="141"/>
      <c r="CP20" s="141"/>
      <c r="CQ20" s="142"/>
      <c r="CR20" s="145">
        <f>CS3</f>
        <v>123</v>
      </c>
      <c r="CS20" s="146"/>
      <c r="CT20" s="146"/>
      <c r="CU20" s="147"/>
      <c r="CW20" s="140" t="s">
        <v>19</v>
      </c>
      <c r="CX20" s="141"/>
      <c r="CY20" s="141"/>
      <c r="CZ20" s="142"/>
      <c r="DA20" s="145">
        <f>DB3</f>
        <v>123</v>
      </c>
      <c r="DB20" s="146"/>
      <c r="DC20" s="146"/>
      <c r="DD20" s="147"/>
      <c r="DF20" s="140" t="s">
        <v>19</v>
      </c>
      <c r="DG20" s="141"/>
      <c r="DH20" s="141"/>
      <c r="DI20" s="142"/>
      <c r="DJ20" s="145">
        <f>DK3</f>
        <v>123</v>
      </c>
      <c r="DK20" s="146"/>
      <c r="DL20" s="146"/>
      <c r="DM20" s="147"/>
      <c r="DO20" s="140" t="s">
        <v>19</v>
      </c>
      <c r="DP20" s="141"/>
      <c r="DQ20" s="141"/>
      <c r="DR20" s="142"/>
      <c r="DS20" s="145">
        <f>DT3</f>
        <v>123</v>
      </c>
      <c r="DT20" s="146"/>
      <c r="DU20" s="146"/>
      <c r="DV20" s="147"/>
      <c r="DX20" s="140" t="s">
        <v>19</v>
      </c>
      <c r="DY20" s="141"/>
      <c r="DZ20" s="141"/>
      <c r="EA20" s="142"/>
      <c r="EB20" s="145">
        <f>EC3</f>
        <v>123</v>
      </c>
      <c r="EC20" s="146"/>
      <c r="ED20" s="146"/>
      <c r="EE20" s="147"/>
      <c r="EG20" s="140" t="s">
        <v>19</v>
      </c>
      <c r="EH20" s="141"/>
      <c r="EI20" s="141"/>
      <c r="EJ20" s="142"/>
      <c r="EK20" s="145">
        <f>EL3</f>
        <v>123</v>
      </c>
      <c r="EL20" s="146"/>
      <c r="EM20" s="146"/>
      <c r="EN20" s="147"/>
      <c r="EP20" s="140" t="s">
        <v>19</v>
      </c>
      <c r="EQ20" s="141"/>
      <c r="ER20" s="141"/>
      <c r="ES20" s="142"/>
      <c r="ET20" s="145">
        <f>EU3</f>
        <v>123</v>
      </c>
      <c r="EU20" s="146"/>
      <c r="EV20" s="146"/>
      <c r="EW20" s="147"/>
      <c r="EY20" s="140" t="s">
        <v>19</v>
      </c>
      <c r="EZ20" s="141"/>
      <c r="FA20" s="141"/>
      <c r="FB20" s="142"/>
      <c r="FC20" s="145">
        <f>FD3</f>
        <v>123</v>
      </c>
      <c r="FD20" s="146"/>
      <c r="FE20" s="146"/>
      <c r="FF20" s="147"/>
      <c r="FH20" s="140" t="s">
        <v>19</v>
      </c>
      <c r="FI20" s="141"/>
      <c r="FJ20" s="141"/>
      <c r="FK20" s="142"/>
      <c r="FL20" s="145">
        <f>FM3</f>
        <v>123</v>
      </c>
      <c r="FM20" s="146"/>
      <c r="FN20" s="146"/>
      <c r="FO20" s="147"/>
      <c r="FQ20" s="140" t="s">
        <v>19</v>
      </c>
      <c r="FR20" s="141"/>
      <c r="FS20" s="141"/>
      <c r="FT20" s="142"/>
      <c r="FU20" s="145">
        <f>FV3</f>
        <v>123</v>
      </c>
      <c r="FV20" s="146"/>
      <c r="FW20" s="146"/>
      <c r="FX20" s="147"/>
      <c r="FZ20" s="140" t="s">
        <v>19</v>
      </c>
      <c r="GA20" s="141"/>
      <c r="GB20" s="141"/>
      <c r="GC20" s="142"/>
      <c r="GD20" s="145">
        <f>GE3</f>
        <v>123</v>
      </c>
      <c r="GE20" s="146"/>
      <c r="GF20" s="146"/>
      <c r="GG20" s="147"/>
      <c r="GI20" s="140" t="s">
        <v>19</v>
      </c>
      <c r="GJ20" s="141"/>
      <c r="GK20" s="141"/>
      <c r="GL20" s="142"/>
      <c r="GM20" s="145">
        <f>GN3</f>
        <v>123</v>
      </c>
      <c r="GN20" s="146"/>
      <c r="GO20" s="146"/>
      <c r="GP20" s="147"/>
      <c r="GR20" s="140" t="s">
        <v>19</v>
      </c>
      <c r="GS20" s="141"/>
      <c r="GT20" s="141"/>
      <c r="GU20" s="142"/>
      <c r="GV20" s="145">
        <f>GW3</f>
        <v>123</v>
      </c>
      <c r="GW20" s="146"/>
      <c r="GX20" s="146"/>
      <c r="GY20" s="147"/>
      <c r="HA20" s="140" t="s">
        <v>19</v>
      </c>
      <c r="HB20" s="141"/>
      <c r="HC20" s="141"/>
      <c r="HD20" s="142"/>
      <c r="HE20" s="145">
        <f>HF3</f>
        <v>123</v>
      </c>
      <c r="HF20" s="146"/>
      <c r="HG20" s="146"/>
      <c r="HH20" s="147"/>
      <c r="HJ20" s="140" t="s">
        <v>19</v>
      </c>
      <c r="HK20" s="141"/>
      <c r="HL20" s="141"/>
      <c r="HM20" s="142"/>
      <c r="HN20" s="145">
        <f>HO3</f>
        <v>123</v>
      </c>
      <c r="HO20" s="146"/>
      <c r="HP20" s="146"/>
      <c r="HQ20" s="147"/>
      <c r="HS20" s="140" t="s">
        <v>19</v>
      </c>
      <c r="HT20" s="141"/>
      <c r="HU20" s="141"/>
      <c r="HV20" s="142"/>
      <c r="HW20" s="145">
        <f>HX3</f>
        <v>123</v>
      </c>
      <c r="HX20" s="146"/>
      <c r="HY20" s="146"/>
      <c r="HZ20" s="147"/>
      <c r="IB20" s="140" t="s">
        <v>19</v>
      </c>
      <c r="IC20" s="141"/>
      <c r="ID20" s="141"/>
      <c r="IE20" s="142"/>
      <c r="IF20" s="145">
        <f>IG3</f>
        <v>123</v>
      </c>
      <c r="IG20" s="146"/>
      <c r="IH20" s="146"/>
      <c r="II20" s="147"/>
      <c r="IK20" s="140" t="s">
        <v>19</v>
      </c>
      <c r="IL20" s="141"/>
      <c r="IM20" s="141"/>
      <c r="IN20" s="142"/>
      <c r="IO20" s="145">
        <f>IP3</f>
        <v>123</v>
      </c>
      <c r="IP20" s="146"/>
      <c r="IQ20" s="146"/>
      <c r="IR20" s="147"/>
      <c r="IT20" s="140" t="s">
        <v>19</v>
      </c>
      <c r="IU20" s="141"/>
      <c r="IV20" s="141"/>
      <c r="IW20" s="142"/>
      <c r="IX20" s="145">
        <f>IY3</f>
        <v>123</v>
      </c>
      <c r="IY20" s="146"/>
      <c r="IZ20" s="146"/>
      <c r="JA20" s="147"/>
      <c r="JC20" s="140" t="s">
        <v>19</v>
      </c>
      <c r="JD20" s="141"/>
      <c r="JE20" s="141"/>
      <c r="JF20" s="142"/>
      <c r="JG20" s="145">
        <f>JH3</f>
        <v>123</v>
      </c>
      <c r="JH20" s="146"/>
      <c r="JI20" s="146"/>
      <c r="JJ20" s="147"/>
      <c r="JL20" s="140" t="s">
        <v>19</v>
      </c>
      <c r="JM20" s="141"/>
      <c r="JN20" s="141"/>
      <c r="JO20" s="142"/>
      <c r="JP20" s="145">
        <f>JQ3</f>
        <v>123</v>
      </c>
      <c r="JQ20" s="146"/>
      <c r="JR20" s="146"/>
      <c r="JS20" s="147"/>
      <c r="JU20" s="140" t="s">
        <v>19</v>
      </c>
      <c r="JV20" s="141"/>
      <c r="JW20" s="141"/>
      <c r="JX20" s="142"/>
      <c r="JY20" s="145">
        <f>JZ3</f>
        <v>123</v>
      </c>
      <c r="JZ20" s="146"/>
      <c r="KA20" s="146"/>
      <c r="KB20" s="147"/>
      <c r="KD20" s="140" t="s">
        <v>19</v>
      </c>
      <c r="KE20" s="141"/>
      <c r="KF20" s="141"/>
      <c r="KG20" s="142"/>
      <c r="KH20" s="145">
        <f>KI3</f>
        <v>123</v>
      </c>
      <c r="KI20" s="146"/>
      <c r="KJ20" s="146"/>
      <c r="KK20" s="147"/>
      <c r="KM20" s="140" t="s">
        <v>19</v>
      </c>
      <c r="KN20" s="141"/>
      <c r="KO20" s="141"/>
      <c r="KP20" s="142"/>
      <c r="KQ20" s="145">
        <f>KR3</f>
        <v>123</v>
      </c>
      <c r="KR20" s="146"/>
      <c r="KS20" s="146"/>
      <c r="KT20" s="147"/>
      <c r="KV20" s="140" t="s">
        <v>19</v>
      </c>
      <c r="KW20" s="141"/>
      <c r="KX20" s="141"/>
      <c r="KY20" s="142"/>
      <c r="KZ20" s="145">
        <f>LA3</f>
        <v>123</v>
      </c>
      <c r="LA20" s="146"/>
      <c r="LB20" s="146"/>
      <c r="LC20" s="147"/>
      <c r="LE20" s="140" t="s">
        <v>19</v>
      </c>
      <c r="LF20" s="141"/>
      <c r="LG20" s="141"/>
      <c r="LH20" s="142"/>
      <c r="LI20" s="145">
        <f>LJ3</f>
        <v>123</v>
      </c>
      <c r="LJ20" s="146"/>
      <c r="LK20" s="146"/>
      <c r="LL20" s="147"/>
      <c r="LN20" s="140" t="s">
        <v>19</v>
      </c>
      <c r="LO20" s="141"/>
      <c r="LP20" s="141"/>
      <c r="LQ20" s="142"/>
      <c r="LR20" s="145">
        <f>LS3</f>
        <v>123</v>
      </c>
      <c r="LS20" s="146"/>
      <c r="LT20" s="146"/>
      <c r="LU20" s="147"/>
      <c r="LW20" s="140" t="s">
        <v>19</v>
      </c>
      <c r="LX20" s="141"/>
      <c r="LY20" s="141"/>
      <c r="LZ20" s="142"/>
      <c r="MA20" s="145">
        <f>MB3</f>
        <v>123</v>
      </c>
      <c r="MB20" s="146"/>
      <c r="MC20" s="146"/>
      <c r="MD20" s="147"/>
      <c r="MF20" s="140" t="s">
        <v>19</v>
      </c>
      <c r="MG20" s="141"/>
      <c r="MH20" s="141"/>
      <c r="MI20" s="142"/>
      <c r="MJ20" s="145">
        <f>MK3</f>
        <v>123</v>
      </c>
      <c r="MK20" s="146"/>
      <c r="ML20" s="146"/>
      <c r="MM20" s="147"/>
      <c r="MO20" s="140" t="s">
        <v>19</v>
      </c>
      <c r="MP20" s="141"/>
      <c r="MQ20" s="141"/>
      <c r="MR20" s="142"/>
      <c r="MS20" s="145">
        <f>MT3</f>
        <v>123</v>
      </c>
      <c r="MT20" s="146"/>
      <c r="MU20" s="146"/>
      <c r="MV20" s="147"/>
      <c r="MX20" s="140" t="s">
        <v>19</v>
      </c>
      <c r="MY20" s="141"/>
      <c r="MZ20" s="141"/>
      <c r="NA20" s="142"/>
      <c r="NB20" s="145">
        <f>NC3</f>
        <v>123</v>
      </c>
      <c r="NC20" s="146"/>
      <c r="ND20" s="146"/>
      <c r="NE20" s="147"/>
      <c r="NG20" s="140" t="s">
        <v>19</v>
      </c>
      <c r="NH20" s="141"/>
      <c r="NI20" s="141"/>
      <c r="NJ20" s="142"/>
      <c r="NK20" s="145">
        <f>NL3</f>
        <v>123</v>
      </c>
      <c r="NL20" s="146"/>
      <c r="NM20" s="146"/>
      <c r="NN20" s="147"/>
      <c r="NP20" s="140" t="s">
        <v>19</v>
      </c>
      <c r="NQ20" s="141"/>
      <c r="NR20" s="141"/>
      <c r="NS20" s="142"/>
      <c r="NT20" s="145">
        <f>NU3</f>
        <v>123</v>
      </c>
      <c r="NU20" s="146"/>
      <c r="NV20" s="146"/>
      <c r="NW20" s="147"/>
      <c r="NY20" s="140" t="s">
        <v>19</v>
      </c>
      <c r="NZ20" s="141"/>
      <c r="OA20" s="141"/>
      <c r="OB20" s="142"/>
      <c r="OC20" s="145">
        <f>OD3</f>
        <v>123</v>
      </c>
      <c r="OD20" s="146"/>
      <c r="OE20" s="146"/>
      <c r="OF20" s="147"/>
      <c r="OH20" s="140" t="s">
        <v>19</v>
      </c>
      <c r="OI20" s="141"/>
      <c r="OJ20" s="141"/>
      <c r="OK20" s="142"/>
      <c r="OL20" s="145">
        <f>OM3</f>
        <v>123</v>
      </c>
      <c r="OM20" s="146"/>
      <c r="ON20" s="146"/>
      <c r="OO20" s="147"/>
      <c r="OQ20" s="140" t="s">
        <v>19</v>
      </c>
      <c r="OR20" s="141"/>
      <c r="OS20" s="141"/>
      <c r="OT20" s="142"/>
      <c r="OU20" s="145">
        <f>OV3</f>
        <v>123</v>
      </c>
      <c r="OV20" s="146"/>
      <c r="OW20" s="146"/>
      <c r="OX20" s="147"/>
      <c r="OZ20" s="140" t="s">
        <v>19</v>
      </c>
      <c r="PA20" s="141"/>
      <c r="PB20" s="141"/>
      <c r="PC20" s="142"/>
      <c r="PD20" s="145" t="str">
        <f>PE3</f>
        <v/>
      </c>
      <c r="PE20" s="146"/>
      <c r="PF20" s="146"/>
      <c r="PG20" s="147"/>
      <c r="PI20" s="140" t="s">
        <v>19</v>
      </c>
      <c r="PJ20" s="141"/>
      <c r="PK20" s="141"/>
      <c r="PL20" s="142"/>
      <c r="PM20" s="145" t="str">
        <f>PN3</f>
        <v/>
      </c>
      <c r="PN20" s="146"/>
      <c r="PO20" s="146"/>
      <c r="PP20" s="147"/>
      <c r="PR20" s="140" t="s">
        <v>19</v>
      </c>
      <c r="PS20" s="141"/>
      <c r="PT20" s="141"/>
      <c r="PU20" s="142"/>
      <c r="PV20" s="145" t="str">
        <f>PW3</f>
        <v/>
      </c>
      <c r="PW20" s="146"/>
      <c r="PX20" s="146"/>
      <c r="PY20" s="147"/>
      <c r="QA20" s="140" t="s">
        <v>19</v>
      </c>
      <c r="QB20" s="141"/>
      <c r="QC20" s="141"/>
      <c r="QD20" s="142"/>
      <c r="QE20" s="145" t="str">
        <f>QF3</f>
        <v/>
      </c>
      <c r="QF20" s="146"/>
      <c r="QG20" s="146"/>
      <c r="QH20" s="147"/>
      <c r="QJ20" s="140" t="s">
        <v>19</v>
      </c>
      <c r="QK20" s="141"/>
      <c r="QL20" s="141"/>
      <c r="QM20" s="142"/>
      <c r="QN20" s="145" t="str">
        <f>QO3</f>
        <v/>
      </c>
      <c r="QO20" s="146"/>
      <c r="QP20" s="146"/>
      <c r="QQ20" s="147"/>
      <c r="QS20" s="140" t="s">
        <v>19</v>
      </c>
      <c r="QT20" s="141"/>
      <c r="QU20" s="141"/>
      <c r="QV20" s="142"/>
      <c r="QW20" s="145" t="str">
        <f>QX3</f>
        <v/>
      </c>
      <c r="QX20" s="146"/>
      <c r="QY20" s="146"/>
      <c r="QZ20" s="147"/>
      <c r="RB20" s="140" t="s">
        <v>19</v>
      </c>
      <c r="RC20" s="141"/>
      <c r="RD20" s="141"/>
      <c r="RE20" s="142"/>
      <c r="RF20" s="145" t="str">
        <f>RG3</f>
        <v/>
      </c>
      <c r="RG20" s="146"/>
      <c r="RH20" s="146"/>
      <c r="RI20" s="147"/>
      <c r="RK20" s="140" t="s">
        <v>19</v>
      </c>
      <c r="RL20" s="141"/>
      <c r="RM20" s="141"/>
      <c r="RN20" s="142"/>
      <c r="RO20" s="145" t="str">
        <f>RP3</f>
        <v/>
      </c>
      <c r="RP20" s="146"/>
      <c r="RQ20" s="146"/>
      <c r="RR20" s="147"/>
      <c r="RT20" s="140" t="s">
        <v>19</v>
      </c>
      <c r="RU20" s="141"/>
      <c r="RV20" s="141"/>
      <c r="RW20" s="142"/>
      <c r="RX20" s="145" t="str">
        <f>RY3</f>
        <v/>
      </c>
      <c r="RY20" s="146"/>
      <c r="RZ20" s="146"/>
      <c r="SA20" s="147"/>
      <c r="SC20" s="140" t="s">
        <v>19</v>
      </c>
      <c r="SD20" s="141"/>
      <c r="SE20" s="141"/>
      <c r="SF20" s="142"/>
      <c r="SG20" s="145" t="str">
        <f>SH3</f>
        <v/>
      </c>
      <c r="SH20" s="146"/>
      <c r="SI20" s="146"/>
      <c r="SJ20" s="147"/>
      <c r="SL20" s="140" t="s">
        <v>19</v>
      </c>
      <c r="SM20" s="141"/>
      <c r="SN20" s="141"/>
      <c r="SO20" s="142"/>
      <c r="SP20" s="145">
        <f>SQ3</f>
        <v>0</v>
      </c>
      <c r="SQ20" s="146"/>
      <c r="SR20" s="146"/>
      <c r="SS20" s="147"/>
      <c r="SU20" s="140" t="s">
        <v>19</v>
      </c>
      <c r="SV20" s="141"/>
      <c r="SW20" s="141"/>
      <c r="SX20" s="142"/>
      <c r="SY20" s="145">
        <f>SZ3</f>
        <v>0</v>
      </c>
      <c r="SZ20" s="146"/>
      <c r="TA20" s="146"/>
      <c r="TB20" s="147"/>
      <c r="TD20" s="140" t="s">
        <v>19</v>
      </c>
      <c r="TE20" s="141"/>
      <c r="TF20" s="141"/>
      <c r="TG20" s="142"/>
      <c r="TH20" s="145">
        <f>TI3</f>
        <v>0</v>
      </c>
      <c r="TI20" s="146"/>
      <c r="TJ20" s="146"/>
      <c r="TK20" s="147"/>
      <c r="TM20" s="140" t="s">
        <v>19</v>
      </c>
      <c r="TN20" s="141"/>
      <c r="TO20" s="141"/>
      <c r="TP20" s="142"/>
      <c r="TQ20" s="145">
        <f>TR3</f>
        <v>0</v>
      </c>
      <c r="TR20" s="146"/>
      <c r="TS20" s="146"/>
      <c r="TT20" s="147"/>
      <c r="TV20" s="140" t="s">
        <v>19</v>
      </c>
      <c r="TW20" s="141"/>
      <c r="TX20" s="141"/>
      <c r="TY20" s="142"/>
      <c r="TZ20" s="145">
        <f>UA3</f>
        <v>0</v>
      </c>
      <c r="UA20" s="146"/>
      <c r="UB20" s="146"/>
      <c r="UC20" s="147"/>
      <c r="UE20" s="140" t="s">
        <v>19</v>
      </c>
      <c r="UF20" s="141"/>
      <c r="UG20" s="141"/>
      <c r="UH20" s="142"/>
      <c r="UI20" s="145">
        <f>UJ3</f>
        <v>0</v>
      </c>
      <c r="UJ20" s="146"/>
      <c r="UK20" s="146"/>
      <c r="UL20" s="147"/>
      <c r="UN20" s="140" t="s">
        <v>19</v>
      </c>
      <c r="UO20" s="141"/>
      <c r="UP20" s="141"/>
      <c r="UQ20" s="142"/>
      <c r="UR20" s="145">
        <f>US3</f>
        <v>0</v>
      </c>
      <c r="US20" s="146"/>
      <c r="UT20" s="146"/>
      <c r="UU20" s="147"/>
      <c r="UW20" s="140" t="s">
        <v>19</v>
      </c>
      <c r="UX20" s="141"/>
      <c r="UY20" s="141"/>
      <c r="UZ20" s="142"/>
      <c r="VA20" s="145">
        <f>VB3</f>
        <v>0</v>
      </c>
      <c r="VB20" s="146"/>
      <c r="VC20" s="146"/>
      <c r="VD20" s="147"/>
      <c r="VF20" s="140" t="s">
        <v>19</v>
      </c>
      <c r="VG20" s="141"/>
      <c r="VH20" s="141"/>
      <c r="VI20" s="142"/>
      <c r="VJ20" s="145">
        <f>VK3</f>
        <v>0</v>
      </c>
      <c r="VK20" s="146"/>
      <c r="VL20" s="146"/>
      <c r="VM20" s="147"/>
      <c r="VO20" s="140" t="s">
        <v>19</v>
      </c>
      <c r="VP20" s="141"/>
      <c r="VQ20" s="141"/>
      <c r="VR20" s="142"/>
      <c r="VS20" s="145">
        <f>VT3</f>
        <v>0</v>
      </c>
      <c r="VT20" s="146"/>
      <c r="VU20" s="146"/>
      <c r="VV20" s="147"/>
      <c r="VX20" s="140" t="s">
        <v>19</v>
      </c>
      <c r="VY20" s="141"/>
      <c r="VZ20" s="141"/>
      <c r="WA20" s="142"/>
      <c r="WB20" s="145">
        <f>WC3</f>
        <v>0</v>
      </c>
      <c r="WC20" s="146"/>
      <c r="WD20" s="146"/>
      <c r="WE20" s="147"/>
      <c r="WG20" s="140" t="s">
        <v>19</v>
      </c>
      <c r="WH20" s="141"/>
      <c r="WI20" s="141"/>
      <c r="WJ20" s="142"/>
      <c r="WK20" s="145">
        <f>WL3</f>
        <v>0</v>
      </c>
      <c r="WL20" s="146"/>
      <c r="WM20" s="146"/>
      <c r="WN20" s="147"/>
      <c r="WP20" s="140" t="s">
        <v>19</v>
      </c>
      <c r="WQ20" s="141"/>
      <c r="WR20" s="141"/>
      <c r="WS20" s="142"/>
      <c r="WT20" s="145">
        <f>WU3</f>
        <v>0</v>
      </c>
      <c r="WU20" s="146"/>
      <c r="WV20" s="146"/>
      <c r="WW20" s="147"/>
      <c r="WY20" s="140" t="s">
        <v>19</v>
      </c>
      <c r="WZ20" s="141"/>
      <c r="XA20" s="141"/>
      <c r="XB20" s="142"/>
      <c r="XC20" s="145">
        <f>XD3</f>
        <v>0</v>
      </c>
      <c r="XD20" s="146"/>
      <c r="XE20" s="146"/>
      <c r="XF20" s="147"/>
      <c r="XH20" s="140" t="s">
        <v>19</v>
      </c>
      <c r="XI20" s="141"/>
      <c r="XJ20" s="141"/>
      <c r="XK20" s="142"/>
      <c r="XL20" s="145">
        <f>XM3</f>
        <v>0</v>
      </c>
      <c r="XM20" s="146"/>
      <c r="XN20" s="146"/>
      <c r="XO20" s="147"/>
    </row>
    <row r="21" spans="2:639" ht="15.75" thickBot="1" x14ac:dyDescent="0.3"/>
    <row r="22" spans="2:639" s="35" customFormat="1" ht="12.75" thickBot="1" x14ac:dyDescent="0.25">
      <c r="B22" s="148" t="s">
        <v>9</v>
      </c>
      <c r="C22" s="149"/>
      <c r="D22" s="149"/>
      <c r="E22" s="150"/>
      <c r="F22" s="148" t="s">
        <v>10</v>
      </c>
      <c r="G22" s="149"/>
      <c r="H22" s="149"/>
      <c r="I22" s="150"/>
      <c r="K22" s="148" t="s">
        <v>11</v>
      </c>
      <c r="L22" s="149"/>
      <c r="M22" s="149"/>
      <c r="N22" s="150"/>
      <c r="O22" s="151" t="s">
        <v>12</v>
      </c>
      <c r="P22" s="152"/>
      <c r="Q22" s="152"/>
      <c r="R22" s="153"/>
      <c r="HR22" s="44"/>
      <c r="KL22" s="44"/>
      <c r="KU22" s="44"/>
      <c r="RA22" s="46"/>
    </row>
    <row r="23" spans="2:639" s="35" customFormat="1" ht="12.75" thickBot="1" x14ac:dyDescent="0.25">
      <c r="B23" s="36" t="s">
        <v>13</v>
      </c>
      <c r="C23" s="164" t="s">
        <v>14</v>
      </c>
      <c r="D23" s="165"/>
      <c r="E23" s="36" t="s">
        <v>4</v>
      </c>
      <c r="F23" s="36" t="s">
        <v>13</v>
      </c>
      <c r="G23" s="164" t="s">
        <v>14</v>
      </c>
      <c r="H23" s="165"/>
      <c r="I23" s="36" t="s">
        <v>4</v>
      </c>
      <c r="K23" s="36" t="s">
        <v>13</v>
      </c>
      <c r="L23" s="164" t="s">
        <v>14</v>
      </c>
      <c r="M23" s="165"/>
      <c r="N23" s="36" t="s">
        <v>4</v>
      </c>
      <c r="O23" s="166" t="s">
        <v>15</v>
      </c>
      <c r="P23" s="167"/>
      <c r="Q23" s="168" t="s">
        <v>16</v>
      </c>
      <c r="R23" s="165"/>
      <c r="HR23" s="44"/>
      <c r="KL23" s="44"/>
      <c r="KU23" s="44"/>
      <c r="RA23" s="46"/>
    </row>
    <row r="24" spans="2:639" x14ac:dyDescent="0.25">
      <c r="B24" s="48"/>
      <c r="C24" s="169"/>
      <c r="D24" s="170"/>
      <c r="E24" s="1"/>
      <c r="F24" s="73"/>
      <c r="G24" s="81"/>
      <c r="H24" s="74"/>
      <c r="I24" s="30"/>
      <c r="K24" s="2"/>
      <c r="L24" s="171"/>
      <c r="M24" s="172"/>
      <c r="N24" s="3"/>
      <c r="O24" s="156" t="s">
        <v>17</v>
      </c>
      <c r="P24" s="157"/>
      <c r="Q24" s="158">
        <f>COUNT(17:17)</f>
        <v>34</v>
      </c>
      <c r="R24" s="173"/>
      <c r="U24" s="94"/>
      <c r="BY24" s="94"/>
    </row>
    <row r="25" spans="2:639" x14ac:dyDescent="0.25">
      <c r="B25" s="49"/>
      <c r="C25" s="154"/>
      <c r="D25" s="154"/>
      <c r="E25" s="4"/>
      <c r="F25" s="75"/>
      <c r="G25" s="76"/>
      <c r="H25" s="77"/>
      <c r="I25" s="31"/>
      <c r="K25" s="5"/>
      <c r="L25" s="155"/>
      <c r="M25" s="154"/>
      <c r="N25" s="4"/>
      <c r="O25" s="156" t="s">
        <v>64</v>
      </c>
      <c r="P25" s="157"/>
      <c r="Q25" s="158">
        <f>SUM(16:17)</f>
        <v>49200</v>
      </c>
      <c r="R25" s="159"/>
      <c r="U25" s="94"/>
    </row>
    <row r="26" spans="2:639" x14ac:dyDescent="0.25">
      <c r="B26" s="49"/>
      <c r="C26" s="154"/>
      <c r="D26" s="154"/>
      <c r="E26" s="4"/>
      <c r="F26" s="78"/>
      <c r="G26" s="76"/>
      <c r="H26" s="77"/>
      <c r="I26" s="31"/>
      <c r="K26" s="5"/>
      <c r="L26" s="155"/>
      <c r="M26" s="154"/>
      <c r="N26" s="4"/>
      <c r="O26" s="160" t="s">
        <v>18</v>
      </c>
      <c r="P26" s="161"/>
      <c r="Q26" s="162">
        <f>SUM(5:6)</f>
        <v>9</v>
      </c>
      <c r="R26" s="163"/>
      <c r="U26" s="94"/>
    </row>
    <row r="27" spans="2:639" ht="15.75" thickBot="1" x14ac:dyDescent="0.3">
      <c r="B27" s="49"/>
      <c r="C27" s="154"/>
      <c r="D27" s="154"/>
      <c r="E27" s="4"/>
      <c r="F27" s="78"/>
      <c r="G27" s="76"/>
      <c r="H27" s="77"/>
      <c r="I27" s="31"/>
      <c r="K27" s="6"/>
      <c r="L27" s="182"/>
      <c r="M27" s="183"/>
      <c r="N27" s="4"/>
      <c r="O27" s="184"/>
      <c r="P27" s="185"/>
      <c r="Q27" s="186"/>
      <c r="R27" s="187"/>
      <c r="U27" s="94"/>
    </row>
    <row r="28" spans="2:639" ht="15.75" thickBot="1" x14ac:dyDescent="0.3">
      <c r="B28" s="49"/>
      <c r="C28" s="154"/>
      <c r="D28" s="154"/>
      <c r="E28" s="4"/>
      <c r="F28" s="69"/>
      <c r="G28" s="70"/>
      <c r="H28" s="71"/>
      <c r="I28" s="72"/>
      <c r="K28" s="6"/>
      <c r="L28" s="182"/>
      <c r="M28" s="183"/>
      <c r="N28" s="4"/>
      <c r="O28" s="188" t="s">
        <v>19</v>
      </c>
      <c r="P28" s="189"/>
      <c r="Q28" s="190">
        <f>SUM(20:20)</f>
        <v>5658</v>
      </c>
      <c r="R28" s="191"/>
      <c r="U28" s="94"/>
    </row>
    <row r="29" spans="2:639" x14ac:dyDescent="0.25">
      <c r="B29" s="49"/>
      <c r="C29" s="154"/>
      <c r="D29" s="154"/>
      <c r="E29" s="4"/>
      <c r="F29" s="69"/>
      <c r="G29" s="70"/>
      <c r="H29" s="71"/>
      <c r="I29" s="72"/>
      <c r="K29" s="6"/>
      <c r="L29" s="155"/>
      <c r="M29" s="154"/>
      <c r="N29" s="4"/>
      <c r="O29" s="178"/>
      <c r="P29" s="179"/>
      <c r="Q29" s="180"/>
      <c r="R29" s="181"/>
    </row>
    <row r="30" spans="2:639" x14ac:dyDescent="0.25">
      <c r="B30" s="49"/>
      <c r="C30" s="154"/>
      <c r="D30" s="154"/>
      <c r="E30" s="4"/>
      <c r="F30" s="79"/>
      <c r="G30" s="82"/>
      <c r="H30" s="83"/>
      <c r="I30" s="80"/>
      <c r="K30" s="5"/>
      <c r="L30" s="155"/>
      <c r="M30" s="154"/>
      <c r="N30" s="4"/>
      <c r="O30" s="174"/>
      <c r="P30" s="175"/>
      <c r="Q30" s="176"/>
      <c r="R30" s="177"/>
    </row>
    <row r="31" spans="2:639" x14ac:dyDescent="0.25">
      <c r="B31" s="49"/>
      <c r="C31" s="154"/>
      <c r="D31" s="154"/>
      <c r="E31" s="4"/>
      <c r="F31" s="65"/>
      <c r="G31" s="66"/>
      <c r="H31" s="67"/>
      <c r="I31" s="68"/>
      <c r="K31" s="5"/>
      <c r="L31" s="155"/>
      <c r="M31" s="154"/>
      <c r="N31" s="4"/>
      <c r="O31" s="174"/>
      <c r="P31" s="175"/>
      <c r="Q31" s="176"/>
      <c r="R31" s="177"/>
    </row>
    <row r="32" spans="2:639" x14ac:dyDescent="0.25">
      <c r="B32" s="49"/>
      <c r="C32" s="154"/>
      <c r="D32" s="154"/>
      <c r="E32" s="4"/>
      <c r="F32" s="32"/>
      <c r="G32" s="33"/>
      <c r="H32" s="34"/>
      <c r="I32" s="31"/>
      <c r="K32" s="6"/>
      <c r="L32" s="155"/>
      <c r="M32" s="154"/>
      <c r="N32" s="4"/>
      <c r="O32" s="174"/>
      <c r="P32" s="175"/>
      <c r="Q32" s="176"/>
      <c r="R32" s="177"/>
    </row>
    <row r="33" spans="2:469" x14ac:dyDescent="0.25">
      <c r="B33" s="49"/>
      <c r="C33" s="154"/>
      <c r="D33" s="154"/>
      <c r="E33" s="4"/>
      <c r="F33" s="32"/>
      <c r="G33" s="33"/>
      <c r="H33" s="34"/>
      <c r="I33" s="31"/>
      <c r="K33" s="6"/>
      <c r="L33" s="155"/>
      <c r="M33" s="154"/>
      <c r="N33" s="4"/>
      <c r="O33" s="156"/>
      <c r="P33" s="157"/>
      <c r="Q33" s="158"/>
      <c r="R33" s="159"/>
    </row>
    <row r="34" spans="2:469" x14ac:dyDescent="0.25">
      <c r="B34" s="49"/>
      <c r="C34" s="154"/>
      <c r="D34" s="154"/>
      <c r="E34" s="4"/>
      <c r="F34" s="61"/>
      <c r="G34" s="62"/>
      <c r="H34" s="63"/>
      <c r="I34" s="64"/>
      <c r="K34" s="6"/>
      <c r="L34" s="155"/>
      <c r="M34" s="154"/>
      <c r="N34" s="4"/>
      <c r="O34" s="156"/>
      <c r="P34" s="157"/>
      <c r="Q34" s="158"/>
      <c r="R34" s="159"/>
    </row>
    <row r="35" spans="2:469" x14ac:dyDescent="0.25">
      <c r="B35" s="49"/>
      <c r="C35" s="154"/>
      <c r="D35" s="154"/>
      <c r="E35" s="4"/>
      <c r="F35" s="65"/>
      <c r="G35" s="66"/>
      <c r="H35" s="67"/>
      <c r="I35" s="68"/>
      <c r="K35" s="7"/>
      <c r="L35" s="155"/>
      <c r="M35" s="199"/>
      <c r="N35" s="8"/>
      <c r="O35" s="200"/>
      <c r="P35" s="201"/>
      <c r="Q35" s="202"/>
      <c r="R35" s="203"/>
    </row>
    <row r="36" spans="2:469" ht="15.75" thickBot="1" x14ac:dyDescent="0.3">
      <c r="B36" s="49"/>
      <c r="C36" s="154"/>
      <c r="D36" s="154"/>
      <c r="E36" s="4"/>
      <c r="F36" s="32"/>
      <c r="G36" s="33"/>
      <c r="H36" s="34"/>
      <c r="I36" s="31"/>
      <c r="K36" s="7"/>
      <c r="L36" s="197"/>
      <c r="M36" s="204"/>
      <c r="N36" s="8"/>
      <c r="O36" s="205"/>
      <c r="P36" s="206"/>
      <c r="Q36" s="207"/>
      <c r="R36" s="208"/>
    </row>
    <row r="37" spans="2:469" ht="16.5" thickBot="1" x14ac:dyDescent="0.3">
      <c r="B37" s="49"/>
      <c r="C37" s="154"/>
      <c r="D37" s="154"/>
      <c r="E37" s="9"/>
      <c r="F37" s="32"/>
      <c r="G37" s="33"/>
      <c r="H37" s="34"/>
      <c r="I37" s="31"/>
      <c r="J37" s="12"/>
      <c r="K37" s="192" t="s">
        <v>20</v>
      </c>
      <c r="L37" s="193"/>
      <c r="M37" s="193"/>
      <c r="N37" s="42">
        <f>SUM(N24:N36)</f>
        <v>0</v>
      </c>
      <c r="O37" s="194" t="s">
        <v>21</v>
      </c>
      <c r="P37" s="195"/>
      <c r="Q37" s="195">
        <f>Q30+Q29-Q31-Q32-Q33-Q34-Q35-Q36</f>
        <v>0</v>
      </c>
      <c r="R37" s="196"/>
    </row>
    <row r="38" spans="2:469" ht="15.75" thickBot="1" x14ac:dyDescent="0.3">
      <c r="B38" s="49"/>
      <c r="C38" s="197"/>
      <c r="D38" s="198"/>
      <c r="E38" s="9"/>
      <c r="F38" s="32"/>
      <c r="G38" s="33"/>
      <c r="H38" s="34"/>
      <c r="I38" s="31"/>
    </row>
    <row r="39" spans="2:469" ht="16.5" thickBot="1" x14ac:dyDescent="0.3">
      <c r="B39" s="49"/>
      <c r="C39" s="197"/>
      <c r="D39" s="198"/>
      <c r="E39" s="9"/>
      <c r="F39" s="89" t="s">
        <v>20</v>
      </c>
      <c r="G39" s="90"/>
      <c r="H39" s="90"/>
      <c r="I39" s="91">
        <f>SUM(I25:I38)</f>
        <v>0</v>
      </c>
      <c r="O39" s="151" t="s">
        <v>60</v>
      </c>
      <c r="P39" s="152"/>
      <c r="Q39" s="152"/>
      <c r="R39" s="153"/>
    </row>
    <row r="40" spans="2:469" ht="15.75" thickBot="1" x14ac:dyDescent="0.3">
      <c r="B40" s="49"/>
      <c r="C40" s="197"/>
      <c r="D40" s="198"/>
      <c r="E40" s="9"/>
      <c r="O40" s="166" t="s">
        <v>15</v>
      </c>
      <c r="P40" s="167"/>
      <c r="Q40" s="168" t="s">
        <v>16</v>
      </c>
      <c r="R40" s="165"/>
    </row>
    <row r="41" spans="2:469" x14ac:dyDescent="0.25">
      <c r="B41" s="49"/>
      <c r="C41" s="197"/>
      <c r="D41" s="198"/>
      <c r="E41" s="9"/>
      <c r="O41" s="156"/>
      <c r="P41" s="157"/>
      <c r="Q41" s="158"/>
      <c r="R41" s="173"/>
    </row>
    <row r="42" spans="2:469" x14ac:dyDescent="0.25">
      <c r="B42" s="49"/>
      <c r="C42" s="197"/>
      <c r="D42" s="198"/>
      <c r="E42" s="9"/>
      <c r="K42" s="43"/>
      <c r="O42" s="156"/>
      <c r="P42" s="157"/>
      <c r="Q42" s="158"/>
      <c r="R42" s="159"/>
    </row>
    <row r="43" spans="2:469" x14ac:dyDescent="0.25">
      <c r="B43" s="49"/>
      <c r="C43" s="197"/>
      <c r="D43" s="198"/>
      <c r="E43" s="9"/>
    </row>
    <row r="44" spans="2:469" x14ac:dyDescent="0.25">
      <c r="B44" s="49"/>
      <c r="C44" s="197"/>
      <c r="D44" s="198"/>
      <c r="E44" s="9"/>
      <c r="HB44" s="43"/>
      <c r="HR44"/>
      <c r="JV44" s="43"/>
      <c r="KE44" s="43"/>
      <c r="KL44"/>
      <c r="KU44"/>
      <c r="QK44" s="47"/>
      <c r="RA44"/>
    </row>
    <row r="45" spans="2:469" ht="15.75" customHeight="1" x14ac:dyDescent="0.25">
      <c r="B45" s="49"/>
      <c r="C45" s="155"/>
      <c r="D45" s="199"/>
      <c r="E45" s="9"/>
      <c r="HB45" s="43"/>
      <c r="HR45"/>
      <c r="JV45" s="43"/>
      <c r="KE45" s="43"/>
      <c r="KL45"/>
      <c r="KU45"/>
      <c r="QK45" s="47"/>
      <c r="RA45"/>
    </row>
    <row r="46" spans="2:469" x14ac:dyDescent="0.25">
      <c r="B46" s="49"/>
      <c r="C46" s="155"/>
      <c r="D46" s="199"/>
      <c r="E46" s="9"/>
      <c r="HB46" s="43"/>
      <c r="HR46"/>
      <c r="JV46" s="43"/>
      <c r="KE46" s="43"/>
      <c r="KL46"/>
      <c r="KU46"/>
      <c r="QK46" s="47"/>
      <c r="RA46"/>
    </row>
    <row r="47" spans="2:469" x14ac:dyDescent="0.25">
      <c r="B47" s="49"/>
      <c r="C47" s="155"/>
      <c r="D47" s="199"/>
      <c r="E47" s="9"/>
      <c r="HB47" s="43"/>
      <c r="HR47"/>
      <c r="JV47" s="43"/>
      <c r="KE47" s="43"/>
      <c r="KL47"/>
      <c r="KU47"/>
      <c r="QK47" s="47"/>
      <c r="RA47"/>
    </row>
    <row r="48" spans="2:469" x14ac:dyDescent="0.25">
      <c r="B48" s="49"/>
      <c r="C48" s="155"/>
      <c r="D48" s="199"/>
      <c r="E48" s="9"/>
      <c r="HB48" s="43"/>
      <c r="HR48"/>
      <c r="JV48" s="43"/>
      <c r="KE48" s="43"/>
      <c r="KL48"/>
      <c r="KU48"/>
      <c r="QK48" s="47"/>
      <c r="RA48"/>
    </row>
    <row r="49" spans="2:469" x14ac:dyDescent="0.25">
      <c r="B49" s="49"/>
      <c r="C49" s="211"/>
      <c r="D49" s="211"/>
      <c r="E49" s="4"/>
      <c r="HB49" s="43"/>
      <c r="HR49"/>
      <c r="JV49" s="43"/>
      <c r="KE49" s="43"/>
      <c r="KL49"/>
      <c r="KU49"/>
      <c r="QK49" s="47"/>
      <c r="RA49"/>
    </row>
    <row r="50" spans="2:469" x14ac:dyDescent="0.25">
      <c r="B50" s="49"/>
      <c r="C50" s="155"/>
      <c r="D50" s="199"/>
      <c r="E50" s="4"/>
      <c r="HB50" s="43"/>
      <c r="HR50"/>
      <c r="JV50" s="43"/>
      <c r="KE50" s="43"/>
      <c r="KL50"/>
      <c r="KU50"/>
      <c r="QK50" s="47"/>
      <c r="RA50"/>
    </row>
    <row r="51" spans="2:469" x14ac:dyDescent="0.25">
      <c r="B51" s="49"/>
      <c r="C51" s="155"/>
      <c r="D51" s="199"/>
      <c r="E51" s="4"/>
      <c r="HB51" s="43"/>
      <c r="HR51"/>
      <c r="JV51" s="43"/>
      <c r="KE51" s="43"/>
      <c r="KL51"/>
      <c r="KU51"/>
      <c r="QK51" s="47"/>
      <c r="RA51"/>
    </row>
    <row r="52" spans="2:469" ht="16.5" thickBot="1" x14ac:dyDescent="0.3">
      <c r="B52" s="209" t="s">
        <v>20</v>
      </c>
      <c r="C52" s="210"/>
      <c r="D52" s="210"/>
      <c r="E52" s="10">
        <f>SUM(E24:E51)</f>
        <v>0</v>
      </c>
      <c r="HB52" s="43"/>
      <c r="HR52"/>
      <c r="JV52" s="43"/>
      <c r="KE52" s="43"/>
      <c r="KL52"/>
      <c r="KU52"/>
      <c r="QK52" s="47"/>
      <c r="RA52"/>
    </row>
    <row r="53" spans="2:469" x14ac:dyDescent="0.25">
      <c r="HB53" s="43"/>
      <c r="HR53"/>
      <c r="JV53" s="43"/>
      <c r="KE53" s="43"/>
      <c r="KL53"/>
      <c r="KU53"/>
      <c r="QK53" s="47"/>
      <c r="RA53"/>
    </row>
  </sheetData>
  <mergeCells count="2308">
    <mergeCell ref="B52:D52"/>
    <mergeCell ref="C46:D46"/>
    <mergeCell ref="C47:D47"/>
    <mergeCell ref="C48:D48"/>
    <mergeCell ref="C49:D49"/>
    <mergeCell ref="C50:D50"/>
    <mergeCell ref="C51:D51"/>
    <mergeCell ref="C42:D42"/>
    <mergeCell ref="O42:P42"/>
    <mergeCell ref="Q42:R42"/>
    <mergeCell ref="C43:D43"/>
    <mergeCell ref="C44:D44"/>
    <mergeCell ref="C45:D45"/>
    <mergeCell ref="C39:D39"/>
    <mergeCell ref="O39:R39"/>
    <mergeCell ref="C40:D40"/>
    <mergeCell ref="O40:P40"/>
    <mergeCell ref="Q40:R40"/>
    <mergeCell ref="C41:D41"/>
    <mergeCell ref="O41:P41"/>
    <mergeCell ref="Q41:R41"/>
    <mergeCell ref="C37:D37"/>
    <mergeCell ref="K37:M37"/>
    <mergeCell ref="O37:P37"/>
    <mergeCell ref="Q37:R37"/>
    <mergeCell ref="C38:D38"/>
    <mergeCell ref="C35:D35"/>
    <mergeCell ref="L35:M35"/>
    <mergeCell ref="O35:P35"/>
    <mergeCell ref="Q35:R35"/>
    <mergeCell ref="C36:D36"/>
    <mergeCell ref="L36:M36"/>
    <mergeCell ref="O36:P36"/>
    <mergeCell ref="Q36:R36"/>
    <mergeCell ref="C33:D33"/>
    <mergeCell ref="L33:M33"/>
    <mergeCell ref="O33:P33"/>
    <mergeCell ref="Q33:R33"/>
    <mergeCell ref="C34:D34"/>
    <mergeCell ref="L34:M34"/>
    <mergeCell ref="O34:P34"/>
    <mergeCell ref="Q34:R34"/>
    <mergeCell ref="C31:D31"/>
    <mergeCell ref="L31:M31"/>
    <mergeCell ref="O31:P31"/>
    <mergeCell ref="Q31:R31"/>
    <mergeCell ref="C32:D32"/>
    <mergeCell ref="L32:M32"/>
    <mergeCell ref="O32:P32"/>
    <mergeCell ref="Q32:R32"/>
    <mergeCell ref="C29:D29"/>
    <mergeCell ref="L29:M29"/>
    <mergeCell ref="O29:P29"/>
    <mergeCell ref="Q29:R29"/>
    <mergeCell ref="C30:D30"/>
    <mergeCell ref="L30:M30"/>
    <mergeCell ref="O30:P30"/>
    <mergeCell ref="Q30:R30"/>
    <mergeCell ref="C27:D27"/>
    <mergeCell ref="L27:M27"/>
    <mergeCell ref="O27:P27"/>
    <mergeCell ref="Q27:R27"/>
    <mergeCell ref="C28:D28"/>
    <mergeCell ref="L28:M28"/>
    <mergeCell ref="O28:P28"/>
    <mergeCell ref="Q28:R28"/>
    <mergeCell ref="C25:D25"/>
    <mergeCell ref="L25:M25"/>
    <mergeCell ref="O25:P25"/>
    <mergeCell ref="Q25:R25"/>
    <mergeCell ref="C26:D26"/>
    <mergeCell ref="L26:M26"/>
    <mergeCell ref="O26:P26"/>
    <mergeCell ref="Q26:R26"/>
    <mergeCell ref="C23:D23"/>
    <mergeCell ref="G23:H23"/>
    <mergeCell ref="L23:M23"/>
    <mergeCell ref="O23:P23"/>
    <mergeCell ref="Q23:R23"/>
    <mergeCell ref="C24:D24"/>
    <mergeCell ref="L24:M24"/>
    <mergeCell ref="O24:P24"/>
    <mergeCell ref="Q24:R24"/>
    <mergeCell ref="WY20:XB20"/>
    <mergeCell ref="XC20:XF20"/>
    <mergeCell ref="XH20:XK20"/>
    <mergeCell ref="XL20:XO20"/>
    <mergeCell ref="B22:E22"/>
    <mergeCell ref="F22:I22"/>
    <mergeCell ref="K22:N22"/>
    <mergeCell ref="O22:R22"/>
    <mergeCell ref="VX20:WA20"/>
    <mergeCell ref="WB20:WE20"/>
    <mergeCell ref="WG20:WJ20"/>
    <mergeCell ref="WK20:WN20"/>
    <mergeCell ref="WP20:WS20"/>
    <mergeCell ref="WT20:WW20"/>
    <mergeCell ref="UW20:UZ20"/>
    <mergeCell ref="VA20:VD20"/>
    <mergeCell ref="VF20:VI20"/>
    <mergeCell ref="VJ20:VM20"/>
    <mergeCell ref="VO20:VR20"/>
    <mergeCell ref="VS20:VV20"/>
    <mergeCell ref="TV20:TY20"/>
    <mergeCell ref="TZ20:UC20"/>
    <mergeCell ref="UE20:UH20"/>
    <mergeCell ref="UI20:UL20"/>
    <mergeCell ref="UN20:UQ20"/>
    <mergeCell ref="UR20:UU20"/>
    <mergeCell ref="SU20:SX20"/>
    <mergeCell ref="SY20:TB20"/>
    <mergeCell ref="TD20:TG20"/>
    <mergeCell ref="TH20:TK20"/>
    <mergeCell ref="TM20:TP20"/>
    <mergeCell ref="TQ20:TT20"/>
    <mergeCell ref="RT20:RW20"/>
    <mergeCell ref="RX20:SA20"/>
    <mergeCell ref="SC20:SF20"/>
    <mergeCell ref="SG20:SJ20"/>
    <mergeCell ref="SL20:SO20"/>
    <mergeCell ref="SP20:SS20"/>
    <mergeCell ref="QS20:QV20"/>
    <mergeCell ref="QW20:QZ20"/>
    <mergeCell ref="RB20:RE20"/>
    <mergeCell ref="RF20:RI20"/>
    <mergeCell ref="RK20:RN20"/>
    <mergeCell ref="RO20:RR20"/>
    <mergeCell ref="PR20:PU20"/>
    <mergeCell ref="PV20:PY20"/>
    <mergeCell ref="QA20:QD20"/>
    <mergeCell ref="QE20:QH20"/>
    <mergeCell ref="QJ20:QM20"/>
    <mergeCell ref="QN20:QQ20"/>
    <mergeCell ref="OQ20:OT20"/>
    <mergeCell ref="OU20:OX20"/>
    <mergeCell ref="OZ20:PC20"/>
    <mergeCell ref="PD20:PG20"/>
    <mergeCell ref="PI20:PL20"/>
    <mergeCell ref="PM20:PP20"/>
    <mergeCell ref="NP20:NS20"/>
    <mergeCell ref="NT20:NW20"/>
    <mergeCell ref="NY20:OB20"/>
    <mergeCell ref="OC20:OF20"/>
    <mergeCell ref="OH20:OK20"/>
    <mergeCell ref="OL20:OO20"/>
    <mergeCell ref="MO20:MR20"/>
    <mergeCell ref="MS20:MV20"/>
    <mergeCell ref="MX20:NA20"/>
    <mergeCell ref="NB20:NE20"/>
    <mergeCell ref="NG20:NJ20"/>
    <mergeCell ref="NK20:NN20"/>
    <mergeCell ref="LN20:LQ20"/>
    <mergeCell ref="LR20:LU20"/>
    <mergeCell ref="LW20:LZ20"/>
    <mergeCell ref="MA20:MD20"/>
    <mergeCell ref="MF20:MI20"/>
    <mergeCell ref="MJ20:MM20"/>
    <mergeCell ref="KV20:KY20"/>
    <mergeCell ref="KZ20:LC20"/>
    <mergeCell ref="LE20:LH20"/>
    <mergeCell ref="LI20:LL20"/>
    <mergeCell ref="JU20:JX20"/>
    <mergeCell ref="JY20:KB20"/>
    <mergeCell ref="KD20:KG20"/>
    <mergeCell ref="KH20:KK20"/>
    <mergeCell ref="KM20:KP20"/>
    <mergeCell ref="KQ20:KT20"/>
    <mergeCell ref="IT20:IW20"/>
    <mergeCell ref="IX20:JA20"/>
    <mergeCell ref="JC20:JF20"/>
    <mergeCell ref="JG20:JJ20"/>
    <mergeCell ref="JL20:JO20"/>
    <mergeCell ref="JP20:JS20"/>
    <mergeCell ref="HS20:HV20"/>
    <mergeCell ref="HW20:HZ20"/>
    <mergeCell ref="IB20:IE20"/>
    <mergeCell ref="IF20:II20"/>
    <mergeCell ref="IK20:IN20"/>
    <mergeCell ref="IO20:IR20"/>
    <mergeCell ref="GR20:GU20"/>
    <mergeCell ref="GV20:GY20"/>
    <mergeCell ref="HA20:HD20"/>
    <mergeCell ref="HE20:HH20"/>
    <mergeCell ref="HJ20:HM20"/>
    <mergeCell ref="HN20:HQ20"/>
    <mergeCell ref="FQ20:FT20"/>
    <mergeCell ref="FU20:FX20"/>
    <mergeCell ref="FZ20:GC20"/>
    <mergeCell ref="GD20:GG20"/>
    <mergeCell ref="GI20:GL20"/>
    <mergeCell ref="GM20:GP20"/>
    <mergeCell ref="EP20:ES20"/>
    <mergeCell ref="ET20:EW20"/>
    <mergeCell ref="EY20:FB20"/>
    <mergeCell ref="FC20:FF20"/>
    <mergeCell ref="FH20:FK20"/>
    <mergeCell ref="FL20:FO20"/>
    <mergeCell ref="DO20:DR20"/>
    <mergeCell ref="DS20:DV20"/>
    <mergeCell ref="DX20:EA20"/>
    <mergeCell ref="EB20:EE20"/>
    <mergeCell ref="EG20:EJ20"/>
    <mergeCell ref="EK20:EN20"/>
    <mergeCell ref="CN20:CQ20"/>
    <mergeCell ref="CR20:CU20"/>
    <mergeCell ref="CW20:CZ20"/>
    <mergeCell ref="DA20:DD20"/>
    <mergeCell ref="DF20:DI20"/>
    <mergeCell ref="DJ20:DM20"/>
    <mergeCell ref="BM20:BP20"/>
    <mergeCell ref="BQ20:BT20"/>
    <mergeCell ref="BV20:BY20"/>
    <mergeCell ref="BZ20:CC20"/>
    <mergeCell ref="CE20:CH20"/>
    <mergeCell ref="CI20:CL20"/>
    <mergeCell ref="AL20:AO20"/>
    <mergeCell ref="AP20:AS20"/>
    <mergeCell ref="AU20:AX20"/>
    <mergeCell ref="AY20:BB20"/>
    <mergeCell ref="BD20:BG20"/>
    <mergeCell ref="BH20:BK20"/>
    <mergeCell ref="UN19:UQ19"/>
    <mergeCell ref="UR19:UU19"/>
    <mergeCell ref="B20:E20"/>
    <mergeCell ref="F20:I20"/>
    <mergeCell ref="K20:N20"/>
    <mergeCell ref="O20:R20"/>
    <mergeCell ref="T20:W20"/>
    <mergeCell ref="X20:AA20"/>
    <mergeCell ref="AC20:AF20"/>
    <mergeCell ref="AG20:AJ20"/>
    <mergeCell ref="TM19:TP19"/>
    <mergeCell ref="TQ19:TT19"/>
    <mergeCell ref="TV19:TY19"/>
    <mergeCell ref="TZ19:UC19"/>
    <mergeCell ref="UE19:UH19"/>
    <mergeCell ref="UI19:UL19"/>
    <mergeCell ref="SL19:SO19"/>
    <mergeCell ref="SP19:SS19"/>
    <mergeCell ref="SU19:SX19"/>
    <mergeCell ref="SY19:TB19"/>
    <mergeCell ref="TD19:TG19"/>
    <mergeCell ref="TH19:TK19"/>
    <mergeCell ref="RK19:RN19"/>
    <mergeCell ref="RO19:RR19"/>
    <mergeCell ref="RT19:RW19"/>
    <mergeCell ref="RX19:SA19"/>
    <mergeCell ref="SC19:SF19"/>
    <mergeCell ref="SG19:SJ19"/>
    <mergeCell ref="QJ19:QM19"/>
    <mergeCell ref="QN19:QQ19"/>
    <mergeCell ref="QS19:QV19"/>
    <mergeCell ref="QW19:QZ19"/>
    <mergeCell ref="RB19:RE19"/>
    <mergeCell ref="RF19:RI19"/>
    <mergeCell ref="PI19:PL19"/>
    <mergeCell ref="PM19:PP19"/>
    <mergeCell ref="PR19:PU19"/>
    <mergeCell ref="PV19:PY19"/>
    <mergeCell ref="QA19:QD19"/>
    <mergeCell ref="QE19:QH19"/>
    <mergeCell ref="OH19:OK19"/>
    <mergeCell ref="OL19:OO19"/>
    <mergeCell ref="OQ19:OT19"/>
    <mergeCell ref="OU19:OX19"/>
    <mergeCell ref="OZ19:PC19"/>
    <mergeCell ref="PD19:PG19"/>
    <mergeCell ref="NG19:NJ19"/>
    <mergeCell ref="NK19:NN19"/>
    <mergeCell ref="NP19:NS19"/>
    <mergeCell ref="NT19:NW19"/>
    <mergeCell ref="NY19:OB19"/>
    <mergeCell ref="OC19:OF19"/>
    <mergeCell ref="MF19:MI19"/>
    <mergeCell ref="MJ19:MM19"/>
    <mergeCell ref="MO19:MR19"/>
    <mergeCell ref="MS19:MV19"/>
    <mergeCell ref="MX19:NA19"/>
    <mergeCell ref="NB19:NE19"/>
    <mergeCell ref="LE19:LH19"/>
    <mergeCell ref="LI19:LL19"/>
    <mergeCell ref="LN19:LQ19"/>
    <mergeCell ref="LR19:LU19"/>
    <mergeCell ref="LW19:LZ19"/>
    <mergeCell ref="MA19:MD19"/>
    <mergeCell ref="KM19:KP19"/>
    <mergeCell ref="KQ19:KT19"/>
    <mergeCell ref="KV19:KY19"/>
    <mergeCell ref="KZ19:LC19"/>
    <mergeCell ref="JL19:JO19"/>
    <mergeCell ref="JP19:JS19"/>
    <mergeCell ref="JU19:JX19"/>
    <mergeCell ref="JY19:KB19"/>
    <mergeCell ref="KD19:KG19"/>
    <mergeCell ref="KH19:KK19"/>
    <mergeCell ref="IK19:IN19"/>
    <mergeCell ref="IO19:IR19"/>
    <mergeCell ref="IT19:IW19"/>
    <mergeCell ref="IX19:JA19"/>
    <mergeCell ref="JC19:JF19"/>
    <mergeCell ref="JG19:JJ19"/>
    <mergeCell ref="HJ19:HM19"/>
    <mergeCell ref="HN19:HQ19"/>
    <mergeCell ref="HS19:HV19"/>
    <mergeCell ref="HW19:HZ19"/>
    <mergeCell ref="IB19:IE19"/>
    <mergeCell ref="IF19:II19"/>
    <mergeCell ref="GI19:GL19"/>
    <mergeCell ref="GM19:GP19"/>
    <mergeCell ref="GR19:GU19"/>
    <mergeCell ref="GV19:GY19"/>
    <mergeCell ref="HA19:HD19"/>
    <mergeCell ref="HE19:HH19"/>
    <mergeCell ref="FH19:FK19"/>
    <mergeCell ref="FL19:FO19"/>
    <mergeCell ref="FQ19:FT19"/>
    <mergeCell ref="FU19:FX19"/>
    <mergeCell ref="FZ19:GC19"/>
    <mergeCell ref="GD19:GG19"/>
    <mergeCell ref="EG19:EJ19"/>
    <mergeCell ref="EK19:EN19"/>
    <mergeCell ref="EP19:ES19"/>
    <mergeCell ref="ET19:EW19"/>
    <mergeCell ref="EY19:FB19"/>
    <mergeCell ref="FC19:FF19"/>
    <mergeCell ref="DF19:DI19"/>
    <mergeCell ref="DJ19:DM19"/>
    <mergeCell ref="DO19:DR19"/>
    <mergeCell ref="DS19:DV19"/>
    <mergeCell ref="DX19:EA19"/>
    <mergeCell ref="EB19:EE19"/>
    <mergeCell ref="CE19:CH19"/>
    <mergeCell ref="CI19:CL19"/>
    <mergeCell ref="CN19:CQ19"/>
    <mergeCell ref="CR19:CU19"/>
    <mergeCell ref="CW19:CZ19"/>
    <mergeCell ref="DA19:DD19"/>
    <mergeCell ref="BD19:BG19"/>
    <mergeCell ref="BH19:BK19"/>
    <mergeCell ref="BM19:BP19"/>
    <mergeCell ref="BQ19:BT19"/>
    <mergeCell ref="BV19:BY19"/>
    <mergeCell ref="BZ19:CC19"/>
    <mergeCell ref="AC19:AF19"/>
    <mergeCell ref="AG19:AJ19"/>
    <mergeCell ref="AL19:AO19"/>
    <mergeCell ref="AP19:AS19"/>
    <mergeCell ref="AU19:AX19"/>
    <mergeCell ref="AY19:BB19"/>
    <mergeCell ref="B19:E19"/>
    <mergeCell ref="F19:I19"/>
    <mergeCell ref="K19:N19"/>
    <mergeCell ref="O19:R19"/>
    <mergeCell ref="T19:W19"/>
    <mergeCell ref="X19:AA19"/>
    <mergeCell ref="TV18:TY18"/>
    <mergeCell ref="TZ18:UC18"/>
    <mergeCell ref="UE18:UH18"/>
    <mergeCell ref="UI18:UL18"/>
    <mergeCell ref="UN18:UQ18"/>
    <mergeCell ref="UR18:UU18"/>
    <mergeCell ref="SU18:SX18"/>
    <mergeCell ref="SY18:TB18"/>
    <mergeCell ref="TD18:TG18"/>
    <mergeCell ref="TH18:TK18"/>
    <mergeCell ref="TM18:TP18"/>
    <mergeCell ref="TQ18:TT18"/>
    <mergeCell ref="RT18:RW18"/>
    <mergeCell ref="RX18:SA18"/>
    <mergeCell ref="SC18:SF18"/>
    <mergeCell ref="SG18:SJ18"/>
    <mergeCell ref="SL18:SO18"/>
    <mergeCell ref="SP18:SS18"/>
    <mergeCell ref="QS18:QV18"/>
    <mergeCell ref="QW18:QZ18"/>
    <mergeCell ref="RB18:RE18"/>
    <mergeCell ref="RF18:RI18"/>
    <mergeCell ref="RK18:RN18"/>
    <mergeCell ref="RO18:RR18"/>
    <mergeCell ref="PR18:PU18"/>
    <mergeCell ref="PV18:PY18"/>
    <mergeCell ref="QA18:QD18"/>
    <mergeCell ref="QE18:QH18"/>
    <mergeCell ref="QJ18:QM18"/>
    <mergeCell ref="QN18:QQ18"/>
    <mergeCell ref="OQ18:OT18"/>
    <mergeCell ref="OU18:OX18"/>
    <mergeCell ref="OZ18:PC18"/>
    <mergeCell ref="PD18:PG18"/>
    <mergeCell ref="PI18:PL18"/>
    <mergeCell ref="PM18:PP18"/>
    <mergeCell ref="NP18:NS18"/>
    <mergeCell ref="NT18:NW18"/>
    <mergeCell ref="NY18:OB18"/>
    <mergeCell ref="OC18:OF18"/>
    <mergeCell ref="OH18:OK18"/>
    <mergeCell ref="OL18:OO18"/>
    <mergeCell ref="MO18:MR18"/>
    <mergeCell ref="MS18:MV18"/>
    <mergeCell ref="MX18:NA18"/>
    <mergeCell ref="NB18:NE18"/>
    <mergeCell ref="NG18:NJ18"/>
    <mergeCell ref="NK18:NN18"/>
    <mergeCell ref="LN18:LQ18"/>
    <mergeCell ref="LR18:LU18"/>
    <mergeCell ref="LW18:LZ18"/>
    <mergeCell ref="MA18:MD18"/>
    <mergeCell ref="MF18:MI18"/>
    <mergeCell ref="MJ18:MM18"/>
    <mergeCell ref="KV18:KY18"/>
    <mergeCell ref="KZ18:LC18"/>
    <mergeCell ref="LE18:LH18"/>
    <mergeCell ref="LI18:LL18"/>
    <mergeCell ref="JU18:JX18"/>
    <mergeCell ref="JY18:KB18"/>
    <mergeCell ref="KD18:KG18"/>
    <mergeCell ref="KH18:KK18"/>
    <mergeCell ref="KM18:KP18"/>
    <mergeCell ref="KQ18:KT18"/>
    <mergeCell ref="IT18:IW18"/>
    <mergeCell ref="IX18:JA18"/>
    <mergeCell ref="JC18:JF18"/>
    <mergeCell ref="JG18:JJ18"/>
    <mergeCell ref="JL18:JO18"/>
    <mergeCell ref="JP18:JS18"/>
    <mergeCell ref="HS18:HV18"/>
    <mergeCell ref="HW18:HZ18"/>
    <mergeCell ref="IB18:IE18"/>
    <mergeCell ref="IF18:II18"/>
    <mergeCell ref="IK18:IN18"/>
    <mergeCell ref="IO18:IR18"/>
    <mergeCell ref="GR18:GU18"/>
    <mergeCell ref="GV18:GY18"/>
    <mergeCell ref="HA18:HD18"/>
    <mergeCell ref="HE18:HH18"/>
    <mergeCell ref="HJ18:HM18"/>
    <mergeCell ref="HN18:HQ18"/>
    <mergeCell ref="FQ18:FT18"/>
    <mergeCell ref="FU18:FX18"/>
    <mergeCell ref="FZ18:GC18"/>
    <mergeCell ref="GD18:GG18"/>
    <mergeCell ref="GI18:GL18"/>
    <mergeCell ref="GM18:GP18"/>
    <mergeCell ref="EP18:ES18"/>
    <mergeCell ref="ET18:EW18"/>
    <mergeCell ref="EY18:FB18"/>
    <mergeCell ref="FC18:FF18"/>
    <mergeCell ref="FH18:FK18"/>
    <mergeCell ref="FL18:FO18"/>
    <mergeCell ref="DO18:DR18"/>
    <mergeCell ref="DS18:DV18"/>
    <mergeCell ref="DX18:EA18"/>
    <mergeCell ref="EB18:EE18"/>
    <mergeCell ref="EG18:EJ18"/>
    <mergeCell ref="EK18:EN18"/>
    <mergeCell ref="CN18:CQ18"/>
    <mergeCell ref="CR18:CU18"/>
    <mergeCell ref="CW18:CZ18"/>
    <mergeCell ref="DA18:DD18"/>
    <mergeCell ref="DF18:DI18"/>
    <mergeCell ref="DJ18:DM18"/>
    <mergeCell ref="BM18:BP18"/>
    <mergeCell ref="BQ18:BT18"/>
    <mergeCell ref="BV18:BY18"/>
    <mergeCell ref="BZ18:CC18"/>
    <mergeCell ref="CE18:CH18"/>
    <mergeCell ref="CI18:CL18"/>
    <mergeCell ref="AL18:AO18"/>
    <mergeCell ref="AP18:AS18"/>
    <mergeCell ref="AU18:AX18"/>
    <mergeCell ref="AY18:BB18"/>
    <mergeCell ref="BD18:BG18"/>
    <mergeCell ref="BH18:BK18"/>
    <mergeCell ref="UN17:UQ17"/>
    <mergeCell ref="UR17:UU17"/>
    <mergeCell ref="B18:E18"/>
    <mergeCell ref="F18:I18"/>
    <mergeCell ref="K18:N18"/>
    <mergeCell ref="O18:R18"/>
    <mergeCell ref="T18:W18"/>
    <mergeCell ref="X18:AA18"/>
    <mergeCell ref="AC18:AF18"/>
    <mergeCell ref="AG18:AJ18"/>
    <mergeCell ref="TM17:TP17"/>
    <mergeCell ref="TQ17:TT17"/>
    <mergeCell ref="TV17:TY17"/>
    <mergeCell ref="TZ17:UC17"/>
    <mergeCell ref="UE17:UH17"/>
    <mergeCell ref="UI17:UL17"/>
    <mergeCell ref="SL17:SO17"/>
    <mergeCell ref="SP17:SS17"/>
    <mergeCell ref="SU17:SX17"/>
    <mergeCell ref="SY17:TB17"/>
    <mergeCell ref="TD17:TG17"/>
    <mergeCell ref="TH17:TK17"/>
    <mergeCell ref="RK17:RN17"/>
    <mergeCell ref="RO17:RR17"/>
    <mergeCell ref="RT17:RW17"/>
    <mergeCell ref="RX17:SA17"/>
    <mergeCell ref="SC17:SF17"/>
    <mergeCell ref="SG17:SJ17"/>
    <mergeCell ref="QJ17:QM17"/>
    <mergeCell ref="QN17:QQ17"/>
    <mergeCell ref="QS17:QV17"/>
    <mergeCell ref="QW17:QZ17"/>
    <mergeCell ref="RB17:RE17"/>
    <mergeCell ref="RF17:RI17"/>
    <mergeCell ref="PI17:PL17"/>
    <mergeCell ref="PM17:PP17"/>
    <mergeCell ref="PR17:PU17"/>
    <mergeCell ref="PV17:PY17"/>
    <mergeCell ref="QA17:QD17"/>
    <mergeCell ref="QE17:QH17"/>
    <mergeCell ref="OH17:OK17"/>
    <mergeCell ref="OL17:OO17"/>
    <mergeCell ref="OQ17:OT17"/>
    <mergeCell ref="OU17:OX17"/>
    <mergeCell ref="OZ17:PC17"/>
    <mergeCell ref="PD17:PG17"/>
    <mergeCell ref="NG17:NJ17"/>
    <mergeCell ref="NK17:NN17"/>
    <mergeCell ref="NP17:NS17"/>
    <mergeCell ref="NT17:NW17"/>
    <mergeCell ref="NY17:OB17"/>
    <mergeCell ref="OC17:OF17"/>
    <mergeCell ref="MF17:MI17"/>
    <mergeCell ref="MJ17:MM17"/>
    <mergeCell ref="MO17:MR17"/>
    <mergeCell ref="MS17:MV17"/>
    <mergeCell ref="MX17:NA17"/>
    <mergeCell ref="NB17:NE17"/>
    <mergeCell ref="LE17:LH17"/>
    <mergeCell ref="LI17:LL17"/>
    <mergeCell ref="LN17:LQ17"/>
    <mergeCell ref="LR17:LU17"/>
    <mergeCell ref="LW17:LZ17"/>
    <mergeCell ref="MA17:MD17"/>
    <mergeCell ref="KM17:KP17"/>
    <mergeCell ref="KQ17:KT17"/>
    <mergeCell ref="KV17:KY17"/>
    <mergeCell ref="KZ17:LC17"/>
    <mergeCell ref="JL17:JO17"/>
    <mergeCell ref="JP17:JS17"/>
    <mergeCell ref="JU17:JX17"/>
    <mergeCell ref="JY17:KB17"/>
    <mergeCell ref="KD17:KG17"/>
    <mergeCell ref="KH17:KK17"/>
    <mergeCell ref="IK17:IN17"/>
    <mergeCell ref="IO17:IR17"/>
    <mergeCell ref="IT17:IW17"/>
    <mergeCell ref="IX17:JA17"/>
    <mergeCell ref="JC17:JF17"/>
    <mergeCell ref="JG17:JJ17"/>
    <mergeCell ref="HJ17:HM17"/>
    <mergeCell ref="HN17:HQ17"/>
    <mergeCell ref="HS17:HV17"/>
    <mergeCell ref="HW17:HZ17"/>
    <mergeCell ref="IB17:IE17"/>
    <mergeCell ref="IF17:II17"/>
    <mergeCell ref="GI17:GL17"/>
    <mergeCell ref="GM17:GP17"/>
    <mergeCell ref="GR17:GU17"/>
    <mergeCell ref="GV17:GY17"/>
    <mergeCell ref="HA17:HD17"/>
    <mergeCell ref="HE17:HH17"/>
    <mergeCell ref="FH17:FK17"/>
    <mergeCell ref="FL17:FO17"/>
    <mergeCell ref="FQ17:FT17"/>
    <mergeCell ref="FU17:FX17"/>
    <mergeCell ref="FZ17:GC17"/>
    <mergeCell ref="GD17:GG17"/>
    <mergeCell ref="EG17:EJ17"/>
    <mergeCell ref="EK17:EN17"/>
    <mergeCell ref="EP17:ES17"/>
    <mergeCell ref="ET17:EW17"/>
    <mergeCell ref="EY17:FB17"/>
    <mergeCell ref="FC17:FF17"/>
    <mergeCell ref="DF17:DI17"/>
    <mergeCell ref="DJ17:DM17"/>
    <mergeCell ref="DO17:DR17"/>
    <mergeCell ref="DS17:DV17"/>
    <mergeCell ref="DX17:EA17"/>
    <mergeCell ref="EB17:EE17"/>
    <mergeCell ref="CE17:CH17"/>
    <mergeCell ref="CI17:CL17"/>
    <mergeCell ref="CN17:CQ17"/>
    <mergeCell ref="CR17:CU17"/>
    <mergeCell ref="CW17:CZ17"/>
    <mergeCell ref="DA17:DD17"/>
    <mergeCell ref="BD17:BG17"/>
    <mergeCell ref="BH17:BK17"/>
    <mergeCell ref="BM17:BP17"/>
    <mergeCell ref="BQ17:BT17"/>
    <mergeCell ref="BV17:BY17"/>
    <mergeCell ref="BZ17:CC17"/>
    <mergeCell ref="AC17:AF17"/>
    <mergeCell ref="AG17:AJ17"/>
    <mergeCell ref="AL17:AO17"/>
    <mergeCell ref="AP17:AS17"/>
    <mergeCell ref="AU17:AX17"/>
    <mergeCell ref="AY17:BB17"/>
    <mergeCell ref="B17:E17"/>
    <mergeCell ref="F17:I17"/>
    <mergeCell ref="K17:N17"/>
    <mergeCell ref="O17:R17"/>
    <mergeCell ref="T17:W17"/>
    <mergeCell ref="X17:AA17"/>
    <mergeCell ref="TV16:TY16"/>
    <mergeCell ref="TZ16:UC16"/>
    <mergeCell ref="UE16:UH16"/>
    <mergeCell ref="UI16:UL16"/>
    <mergeCell ref="UN16:UQ16"/>
    <mergeCell ref="PR16:PU16"/>
    <mergeCell ref="PV16:PY16"/>
    <mergeCell ref="QA16:QD16"/>
    <mergeCell ref="QE16:QH16"/>
    <mergeCell ref="QJ16:QM16"/>
    <mergeCell ref="QN16:QQ16"/>
    <mergeCell ref="OQ16:OT16"/>
    <mergeCell ref="OU16:OX16"/>
    <mergeCell ref="OZ16:PC16"/>
    <mergeCell ref="PD16:PG16"/>
    <mergeCell ref="PI16:PL16"/>
    <mergeCell ref="PM16:PP16"/>
    <mergeCell ref="NP16:NS16"/>
    <mergeCell ref="NT16:NW16"/>
    <mergeCell ref="NY16:OB16"/>
    <mergeCell ref="UR16:UU16"/>
    <mergeCell ref="SU16:SX16"/>
    <mergeCell ref="SY16:TB16"/>
    <mergeCell ref="TD16:TG16"/>
    <mergeCell ref="TH16:TK16"/>
    <mergeCell ref="TM16:TP16"/>
    <mergeCell ref="TQ16:TT16"/>
    <mergeCell ref="RT16:RW16"/>
    <mergeCell ref="RX16:SA16"/>
    <mergeCell ref="SC16:SF16"/>
    <mergeCell ref="SG16:SJ16"/>
    <mergeCell ref="SL16:SO16"/>
    <mergeCell ref="SP16:SS16"/>
    <mergeCell ref="QS16:QV16"/>
    <mergeCell ref="QW16:QZ16"/>
    <mergeCell ref="RB16:RE16"/>
    <mergeCell ref="RF16:RI16"/>
    <mergeCell ref="RK16:RN16"/>
    <mergeCell ref="RO16:RR16"/>
    <mergeCell ref="OC16:OF16"/>
    <mergeCell ref="OH16:OK16"/>
    <mergeCell ref="OL16:OO16"/>
    <mergeCell ref="MO16:MR16"/>
    <mergeCell ref="MS16:MV16"/>
    <mergeCell ref="MX16:NA16"/>
    <mergeCell ref="NB16:NE16"/>
    <mergeCell ref="NG16:NJ16"/>
    <mergeCell ref="NK16:NN16"/>
    <mergeCell ref="LN16:LQ16"/>
    <mergeCell ref="LR16:LU16"/>
    <mergeCell ref="LW16:LZ16"/>
    <mergeCell ref="MA16:MD16"/>
    <mergeCell ref="MF16:MI16"/>
    <mergeCell ref="MJ16:MM16"/>
    <mergeCell ref="KV16:KY16"/>
    <mergeCell ref="KZ16:LC16"/>
    <mergeCell ref="LE16:LH16"/>
    <mergeCell ref="LI16:LL16"/>
    <mergeCell ref="JU16:JX16"/>
    <mergeCell ref="JY16:KB16"/>
    <mergeCell ref="KD16:KG16"/>
    <mergeCell ref="KH16:KK16"/>
    <mergeCell ref="KM16:KP16"/>
    <mergeCell ref="KQ16:KT16"/>
    <mergeCell ref="IT16:IW16"/>
    <mergeCell ref="IX16:JA16"/>
    <mergeCell ref="JC16:JF16"/>
    <mergeCell ref="JG16:JJ16"/>
    <mergeCell ref="JL16:JO16"/>
    <mergeCell ref="JP16:JS16"/>
    <mergeCell ref="HS16:HV16"/>
    <mergeCell ref="HW16:HZ16"/>
    <mergeCell ref="IB16:IE16"/>
    <mergeCell ref="IF16:II16"/>
    <mergeCell ref="IK16:IN16"/>
    <mergeCell ref="IO16:IR16"/>
    <mergeCell ref="GR16:GU16"/>
    <mergeCell ref="GV16:GY16"/>
    <mergeCell ref="HA16:HD16"/>
    <mergeCell ref="HE16:HH16"/>
    <mergeCell ref="HJ16:HM16"/>
    <mergeCell ref="HN16:HQ16"/>
    <mergeCell ref="FQ16:FT16"/>
    <mergeCell ref="FU16:FX16"/>
    <mergeCell ref="FZ16:GC16"/>
    <mergeCell ref="GD16:GG16"/>
    <mergeCell ref="GI16:GL16"/>
    <mergeCell ref="GM16:GP16"/>
    <mergeCell ref="EP16:ES16"/>
    <mergeCell ref="ET16:EW16"/>
    <mergeCell ref="EY16:FB16"/>
    <mergeCell ref="FC16:FF16"/>
    <mergeCell ref="FH16:FK16"/>
    <mergeCell ref="FL16:FO16"/>
    <mergeCell ref="DO16:DR16"/>
    <mergeCell ref="DS16:DV16"/>
    <mergeCell ref="DX16:EA16"/>
    <mergeCell ref="EB16:EE16"/>
    <mergeCell ref="EG16:EJ16"/>
    <mergeCell ref="EK16:EN16"/>
    <mergeCell ref="CN16:CQ16"/>
    <mergeCell ref="CR16:CU16"/>
    <mergeCell ref="CW16:CZ16"/>
    <mergeCell ref="DA16:DD16"/>
    <mergeCell ref="DF16:DI16"/>
    <mergeCell ref="DJ16:DM16"/>
    <mergeCell ref="BM16:BP16"/>
    <mergeCell ref="BQ16:BT16"/>
    <mergeCell ref="BV16:BY16"/>
    <mergeCell ref="BZ16:CC16"/>
    <mergeCell ref="CE16:CH16"/>
    <mergeCell ref="CI16:CL16"/>
    <mergeCell ref="AL16:AO16"/>
    <mergeCell ref="AP16:AS16"/>
    <mergeCell ref="AU16:AX16"/>
    <mergeCell ref="AY16:BB16"/>
    <mergeCell ref="BD16:BG16"/>
    <mergeCell ref="BH16:BK16"/>
    <mergeCell ref="UN15:UQ15"/>
    <mergeCell ref="UR15:UU15"/>
    <mergeCell ref="B16:E16"/>
    <mergeCell ref="F16:I16"/>
    <mergeCell ref="K16:N16"/>
    <mergeCell ref="O16:R16"/>
    <mergeCell ref="T16:W16"/>
    <mergeCell ref="X16:AA16"/>
    <mergeCell ref="AC16:AF16"/>
    <mergeCell ref="AG16:AJ16"/>
    <mergeCell ref="TM15:TP15"/>
    <mergeCell ref="TQ15:TT15"/>
    <mergeCell ref="TV15:TY15"/>
    <mergeCell ref="TZ15:UC15"/>
    <mergeCell ref="UE15:UH15"/>
    <mergeCell ref="UI15:UL15"/>
    <mergeCell ref="SL15:SO15"/>
    <mergeCell ref="SP15:SS15"/>
    <mergeCell ref="SU15:SX15"/>
    <mergeCell ref="SY15:TB15"/>
    <mergeCell ref="TD15:TG15"/>
    <mergeCell ref="TH15:TK15"/>
    <mergeCell ref="RK15:RN15"/>
    <mergeCell ref="RO15:RR15"/>
    <mergeCell ref="RT15:RW15"/>
    <mergeCell ref="RX15:SA15"/>
    <mergeCell ref="SC15:SF15"/>
    <mergeCell ref="SG15:SJ15"/>
    <mergeCell ref="QJ15:QM15"/>
    <mergeCell ref="QN15:QQ15"/>
    <mergeCell ref="QS15:QV15"/>
    <mergeCell ref="QW15:QZ15"/>
    <mergeCell ref="RB15:RE15"/>
    <mergeCell ref="RF15:RI15"/>
    <mergeCell ref="PI15:PL15"/>
    <mergeCell ref="PM15:PP15"/>
    <mergeCell ref="PR15:PU15"/>
    <mergeCell ref="PV15:PY15"/>
    <mergeCell ref="QA15:QD15"/>
    <mergeCell ref="QE15:QH15"/>
    <mergeCell ref="OH15:OK15"/>
    <mergeCell ref="OL15:OO15"/>
    <mergeCell ref="OQ15:OT15"/>
    <mergeCell ref="OU15:OX15"/>
    <mergeCell ref="OZ15:PC15"/>
    <mergeCell ref="PD15:PG15"/>
    <mergeCell ref="NG15:NJ15"/>
    <mergeCell ref="NK15:NN15"/>
    <mergeCell ref="NP15:NS15"/>
    <mergeCell ref="NT15:NW15"/>
    <mergeCell ref="NY15:OB15"/>
    <mergeCell ref="OC15:OF15"/>
    <mergeCell ref="MF15:MI15"/>
    <mergeCell ref="MJ15:MM15"/>
    <mergeCell ref="MO15:MR15"/>
    <mergeCell ref="MS15:MV15"/>
    <mergeCell ref="MX15:NA15"/>
    <mergeCell ref="NB15:NE15"/>
    <mergeCell ref="LE15:LH15"/>
    <mergeCell ref="LI15:LL15"/>
    <mergeCell ref="LN15:LQ15"/>
    <mergeCell ref="LR15:LU15"/>
    <mergeCell ref="LW15:LZ15"/>
    <mergeCell ref="MA15:MD15"/>
    <mergeCell ref="KM15:KP15"/>
    <mergeCell ref="KQ15:KT15"/>
    <mergeCell ref="KV15:KY15"/>
    <mergeCell ref="KZ15:LC15"/>
    <mergeCell ref="JL15:JO15"/>
    <mergeCell ref="JP15:JS15"/>
    <mergeCell ref="JU15:JX15"/>
    <mergeCell ref="JY15:KB15"/>
    <mergeCell ref="KD15:KG15"/>
    <mergeCell ref="KH15:KK15"/>
    <mergeCell ref="IK15:IN15"/>
    <mergeCell ref="IO15:IR15"/>
    <mergeCell ref="IT15:IW15"/>
    <mergeCell ref="IX15:JA15"/>
    <mergeCell ref="JC15:JF15"/>
    <mergeCell ref="JG15:JJ15"/>
    <mergeCell ref="HJ15:HM15"/>
    <mergeCell ref="HN15:HQ15"/>
    <mergeCell ref="HS15:HV15"/>
    <mergeCell ref="HW15:HZ15"/>
    <mergeCell ref="IB15:IE15"/>
    <mergeCell ref="IF15:II15"/>
    <mergeCell ref="GI15:GL15"/>
    <mergeCell ref="GM15:GP15"/>
    <mergeCell ref="GR15:GU15"/>
    <mergeCell ref="GV15:GY15"/>
    <mergeCell ref="HA15:HD15"/>
    <mergeCell ref="HE15:HH15"/>
    <mergeCell ref="FH15:FK15"/>
    <mergeCell ref="FL15:FO15"/>
    <mergeCell ref="FQ15:FT15"/>
    <mergeCell ref="FU15:FX15"/>
    <mergeCell ref="FZ15:GC15"/>
    <mergeCell ref="GD15:GG15"/>
    <mergeCell ref="EG15:EJ15"/>
    <mergeCell ref="EK15:EN15"/>
    <mergeCell ref="EP15:ES15"/>
    <mergeCell ref="ET15:EW15"/>
    <mergeCell ref="EY15:FB15"/>
    <mergeCell ref="FC15:FF15"/>
    <mergeCell ref="DF15:DI15"/>
    <mergeCell ref="DJ15:DM15"/>
    <mergeCell ref="DO15:DR15"/>
    <mergeCell ref="DS15:DV15"/>
    <mergeCell ref="DX15:EA15"/>
    <mergeCell ref="EB15:EE15"/>
    <mergeCell ref="CE15:CH15"/>
    <mergeCell ref="CI15:CL15"/>
    <mergeCell ref="CN15:CQ15"/>
    <mergeCell ref="CR15:CU15"/>
    <mergeCell ref="CW15:CZ15"/>
    <mergeCell ref="DA15:DD15"/>
    <mergeCell ref="BD15:BG15"/>
    <mergeCell ref="BH15:BK15"/>
    <mergeCell ref="BM15:BP15"/>
    <mergeCell ref="BQ15:BT15"/>
    <mergeCell ref="BV15:BY15"/>
    <mergeCell ref="BZ15:CC15"/>
    <mergeCell ref="AC15:AF15"/>
    <mergeCell ref="AG15:AJ15"/>
    <mergeCell ref="AL15:AO15"/>
    <mergeCell ref="AP15:AS15"/>
    <mergeCell ref="AU15:AX15"/>
    <mergeCell ref="AY15:BB15"/>
    <mergeCell ref="B15:E15"/>
    <mergeCell ref="F15:I15"/>
    <mergeCell ref="K15:N15"/>
    <mergeCell ref="O15:R15"/>
    <mergeCell ref="T15:W15"/>
    <mergeCell ref="X15:AA15"/>
    <mergeCell ref="TV14:TY14"/>
    <mergeCell ref="TZ14:UC14"/>
    <mergeCell ref="UE14:UH14"/>
    <mergeCell ref="UI14:UL14"/>
    <mergeCell ref="UN14:UQ14"/>
    <mergeCell ref="PR14:PU14"/>
    <mergeCell ref="PV14:PY14"/>
    <mergeCell ref="QA14:QD14"/>
    <mergeCell ref="QE14:QH14"/>
    <mergeCell ref="QJ14:QM14"/>
    <mergeCell ref="QN14:QQ14"/>
    <mergeCell ref="OQ14:OT14"/>
    <mergeCell ref="OU14:OX14"/>
    <mergeCell ref="OZ14:PC14"/>
    <mergeCell ref="PD14:PG14"/>
    <mergeCell ref="PI14:PL14"/>
    <mergeCell ref="PM14:PP14"/>
    <mergeCell ref="NP14:NS14"/>
    <mergeCell ref="NT14:NW14"/>
    <mergeCell ref="NY14:OB14"/>
    <mergeCell ref="UR14:UU14"/>
    <mergeCell ref="SU14:SX14"/>
    <mergeCell ref="SY14:TB14"/>
    <mergeCell ref="TD14:TG14"/>
    <mergeCell ref="TH14:TK14"/>
    <mergeCell ref="TM14:TP14"/>
    <mergeCell ref="TQ14:TT14"/>
    <mergeCell ref="RT14:RW14"/>
    <mergeCell ref="RX14:SA14"/>
    <mergeCell ref="SC14:SF14"/>
    <mergeCell ref="SG14:SJ14"/>
    <mergeCell ref="SL14:SO14"/>
    <mergeCell ref="SP14:SS14"/>
    <mergeCell ref="QS14:QV14"/>
    <mergeCell ref="QW14:QZ14"/>
    <mergeCell ref="RB14:RE14"/>
    <mergeCell ref="RF14:RI14"/>
    <mergeCell ref="RK14:RN14"/>
    <mergeCell ref="RO14:RR14"/>
    <mergeCell ref="OC14:OF14"/>
    <mergeCell ref="OH14:OK14"/>
    <mergeCell ref="OL14:OO14"/>
    <mergeCell ref="MO14:MR14"/>
    <mergeCell ref="MS14:MV14"/>
    <mergeCell ref="MX14:NA14"/>
    <mergeCell ref="NB14:NE14"/>
    <mergeCell ref="NG14:NJ14"/>
    <mergeCell ref="NK14:NN14"/>
    <mergeCell ref="LN14:LQ14"/>
    <mergeCell ref="LR14:LU14"/>
    <mergeCell ref="LW14:LZ14"/>
    <mergeCell ref="MA14:MD14"/>
    <mergeCell ref="MF14:MI14"/>
    <mergeCell ref="MJ14:MM14"/>
    <mergeCell ref="KV14:KY14"/>
    <mergeCell ref="KZ14:LC14"/>
    <mergeCell ref="LE14:LH14"/>
    <mergeCell ref="LI14:LL14"/>
    <mergeCell ref="JU14:JX14"/>
    <mergeCell ref="JY14:KB14"/>
    <mergeCell ref="KD14:KG14"/>
    <mergeCell ref="KH14:KK14"/>
    <mergeCell ref="KM14:KP14"/>
    <mergeCell ref="KQ14:KT14"/>
    <mergeCell ref="IT14:IW14"/>
    <mergeCell ref="IX14:JA14"/>
    <mergeCell ref="JC14:JF14"/>
    <mergeCell ref="JG14:JJ14"/>
    <mergeCell ref="JL14:JO14"/>
    <mergeCell ref="JP14:JS14"/>
    <mergeCell ref="HS14:HV14"/>
    <mergeCell ref="HW14:HZ14"/>
    <mergeCell ref="IB14:IE14"/>
    <mergeCell ref="IF14:II14"/>
    <mergeCell ref="IK14:IN14"/>
    <mergeCell ref="IO14:IR14"/>
    <mergeCell ref="GR14:GU14"/>
    <mergeCell ref="GV14:GY14"/>
    <mergeCell ref="HA14:HD14"/>
    <mergeCell ref="HE14:HH14"/>
    <mergeCell ref="HJ14:HM14"/>
    <mergeCell ref="HN14:HQ14"/>
    <mergeCell ref="FQ14:FT14"/>
    <mergeCell ref="FU14:FX14"/>
    <mergeCell ref="FZ14:GC14"/>
    <mergeCell ref="GD14:GG14"/>
    <mergeCell ref="GI14:GL14"/>
    <mergeCell ref="GM14:GP14"/>
    <mergeCell ref="EP14:ES14"/>
    <mergeCell ref="ET14:EW14"/>
    <mergeCell ref="EY14:FB14"/>
    <mergeCell ref="FC14:FF14"/>
    <mergeCell ref="FH14:FK14"/>
    <mergeCell ref="FL14:FO14"/>
    <mergeCell ref="DO14:DR14"/>
    <mergeCell ref="DS14:DV14"/>
    <mergeCell ref="DX14:EA14"/>
    <mergeCell ref="EB14:EE14"/>
    <mergeCell ref="EG14:EJ14"/>
    <mergeCell ref="EK14:EN14"/>
    <mergeCell ref="CN14:CQ14"/>
    <mergeCell ref="CR14:CU14"/>
    <mergeCell ref="CW14:CZ14"/>
    <mergeCell ref="DA14:DD14"/>
    <mergeCell ref="DF14:DI14"/>
    <mergeCell ref="DJ14:DM14"/>
    <mergeCell ref="BM14:BP14"/>
    <mergeCell ref="BQ14:BT14"/>
    <mergeCell ref="BV14:BY14"/>
    <mergeCell ref="BZ14:CC14"/>
    <mergeCell ref="CE14:CH14"/>
    <mergeCell ref="CI14:CL14"/>
    <mergeCell ref="AL14:AO14"/>
    <mergeCell ref="AP14:AS14"/>
    <mergeCell ref="AU14:AX14"/>
    <mergeCell ref="AY14:BB14"/>
    <mergeCell ref="BD14:BG14"/>
    <mergeCell ref="BH14:BK14"/>
    <mergeCell ref="UN13:UQ13"/>
    <mergeCell ref="UR13:UU13"/>
    <mergeCell ref="B14:E14"/>
    <mergeCell ref="F14:I14"/>
    <mergeCell ref="K14:N14"/>
    <mergeCell ref="O14:R14"/>
    <mergeCell ref="T14:W14"/>
    <mergeCell ref="X14:AA14"/>
    <mergeCell ref="AC14:AF14"/>
    <mergeCell ref="AG14:AJ14"/>
    <mergeCell ref="TM13:TP13"/>
    <mergeCell ref="TQ13:TT13"/>
    <mergeCell ref="TV13:TY13"/>
    <mergeCell ref="TZ13:UC13"/>
    <mergeCell ref="UE13:UH13"/>
    <mergeCell ref="UI13:UL13"/>
    <mergeCell ref="SL13:SO13"/>
    <mergeCell ref="SP13:SS13"/>
    <mergeCell ref="SU13:SX13"/>
    <mergeCell ref="SY13:TB13"/>
    <mergeCell ref="TD13:TG13"/>
    <mergeCell ref="TH13:TK13"/>
    <mergeCell ref="RK13:RN13"/>
    <mergeCell ref="RO13:RR13"/>
    <mergeCell ref="RT13:RW13"/>
    <mergeCell ref="RX13:SA13"/>
    <mergeCell ref="SC13:SF13"/>
    <mergeCell ref="SG13:SJ13"/>
    <mergeCell ref="QJ13:QM13"/>
    <mergeCell ref="QN13:QQ13"/>
    <mergeCell ref="QS13:QV13"/>
    <mergeCell ref="QW13:QZ13"/>
    <mergeCell ref="RB13:RE13"/>
    <mergeCell ref="RF13:RI13"/>
    <mergeCell ref="PI13:PL13"/>
    <mergeCell ref="PM13:PP13"/>
    <mergeCell ref="PR13:PU13"/>
    <mergeCell ref="PV13:PY13"/>
    <mergeCell ref="QA13:QD13"/>
    <mergeCell ref="QE13:QH13"/>
    <mergeCell ref="OH13:OK13"/>
    <mergeCell ref="OL13:OO13"/>
    <mergeCell ref="OQ13:OT13"/>
    <mergeCell ref="OU13:OX13"/>
    <mergeCell ref="OZ13:PC13"/>
    <mergeCell ref="PD13:PG13"/>
    <mergeCell ref="NG13:NJ13"/>
    <mergeCell ref="NK13:NN13"/>
    <mergeCell ref="NP13:NS13"/>
    <mergeCell ref="NT13:NW13"/>
    <mergeCell ref="NY13:OB13"/>
    <mergeCell ref="OC13:OF13"/>
    <mergeCell ref="MF13:MI13"/>
    <mergeCell ref="MJ13:MM13"/>
    <mergeCell ref="MO13:MR13"/>
    <mergeCell ref="MS13:MV13"/>
    <mergeCell ref="MX13:NA13"/>
    <mergeCell ref="NB13:NE13"/>
    <mergeCell ref="LE13:LH13"/>
    <mergeCell ref="LI13:LL13"/>
    <mergeCell ref="LN13:LQ13"/>
    <mergeCell ref="LR13:LU13"/>
    <mergeCell ref="LW13:LZ13"/>
    <mergeCell ref="MA13:MD13"/>
    <mergeCell ref="KM13:KP13"/>
    <mergeCell ref="KQ13:KT13"/>
    <mergeCell ref="KV13:KY13"/>
    <mergeCell ref="KZ13:LC13"/>
    <mergeCell ref="JL13:JO13"/>
    <mergeCell ref="JP13:JS13"/>
    <mergeCell ref="JU13:JX13"/>
    <mergeCell ref="JY13:KB13"/>
    <mergeCell ref="KD13:KG13"/>
    <mergeCell ref="KH13:KK13"/>
    <mergeCell ref="IK13:IN13"/>
    <mergeCell ref="IO13:IR13"/>
    <mergeCell ref="IT13:IW13"/>
    <mergeCell ref="IX13:JA13"/>
    <mergeCell ref="JC13:JF13"/>
    <mergeCell ref="JG13:JJ13"/>
    <mergeCell ref="HJ13:HM13"/>
    <mergeCell ref="HN13:HQ13"/>
    <mergeCell ref="HS13:HV13"/>
    <mergeCell ref="HW13:HZ13"/>
    <mergeCell ref="IB13:IE13"/>
    <mergeCell ref="IF13:II13"/>
    <mergeCell ref="GI13:GL13"/>
    <mergeCell ref="GM13:GP13"/>
    <mergeCell ref="GR13:GU13"/>
    <mergeCell ref="GV13:GY13"/>
    <mergeCell ref="HA13:HD13"/>
    <mergeCell ref="HE13:HH13"/>
    <mergeCell ref="FH13:FK13"/>
    <mergeCell ref="FL13:FO13"/>
    <mergeCell ref="FQ13:FT13"/>
    <mergeCell ref="FU13:FX13"/>
    <mergeCell ref="FZ13:GC13"/>
    <mergeCell ref="GD13:GG13"/>
    <mergeCell ref="EG13:EJ13"/>
    <mergeCell ref="EK13:EN13"/>
    <mergeCell ref="EP13:ES13"/>
    <mergeCell ref="ET13:EW13"/>
    <mergeCell ref="EY13:FB13"/>
    <mergeCell ref="FC13:FF13"/>
    <mergeCell ref="DF13:DI13"/>
    <mergeCell ref="DJ13:DM13"/>
    <mergeCell ref="DO13:DR13"/>
    <mergeCell ref="DS13:DV13"/>
    <mergeCell ref="DX13:EA13"/>
    <mergeCell ref="EB13:EE13"/>
    <mergeCell ref="CE13:CH13"/>
    <mergeCell ref="CI13:CL13"/>
    <mergeCell ref="CN13:CQ13"/>
    <mergeCell ref="CR13:CU13"/>
    <mergeCell ref="CW13:CZ13"/>
    <mergeCell ref="DA13:DD13"/>
    <mergeCell ref="BD13:BG13"/>
    <mergeCell ref="BH13:BK13"/>
    <mergeCell ref="BM13:BP13"/>
    <mergeCell ref="BQ13:BT13"/>
    <mergeCell ref="BV13:BY13"/>
    <mergeCell ref="BZ13:CC13"/>
    <mergeCell ref="AC13:AF13"/>
    <mergeCell ref="AG13:AJ13"/>
    <mergeCell ref="AL13:AO13"/>
    <mergeCell ref="AP13:AS13"/>
    <mergeCell ref="AU13:AX13"/>
    <mergeCell ref="AY13:BB13"/>
    <mergeCell ref="B13:E13"/>
    <mergeCell ref="F13:I13"/>
    <mergeCell ref="K13:N13"/>
    <mergeCell ref="O13:R13"/>
    <mergeCell ref="T13:W13"/>
    <mergeCell ref="X13:AA13"/>
    <mergeCell ref="TV12:TY12"/>
    <mergeCell ref="TZ12:UC12"/>
    <mergeCell ref="UE12:UH12"/>
    <mergeCell ref="UI12:UL12"/>
    <mergeCell ref="UN12:UQ12"/>
    <mergeCell ref="PR12:PU12"/>
    <mergeCell ref="PV12:PY12"/>
    <mergeCell ref="QA12:QD12"/>
    <mergeCell ref="QE12:QH12"/>
    <mergeCell ref="QJ12:QM12"/>
    <mergeCell ref="QN12:QQ12"/>
    <mergeCell ref="OQ12:OT12"/>
    <mergeCell ref="OU12:OX12"/>
    <mergeCell ref="OZ12:PC12"/>
    <mergeCell ref="PD12:PG12"/>
    <mergeCell ref="PI12:PL12"/>
    <mergeCell ref="PM12:PP12"/>
    <mergeCell ref="NP12:NS12"/>
    <mergeCell ref="NT12:NW12"/>
    <mergeCell ref="NY12:OB12"/>
    <mergeCell ref="UR12:UU12"/>
    <mergeCell ref="SU12:SX12"/>
    <mergeCell ref="SY12:TB12"/>
    <mergeCell ref="TD12:TG12"/>
    <mergeCell ref="TH12:TK12"/>
    <mergeCell ref="TM12:TP12"/>
    <mergeCell ref="TQ12:TT12"/>
    <mergeCell ref="RT12:RW12"/>
    <mergeCell ref="RX12:SA12"/>
    <mergeCell ref="SC12:SF12"/>
    <mergeCell ref="SG12:SJ12"/>
    <mergeCell ref="SL12:SO12"/>
    <mergeCell ref="SP12:SS12"/>
    <mergeCell ref="QS12:QV12"/>
    <mergeCell ref="QW12:QZ12"/>
    <mergeCell ref="RB12:RE12"/>
    <mergeCell ref="RF12:RI12"/>
    <mergeCell ref="RK12:RN12"/>
    <mergeCell ref="RO12:RR12"/>
    <mergeCell ref="OC12:OF12"/>
    <mergeCell ref="OH12:OK12"/>
    <mergeCell ref="OL12:OO12"/>
    <mergeCell ref="MO12:MR12"/>
    <mergeCell ref="MS12:MV12"/>
    <mergeCell ref="MX12:NA12"/>
    <mergeCell ref="NB12:NE12"/>
    <mergeCell ref="NG12:NJ12"/>
    <mergeCell ref="NK12:NN12"/>
    <mergeCell ref="LN12:LQ12"/>
    <mergeCell ref="LR12:LU12"/>
    <mergeCell ref="LW12:LZ12"/>
    <mergeCell ref="MA12:MD12"/>
    <mergeCell ref="MF12:MI12"/>
    <mergeCell ref="MJ12:MM12"/>
    <mergeCell ref="KV12:KY12"/>
    <mergeCell ref="KZ12:LC12"/>
    <mergeCell ref="LE12:LH12"/>
    <mergeCell ref="LI12:LL12"/>
    <mergeCell ref="JU12:JX12"/>
    <mergeCell ref="JY12:KB12"/>
    <mergeCell ref="KD12:KG12"/>
    <mergeCell ref="KH12:KK12"/>
    <mergeCell ref="KM12:KP12"/>
    <mergeCell ref="KQ12:KT12"/>
    <mergeCell ref="IT12:IW12"/>
    <mergeCell ref="IX12:JA12"/>
    <mergeCell ref="JC12:JF12"/>
    <mergeCell ref="JG12:JJ12"/>
    <mergeCell ref="JL12:JO12"/>
    <mergeCell ref="JP12:JS12"/>
    <mergeCell ref="HS12:HV12"/>
    <mergeCell ref="HW12:HZ12"/>
    <mergeCell ref="IB12:IE12"/>
    <mergeCell ref="IF12:II12"/>
    <mergeCell ref="IK12:IN12"/>
    <mergeCell ref="IO12:IR12"/>
    <mergeCell ref="GR12:GU12"/>
    <mergeCell ref="GV12:GY12"/>
    <mergeCell ref="HA12:HD12"/>
    <mergeCell ref="HE12:HH12"/>
    <mergeCell ref="HJ12:HM12"/>
    <mergeCell ref="HN12:HQ12"/>
    <mergeCell ref="FQ12:FT12"/>
    <mergeCell ref="FU12:FX12"/>
    <mergeCell ref="FZ12:GC12"/>
    <mergeCell ref="GD12:GG12"/>
    <mergeCell ref="GI12:GL12"/>
    <mergeCell ref="GM12:GP12"/>
    <mergeCell ref="EP12:ES12"/>
    <mergeCell ref="ET12:EW12"/>
    <mergeCell ref="EY12:FB12"/>
    <mergeCell ref="FC12:FF12"/>
    <mergeCell ref="FH12:FK12"/>
    <mergeCell ref="FL12:FO12"/>
    <mergeCell ref="DO12:DR12"/>
    <mergeCell ref="DS12:DV12"/>
    <mergeCell ref="DX12:EA12"/>
    <mergeCell ref="EB12:EE12"/>
    <mergeCell ref="EG12:EJ12"/>
    <mergeCell ref="EK12:EN12"/>
    <mergeCell ref="CN12:CQ12"/>
    <mergeCell ref="CR12:CU12"/>
    <mergeCell ref="CW12:CZ12"/>
    <mergeCell ref="DA12:DD12"/>
    <mergeCell ref="DF12:DI12"/>
    <mergeCell ref="DJ12:DM12"/>
    <mergeCell ref="BM12:BP12"/>
    <mergeCell ref="BQ12:BT12"/>
    <mergeCell ref="BV12:BY12"/>
    <mergeCell ref="BZ12:CC12"/>
    <mergeCell ref="CE12:CH12"/>
    <mergeCell ref="CI12:CL12"/>
    <mergeCell ref="AL12:AO12"/>
    <mergeCell ref="AP12:AS12"/>
    <mergeCell ref="AU12:AX12"/>
    <mergeCell ref="AY12:BB12"/>
    <mergeCell ref="BD12:BG12"/>
    <mergeCell ref="BH12:BK12"/>
    <mergeCell ref="UN11:UQ11"/>
    <mergeCell ref="UR11:UU11"/>
    <mergeCell ref="B12:E12"/>
    <mergeCell ref="F12:I12"/>
    <mergeCell ref="K12:N12"/>
    <mergeCell ref="O12:R12"/>
    <mergeCell ref="T12:W12"/>
    <mergeCell ref="X12:AA12"/>
    <mergeCell ref="AC12:AF12"/>
    <mergeCell ref="AG12:AJ12"/>
    <mergeCell ref="TM11:TP11"/>
    <mergeCell ref="TQ11:TT11"/>
    <mergeCell ref="TV11:TY11"/>
    <mergeCell ref="TZ11:UC11"/>
    <mergeCell ref="UE11:UH11"/>
    <mergeCell ref="UI11:UL11"/>
    <mergeCell ref="SL11:SO11"/>
    <mergeCell ref="SP11:SS11"/>
    <mergeCell ref="SU11:SX11"/>
    <mergeCell ref="SY11:TB11"/>
    <mergeCell ref="TD11:TG11"/>
    <mergeCell ref="TH11:TK11"/>
    <mergeCell ref="RK11:RN11"/>
    <mergeCell ref="RO11:RR11"/>
    <mergeCell ref="RT11:RW11"/>
    <mergeCell ref="RX11:SA11"/>
    <mergeCell ref="SC11:SF11"/>
    <mergeCell ref="SG11:SJ11"/>
    <mergeCell ref="QJ11:QM11"/>
    <mergeCell ref="QN11:QQ11"/>
    <mergeCell ref="QS11:QV11"/>
    <mergeCell ref="QW11:QZ11"/>
    <mergeCell ref="RB11:RE11"/>
    <mergeCell ref="RF11:RI11"/>
    <mergeCell ref="PI11:PL11"/>
    <mergeCell ref="PM11:PP11"/>
    <mergeCell ref="PR11:PU11"/>
    <mergeCell ref="PV11:PY11"/>
    <mergeCell ref="QA11:QD11"/>
    <mergeCell ref="QE11:QH11"/>
    <mergeCell ref="OH11:OK11"/>
    <mergeCell ref="OL11:OO11"/>
    <mergeCell ref="OQ11:OT11"/>
    <mergeCell ref="OU11:OX11"/>
    <mergeCell ref="OZ11:PC11"/>
    <mergeCell ref="PD11:PG11"/>
    <mergeCell ref="NG11:NJ11"/>
    <mergeCell ref="NK11:NN11"/>
    <mergeCell ref="NP11:NS11"/>
    <mergeCell ref="NT11:NW11"/>
    <mergeCell ref="NY11:OB11"/>
    <mergeCell ref="OC11:OF11"/>
    <mergeCell ref="MF11:MI11"/>
    <mergeCell ref="MJ11:MM11"/>
    <mergeCell ref="MO11:MR11"/>
    <mergeCell ref="MS11:MV11"/>
    <mergeCell ref="MX11:NA11"/>
    <mergeCell ref="NB11:NE11"/>
    <mergeCell ref="LE11:LH11"/>
    <mergeCell ref="LI11:LL11"/>
    <mergeCell ref="LN11:LQ11"/>
    <mergeCell ref="LR11:LU11"/>
    <mergeCell ref="LW11:LZ11"/>
    <mergeCell ref="MA11:MD11"/>
    <mergeCell ref="KM11:KP11"/>
    <mergeCell ref="KQ11:KT11"/>
    <mergeCell ref="KV11:KY11"/>
    <mergeCell ref="KZ11:LC11"/>
    <mergeCell ref="JL11:JO11"/>
    <mergeCell ref="JP11:JS11"/>
    <mergeCell ref="JU11:JX11"/>
    <mergeCell ref="JY11:KB11"/>
    <mergeCell ref="KD11:KG11"/>
    <mergeCell ref="KH11:KK11"/>
    <mergeCell ref="IK11:IN11"/>
    <mergeCell ref="IO11:IR11"/>
    <mergeCell ref="IT11:IW11"/>
    <mergeCell ref="IX11:JA11"/>
    <mergeCell ref="JC11:JF11"/>
    <mergeCell ref="JG11:JJ11"/>
    <mergeCell ref="HJ11:HM11"/>
    <mergeCell ref="HN11:HQ11"/>
    <mergeCell ref="HS11:HV11"/>
    <mergeCell ref="HW11:HZ11"/>
    <mergeCell ref="IB11:IE11"/>
    <mergeCell ref="IF11:II11"/>
    <mergeCell ref="GI11:GL11"/>
    <mergeCell ref="GM11:GP11"/>
    <mergeCell ref="GR11:GU11"/>
    <mergeCell ref="GV11:GY11"/>
    <mergeCell ref="HA11:HD11"/>
    <mergeCell ref="HE11:HH11"/>
    <mergeCell ref="FH11:FK11"/>
    <mergeCell ref="FL11:FO11"/>
    <mergeCell ref="FQ11:FT11"/>
    <mergeCell ref="FU11:FX11"/>
    <mergeCell ref="FZ11:GC11"/>
    <mergeCell ref="GD11:GG11"/>
    <mergeCell ref="EG11:EJ11"/>
    <mergeCell ref="EK11:EN11"/>
    <mergeCell ref="EP11:ES11"/>
    <mergeCell ref="ET11:EW11"/>
    <mergeCell ref="EY11:FB11"/>
    <mergeCell ref="FC11:FF11"/>
    <mergeCell ref="DF11:DI11"/>
    <mergeCell ref="DJ11:DM11"/>
    <mergeCell ref="DO11:DR11"/>
    <mergeCell ref="DS11:DV11"/>
    <mergeCell ref="DX11:EA11"/>
    <mergeCell ref="EB11:EE11"/>
    <mergeCell ref="CE11:CH11"/>
    <mergeCell ref="CI11:CL11"/>
    <mergeCell ref="CN11:CQ11"/>
    <mergeCell ref="CR11:CU11"/>
    <mergeCell ref="CW11:CZ11"/>
    <mergeCell ref="DA11:DD11"/>
    <mergeCell ref="BD11:BG11"/>
    <mergeCell ref="BH11:BK11"/>
    <mergeCell ref="BM11:BP11"/>
    <mergeCell ref="BQ11:BT11"/>
    <mergeCell ref="BV11:BY11"/>
    <mergeCell ref="BZ11:CC11"/>
    <mergeCell ref="AC11:AF11"/>
    <mergeCell ref="AG11:AJ11"/>
    <mergeCell ref="AL11:AO11"/>
    <mergeCell ref="AP11:AS11"/>
    <mergeCell ref="AU11:AX11"/>
    <mergeCell ref="AY11:BB11"/>
    <mergeCell ref="B11:E11"/>
    <mergeCell ref="F11:I11"/>
    <mergeCell ref="K11:N11"/>
    <mergeCell ref="O11:R11"/>
    <mergeCell ref="T11:W11"/>
    <mergeCell ref="X11:AA11"/>
    <mergeCell ref="TV10:TY10"/>
    <mergeCell ref="TZ10:UC10"/>
    <mergeCell ref="UE10:UH10"/>
    <mergeCell ref="UI10:UL10"/>
    <mergeCell ref="UN10:UQ10"/>
    <mergeCell ref="PR10:PU10"/>
    <mergeCell ref="PV10:PY10"/>
    <mergeCell ref="QA10:QD10"/>
    <mergeCell ref="QE10:QH10"/>
    <mergeCell ref="QJ10:QM10"/>
    <mergeCell ref="QN10:QQ10"/>
    <mergeCell ref="OQ10:OT10"/>
    <mergeCell ref="OU10:OX10"/>
    <mergeCell ref="OZ10:PC10"/>
    <mergeCell ref="PD10:PG10"/>
    <mergeCell ref="PI10:PL10"/>
    <mergeCell ref="PM10:PP10"/>
    <mergeCell ref="NP10:NS10"/>
    <mergeCell ref="NT10:NW10"/>
    <mergeCell ref="NY10:OB10"/>
    <mergeCell ref="UR10:UU10"/>
    <mergeCell ref="SU10:SX10"/>
    <mergeCell ref="SY10:TB10"/>
    <mergeCell ref="TD10:TG10"/>
    <mergeCell ref="TH10:TK10"/>
    <mergeCell ref="TM10:TP10"/>
    <mergeCell ref="TQ10:TT10"/>
    <mergeCell ref="RT10:RW10"/>
    <mergeCell ref="RX10:SA10"/>
    <mergeCell ref="SC10:SF10"/>
    <mergeCell ref="SG10:SJ10"/>
    <mergeCell ref="SL10:SO10"/>
    <mergeCell ref="SP10:SS10"/>
    <mergeCell ref="QS10:QV10"/>
    <mergeCell ref="QW10:QZ10"/>
    <mergeCell ref="RB10:RE10"/>
    <mergeCell ref="RF10:RI10"/>
    <mergeCell ref="RK10:RN10"/>
    <mergeCell ref="RO10:RR10"/>
    <mergeCell ref="OC10:OF10"/>
    <mergeCell ref="OH10:OK10"/>
    <mergeCell ref="OL10:OO10"/>
    <mergeCell ref="MO10:MR10"/>
    <mergeCell ref="MS10:MV10"/>
    <mergeCell ref="MX10:NA10"/>
    <mergeCell ref="NB10:NE10"/>
    <mergeCell ref="NG10:NJ10"/>
    <mergeCell ref="NK10:NN10"/>
    <mergeCell ref="LN10:LQ10"/>
    <mergeCell ref="LR10:LU10"/>
    <mergeCell ref="LW10:LZ10"/>
    <mergeCell ref="MA10:MD10"/>
    <mergeCell ref="MF10:MI10"/>
    <mergeCell ref="MJ10:MM10"/>
    <mergeCell ref="KV10:KY10"/>
    <mergeCell ref="KZ10:LC10"/>
    <mergeCell ref="LE10:LH10"/>
    <mergeCell ref="LI10:LL10"/>
    <mergeCell ref="JU10:JX10"/>
    <mergeCell ref="JY10:KB10"/>
    <mergeCell ref="KD10:KG10"/>
    <mergeCell ref="KH10:KK10"/>
    <mergeCell ref="KM10:KP10"/>
    <mergeCell ref="KQ10:KT10"/>
    <mergeCell ref="IT10:IW10"/>
    <mergeCell ref="IX10:JA10"/>
    <mergeCell ref="JC10:JF10"/>
    <mergeCell ref="JG10:JJ10"/>
    <mergeCell ref="JL10:JO10"/>
    <mergeCell ref="JP10:JS10"/>
    <mergeCell ref="HS10:HV10"/>
    <mergeCell ref="HW10:HZ10"/>
    <mergeCell ref="IB10:IE10"/>
    <mergeCell ref="IF10:II10"/>
    <mergeCell ref="IK10:IN10"/>
    <mergeCell ref="IO10:IR10"/>
    <mergeCell ref="GR10:GU10"/>
    <mergeCell ref="GV10:GY10"/>
    <mergeCell ref="HA10:HD10"/>
    <mergeCell ref="HE10:HH10"/>
    <mergeCell ref="HJ10:HM10"/>
    <mergeCell ref="HN10:HQ10"/>
    <mergeCell ref="FQ10:FT10"/>
    <mergeCell ref="FU10:FX10"/>
    <mergeCell ref="FZ10:GC10"/>
    <mergeCell ref="GD10:GG10"/>
    <mergeCell ref="GI10:GL10"/>
    <mergeCell ref="GM10:GP10"/>
    <mergeCell ref="EP10:ES10"/>
    <mergeCell ref="ET10:EW10"/>
    <mergeCell ref="EY10:FB10"/>
    <mergeCell ref="FC10:FF10"/>
    <mergeCell ref="FH10:FK10"/>
    <mergeCell ref="FL10:FO10"/>
    <mergeCell ref="DO10:DR10"/>
    <mergeCell ref="DS10:DV10"/>
    <mergeCell ref="DX10:EA10"/>
    <mergeCell ref="EB10:EE10"/>
    <mergeCell ref="EG10:EJ10"/>
    <mergeCell ref="EK10:EN10"/>
    <mergeCell ref="CN10:CQ10"/>
    <mergeCell ref="CR10:CU10"/>
    <mergeCell ref="CW10:CZ10"/>
    <mergeCell ref="DA10:DD10"/>
    <mergeCell ref="DF10:DI10"/>
    <mergeCell ref="DJ10:DM10"/>
    <mergeCell ref="BM10:BP10"/>
    <mergeCell ref="BQ10:BT10"/>
    <mergeCell ref="BV10:BY10"/>
    <mergeCell ref="BZ10:CC10"/>
    <mergeCell ref="CE10:CH10"/>
    <mergeCell ref="CI10:CL10"/>
    <mergeCell ref="AL10:AO10"/>
    <mergeCell ref="AP10:AS10"/>
    <mergeCell ref="AU10:AX10"/>
    <mergeCell ref="AY10:BB10"/>
    <mergeCell ref="BD10:BG10"/>
    <mergeCell ref="BH10:BK10"/>
    <mergeCell ref="UN9:UQ9"/>
    <mergeCell ref="UR9:UU9"/>
    <mergeCell ref="B10:E10"/>
    <mergeCell ref="F10:I10"/>
    <mergeCell ref="K10:N10"/>
    <mergeCell ref="O10:R10"/>
    <mergeCell ref="T10:W10"/>
    <mergeCell ref="X10:AA10"/>
    <mergeCell ref="AC10:AF10"/>
    <mergeCell ref="AG10:AJ10"/>
    <mergeCell ref="TM9:TP9"/>
    <mergeCell ref="TQ9:TT9"/>
    <mergeCell ref="TV9:TY9"/>
    <mergeCell ref="TZ9:UC9"/>
    <mergeCell ref="UE9:UH9"/>
    <mergeCell ref="UI9:UL9"/>
    <mergeCell ref="SL9:SO9"/>
    <mergeCell ref="SP9:SS9"/>
    <mergeCell ref="SU9:SX9"/>
    <mergeCell ref="SY9:TB9"/>
    <mergeCell ref="TD9:TG9"/>
    <mergeCell ref="TH9:TK9"/>
    <mergeCell ref="RK9:RN9"/>
    <mergeCell ref="RO9:RR9"/>
    <mergeCell ref="RT9:RW9"/>
    <mergeCell ref="RX9:SA9"/>
    <mergeCell ref="SC9:SF9"/>
    <mergeCell ref="SG9:SJ9"/>
    <mergeCell ref="QJ9:QM9"/>
    <mergeCell ref="QN9:QQ9"/>
    <mergeCell ref="QS9:QV9"/>
    <mergeCell ref="QW9:QZ9"/>
    <mergeCell ref="RB9:RE9"/>
    <mergeCell ref="RF9:RI9"/>
    <mergeCell ref="PI9:PL9"/>
    <mergeCell ref="PM9:PP9"/>
    <mergeCell ref="PR9:PU9"/>
    <mergeCell ref="PV9:PY9"/>
    <mergeCell ref="QA9:QD9"/>
    <mergeCell ref="QE9:QH9"/>
    <mergeCell ref="OH9:OK9"/>
    <mergeCell ref="OL9:OO9"/>
    <mergeCell ref="OQ9:OT9"/>
    <mergeCell ref="OU9:OX9"/>
    <mergeCell ref="OZ9:PC9"/>
    <mergeCell ref="PD9:PG9"/>
    <mergeCell ref="NG9:NJ9"/>
    <mergeCell ref="NK9:NN9"/>
    <mergeCell ref="NP9:NS9"/>
    <mergeCell ref="NT9:NW9"/>
    <mergeCell ref="NY9:OB9"/>
    <mergeCell ref="OC9:OF9"/>
    <mergeCell ref="MF9:MI9"/>
    <mergeCell ref="MJ9:MM9"/>
    <mergeCell ref="MO9:MR9"/>
    <mergeCell ref="MS9:MV9"/>
    <mergeCell ref="MX9:NA9"/>
    <mergeCell ref="NB9:NE9"/>
    <mergeCell ref="LE9:LH9"/>
    <mergeCell ref="LI9:LL9"/>
    <mergeCell ref="LN9:LQ9"/>
    <mergeCell ref="LR9:LU9"/>
    <mergeCell ref="LW9:LZ9"/>
    <mergeCell ref="MA9:MD9"/>
    <mergeCell ref="KM9:KP9"/>
    <mergeCell ref="KQ9:KT9"/>
    <mergeCell ref="KV9:KY9"/>
    <mergeCell ref="KZ9:LC9"/>
    <mergeCell ref="JL9:JO9"/>
    <mergeCell ref="JP9:JS9"/>
    <mergeCell ref="JU9:JX9"/>
    <mergeCell ref="JY9:KB9"/>
    <mergeCell ref="KD9:KG9"/>
    <mergeCell ref="KH9:KK9"/>
    <mergeCell ref="IK9:IN9"/>
    <mergeCell ref="IO9:IR9"/>
    <mergeCell ref="IT9:IW9"/>
    <mergeCell ref="IX9:JA9"/>
    <mergeCell ref="JC9:JF9"/>
    <mergeCell ref="JG9:JJ9"/>
    <mergeCell ref="HJ9:HM9"/>
    <mergeCell ref="HN9:HQ9"/>
    <mergeCell ref="HS9:HV9"/>
    <mergeCell ref="HW9:HZ9"/>
    <mergeCell ref="IB9:IE9"/>
    <mergeCell ref="IF9:II9"/>
    <mergeCell ref="GI9:GL9"/>
    <mergeCell ref="GM9:GP9"/>
    <mergeCell ref="GR9:GU9"/>
    <mergeCell ref="GV9:GY9"/>
    <mergeCell ref="HA9:HD9"/>
    <mergeCell ref="HE9:HH9"/>
    <mergeCell ref="FH9:FK9"/>
    <mergeCell ref="FL9:FO9"/>
    <mergeCell ref="FQ9:FT9"/>
    <mergeCell ref="FU9:FX9"/>
    <mergeCell ref="FZ9:GC9"/>
    <mergeCell ref="GD9:GG9"/>
    <mergeCell ref="EG9:EJ9"/>
    <mergeCell ref="EK9:EN9"/>
    <mergeCell ref="EP9:ES9"/>
    <mergeCell ref="ET9:EW9"/>
    <mergeCell ref="EY9:FB9"/>
    <mergeCell ref="FC9:FF9"/>
    <mergeCell ref="DF9:DI9"/>
    <mergeCell ref="DJ9:DM9"/>
    <mergeCell ref="DO9:DR9"/>
    <mergeCell ref="DS9:DV9"/>
    <mergeCell ref="DX9:EA9"/>
    <mergeCell ref="EB9:EE9"/>
    <mergeCell ref="CE9:CH9"/>
    <mergeCell ref="CI9:CL9"/>
    <mergeCell ref="CN9:CQ9"/>
    <mergeCell ref="CR9:CU9"/>
    <mergeCell ref="CW9:CZ9"/>
    <mergeCell ref="DA9:DD9"/>
    <mergeCell ref="BD9:BG9"/>
    <mergeCell ref="BH9:BK9"/>
    <mergeCell ref="BM9:BP9"/>
    <mergeCell ref="BQ9:BT9"/>
    <mergeCell ref="BV9:BY9"/>
    <mergeCell ref="BZ9:CC9"/>
    <mergeCell ref="AC9:AF9"/>
    <mergeCell ref="AG9:AJ9"/>
    <mergeCell ref="AL9:AO9"/>
    <mergeCell ref="AP9:AS9"/>
    <mergeCell ref="AU9:AX9"/>
    <mergeCell ref="AY9:BB9"/>
    <mergeCell ref="B9:E9"/>
    <mergeCell ref="F9:I9"/>
    <mergeCell ref="K9:N9"/>
    <mergeCell ref="O9:R9"/>
    <mergeCell ref="T9:W9"/>
    <mergeCell ref="X9:AA9"/>
    <mergeCell ref="TV8:TY8"/>
    <mergeCell ref="TZ8:UC8"/>
    <mergeCell ref="UE8:UH8"/>
    <mergeCell ref="UI8:UL8"/>
    <mergeCell ref="UN8:UQ8"/>
    <mergeCell ref="PR8:PU8"/>
    <mergeCell ref="PV8:PY8"/>
    <mergeCell ref="QA8:QD8"/>
    <mergeCell ref="QE8:QH8"/>
    <mergeCell ref="QJ8:QM8"/>
    <mergeCell ref="QN8:QQ8"/>
    <mergeCell ref="OQ8:OT8"/>
    <mergeCell ref="OU8:OX8"/>
    <mergeCell ref="OZ8:PC8"/>
    <mergeCell ref="PD8:PG8"/>
    <mergeCell ref="PI8:PL8"/>
    <mergeCell ref="PM8:PP8"/>
    <mergeCell ref="NP8:NS8"/>
    <mergeCell ref="NT8:NW8"/>
    <mergeCell ref="NY8:OB8"/>
    <mergeCell ref="UR8:UU8"/>
    <mergeCell ref="SU8:SX8"/>
    <mergeCell ref="SY8:TB8"/>
    <mergeCell ref="TD8:TG8"/>
    <mergeCell ref="TH8:TK8"/>
    <mergeCell ref="TM8:TP8"/>
    <mergeCell ref="TQ8:TT8"/>
    <mergeCell ref="RT8:RW8"/>
    <mergeCell ref="RX8:SA8"/>
    <mergeCell ref="SC8:SF8"/>
    <mergeCell ref="SG8:SJ8"/>
    <mergeCell ref="SL8:SO8"/>
    <mergeCell ref="SP8:SS8"/>
    <mergeCell ref="QS8:QV8"/>
    <mergeCell ref="QW8:QZ8"/>
    <mergeCell ref="RB8:RE8"/>
    <mergeCell ref="RF8:RI8"/>
    <mergeCell ref="RK8:RN8"/>
    <mergeCell ref="RO8:RR8"/>
    <mergeCell ref="OC8:OF8"/>
    <mergeCell ref="OH8:OK8"/>
    <mergeCell ref="OL8:OO8"/>
    <mergeCell ref="MO8:MR8"/>
    <mergeCell ref="MS8:MV8"/>
    <mergeCell ref="MX8:NA8"/>
    <mergeCell ref="NB8:NE8"/>
    <mergeCell ref="NG8:NJ8"/>
    <mergeCell ref="NK8:NN8"/>
    <mergeCell ref="LN8:LQ8"/>
    <mergeCell ref="LR8:LU8"/>
    <mergeCell ref="LW8:LZ8"/>
    <mergeCell ref="MA8:MD8"/>
    <mergeCell ref="MF8:MI8"/>
    <mergeCell ref="MJ8:MM8"/>
    <mergeCell ref="KV8:KY8"/>
    <mergeCell ref="KZ8:LC8"/>
    <mergeCell ref="LE8:LH8"/>
    <mergeCell ref="LI8:LL8"/>
    <mergeCell ref="JU8:JX8"/>
    <mergeCell ref="JY8:KB8"/>
    <mergeCell ref="KD8:KG8"/>
    <mergeCell ref="KH8:KK8"/>
    <mergeCell ref="KM8:KP8"/>
    <mergeCell ref="KQ8:KT8"/>
    <mergeCell ref="IT8:IW8"/>
    <mergeCell ref="IX8:JA8"/>
    <mergeCell ref="JC8:JF8"/>
    <mergeCell ref="JG8:JJ8"/>
    <mergeCell ref="JL8:JO8"/>
    <mergeCell ref="JP8:JS8"/>
    <mergeCell ref="HS8:HV8"/>
    <mergeCell ref="HW8:HZ8"/>
    <mergeCell ref="IB8:IE8"/>
    <mergeCell ref="IF8:II8"/>
    <mergeCell ref="IK8:IN8"/>
    <mergeCell ref="IO8:IR8"/>
    <mergeCell ref="GR8:GU8"/>
    <mergeCell ref="GV8:GY8"/>
    <mergeCell ref="HA8:HD8"/>
    <mergeCell ref="HE8:HH8"/>
    <mergeCell ref="HJ8:HM8"/>
    <mergeCell ref="HN8:HQ8"/>
    <mergeCell ref="FQ8:FT8"/>
    <mergeCell ref="FU8:FX8"/>
    <mergeCell ref="FZ8:GC8"/>
    <mergeCell ref="GD8:GG8"/>
    <mergeCell ref="GI8:GL8"/>
    <mergeCell ref="GM8:GP8"/>
    <mergeCell ref="EP8:ES8"/>
    <mergeCell ref="ET8:EW8"/>
    <mergeCell ref="EY8:FB8"/>
    <mergeCell ref="FC8:FF8"/>
    <mergeCell ref="FH8:FK8"/>
    <mergeCell ref="FL8:FO8"/>
    <mergeCell ref="DO8:DR8"/>
    <mergeCell ref="DS8:DV8"/>
    <mergeCell ref="DX8:EA8"/>
    <mergeCell ref="EB8:EE8"/>
    <mergeCell ref="EG8:EJ8"/>
    <mergeCell ref="EK8:EN8"/>
    <mergeCell ref="CN8:CQ8"/>
    <mergeCell ref="CR8:CU8"/>
    <mergeCell ref="CW8:CZ8"/>
    <mergeCell ref="DA8:DD8"/>
    <mergeCell ref="DF8:DI8"/>
    <mergeCell ref="DJ8:DM8"/>
    <mergeCell ref="BM8:BP8"/>
    <mergeCell ref="BQ8:BT8"/>
    <mergeCell ref="BV8:BY8"/>
    <mergeCell ref="BZ8:CC8"/>
    <mergeCell ref="CE8:CH8"/>
    <mergeCell ref="CI8:CL8"/>
    <mergeCell ref="AL8:AO8"/>
    <mergeCell ref="AP8:AS8"/>
    <mergeCell ref="AU8:AX8"/>
    <mergeCell ref="AY8:BB8"/>
    <mergeCell ref="BD8:BG8"/>
    <mergeCell ref="BH8:BK8"/>
    <mergeCell ref="UN7:UQ7"/>
    <mergeCell ref="UR7:UU7"/>
    <mergeCell ref="B8:E8"/>
    <mergeCell ref="F8:I8"/>
    <mergeCell ref="K8:N8"/>
    <mergeCell ref="O8:R8"/>
    <mergeCell ref="T8:W8"/>
    <mergeCell ref="X8:AA8"/>
    <mergeCell ref="AC8:AF8"/>
    <mergeCell ref="AG8:AJ8"/>
    <mergeCell ref="TM7:TP7"/>
    <mergeCell ref="TQ7:TT7"/>
    <mergeCell ref="TV7:TY7"/>
    <mergeCell ref="TZ7:UC7"/>
    <mergeCell ref="UE7:UH7"/>
    <mergeCell ref="UI7:UL7"/>
    <mergeCell ref="SL7:SO7"/>
    <mergeCell ref="SP7:SS7"/>
    <mergeCell ref="SU7:SX7"/>
    <mergeCell ref="SY7:TB7"/>
    <mergeCell ref="TD7:TG7"/>
    <mergeCell ref="TH7:TK7"/>
    <mergeCell ref="RK7:RN7"/>
    <mergeCell ref="RO7:RR7"/>
    <mergeCell ref="RT7:RW7"/>
    <mergeCell ref="RX7:SA7"/>
    <mergeCell ref="SC7:SF7"/>
    <mergeCell ref="SG7:SJ7"/>
    <mergeCell ref="QJ7:QM7"/>
    <mergeCell ref="QN7:QQ7"/>
    <mergeCell ref="QS7:QV7"/>
    <mergeCell ref="QW7:QZ7"/>
    <mergeCell ref="RB7:RE7"/>
    <mergeCell ref="RF7:RI7"/>
    <mergeCell ref="PI7:PL7"/>
    <mergeCell ref="PM7:PP7"/>
    <mergeCell ref="PR7:PU7"/>
    <mergeCell ref="PV7:PY7"/>
    <mergeCell ref="QA7:QD7"/>
    <mergeCell ref="QE7:QH7"/>
    <mergeCell ref="OH7:OK7"/>
    <mergeCell ref="OL7:OO7"/>
    <mergeCell ref="OQ7:OT7"/>
    <mergeCell ref="OU7:OX7"/>
    <mergeCell ref="OZ7:PC7"/>
    <mergeCell ref="PD7:PG7"/>
    <mergeCell ref="NG7:NJ7"/>
    <mergeCell ref="NK7:NN7"/>
    <mergeCell ref="NP7:NS7"/>
    <mergeCell ref="NT7:NW7"/>
    <mergeCell ref="NY7:OB7"/>
    <mergeCell ref="OC7:OF7"/>
    <mergeCell ref="MF7:MI7"/>
    <mergeCell ref="MJ7:MM7"/>
    <mergeCell ref="MO7:MR7"/>
    <mergeCell ref="MS7:MV7"/>
    <mergeCell ref="MX7:NA7"/>
    <mergeCell ref="NB7:NE7"/>
    <mergeCell ref="LE7:LH7"/>
    <mergeCell ref="LI7:LL7"/>
    <mergeCell ref="LN7:LQ7"/>
    <mergeCell ref="LR7:LU7"/>
    <mergeCell ref="LW7:LZ7"/>
    <mergeCell ref="MA7:MD7"/>
    <mergeCell ref="KM7:KP7"/>
    <mergeCell ref="KQ7:KT7"/>
    <mergeCell ref="KV7:KY7"/>
    <mergeCell ref="KZ7:LC7"/>
    <mergeCell ref="JL7:JO7"/>
    <mergeCell ref="JP7:JS7"/>
    <mergeCell ref="JU7:JX7"/>
    <mergeCell ref="JY7:KB7"/>
    <mergeCell ref="KD7:KG7"/>
    <mergeCell ref="KH7:KK7"/>
    <mergeCell ref="IK7:IN7"/>
    <mergeCell ref="IO7:IR7"/>
    <mergeCell ref="IT7:IW7"/>
    <mergeCell ref="IX7:JA7"/>
    <mergeCell ref="JC7:JF7"/>
    <mergeCell ref="JG7:JJ7"/>
    <mergeCell ref="HJ7:HM7"/>
    <mergeCell ref="HN7:HQ7"/>
    <mergeCell ref="HS7:HV7"/>
    <mergeCell ref="HW7:HZ7"/>
    <mergeCell ref="IB7:IE7"/>
    <mergeCell ref="IF7:II7"/>
    <mergeCell ref="GI7:GL7"/>
    <mergeCell ref="GM7:GP7"/>
    <mergeCell ref="GR7:GU7"/>
    <mergeCell ref="GV7:GY7"/>
    <mergeCell ref="HA7:HD7"/>
    <mergeCell ref="HE7:HH7"/>
    <mergeCell ref="FH7:FK7"/>
    <mergeCell ref="FL7:FO7"/>
    <mergeCell ref="FQ7:FT7"/>
    <mergeCell ref="FU7:FX7"/>
    <mergeCell ref="FZ7:GC7"/>
    <mergeCell ref="GD7:GG7"/>
    <mergeCell ref="EG7:EJ7"/>
    <mergeCell ref="EK7:EN7"/>
    <mergeCell ref="EP7:ES7"/>
    <mergeCell ref="ET7:EW7"/>
    <mergeCell ref="EY7:FB7"/>
    <mergeCell ref="FC7:FF7"/>
    <mergeCell ref="DF7:DI7"/>
    <mergeCell ref="DJ7:DM7"/>
    <mergeCell ref="DO7:DR7"/>
    <mergeCell ref="DS7:DV7"/>
    <mergeCell ref="DX7:EA7"/>
    <mergeCell ref="EB7:EE7"/>
    <mergeCell ref="CE7:CH7"/>
    <mergeCell ref="CI7:CL7"/>
    <mergeCell ref="CN7:CQ7"/>
    <mergeCell ref="CR7:CU7"/>
    <mergeCell ref="CW7:CZ7"/>
    <mergeCell ref="DA7:DD7"/>
    <mergeCell ref="BD7:BG7"/>
    <mergeCell ref="BH7:BK7"/>
    <mergeCell ref="BM7:BP7"/>
    <mergeCell ref="BQ7:BT7"/>
    <mergeCell ref="BV7:BY7"/>
    <mergeCell ref="BZ7:CC7"/>
    <mergeCell ref="AC7:AF7"/>
    <mergeCell ref="AG7:AJ7"/>
    <mergeCell ref="AL7:AO7"/>
    <mergeCell ref="AP7:AS7"/>
    <mergeCell ref="AU7:AX7"/>
    <mergeCell ref="AY7:BB7"/>
    <mergeCell ref="B7:E7"/>
    <mergeCell ref="F7:I7"/>
    <mergeCell ref="K7:N7"/>
    <mergeCell ref="O7:R7"/>
    <mergeCell ref="T7:W7"/>
    <mergeCell ref="X7:AA7"/>
    <mergeCell ref="TX6:TY6"/>
    <mergeCell ref="TZ6:UC6"/>
    <mergeCell ref="UG6:UH6"/>
    <mergeCell ref="UI6:UL6"/>
    <mergeCell ref="UP6:UQ6"/>
    <mergeCell ref="PT6:PU6"/>
    <mergeCell ref="PV6:PY6"/>
    <mergeCell ref="QC6:QD6"/>
    <mergeCell ref="QE6:QH6"/>
    <mergeCell ref="QL6:QM6"/>
    <mergeCell ref="QN6:QQ6"/>
    <mergeCell ref="OS6:OT6"/>
    <mergeCell ref="OU6:OX6"/>
    <mergeCell ref="PB6:PC6"/>
    <mergeCell ref="PD6:PG6"/>
    <mergeCell ref="PK6:PL6"/>
    <mergeCell ref="PM6:PP6"/>
    <mergeCell ref="NR6:NS6"/>
    <mergeCell ref="NT6:NW6"/>
    <mergeCell ref="OA6:OB6"/>
    <mergeCell ref="UR6:UU6"/>
    <mergeCell ref="SW6:SX6"/>
    <mergeCell ref="SY6:TB6"/>
    <mergeCell ref="TF6:TG6"/>
    <mergeCell ref="TH6:TK6"/>
    <mergeCell ref="TO6:TP6"/>
    <mergeCell ref="TQ6:TT6"/>
    <mergeCell ref="RV6:RW6"/>
    <mergeCell ref="RX6:SA6"/>
    <mergeCell ref="SE6:SF6"/>
    <mergeCell ref="SG6:SJ6"/>
    <mergeCell ref="SN6:SO6"/>
    <mergeCell ref="SP6:SS6"/>
    <mergeCell ref="QU6:QV6"/>
    <mergeCell ref="QW6:QZ6"/>
    <mergeCell ref="RD6:RE6"/>
    <mergeCell ref="RF6:RI6"/>
    <mergeCell ref="RM6:RN6"/>
    <mergeCell ref="RO6:RR6"/>
    <mergeCell ref="OC6:OF6"/>
    <mergeCell ref="OJ6:OK6"/>
    <mergeCell ref="OL6:OO6"/>
    <mergeCell ref="MQ6:MR6"/>
    <mergeCell ref="MS6:MV6"/>
    <mergeCell ref="MZ6:NA6"/>
    <mergeCell ref="NB6:NE6"/>
    <mergeCell ref="NI6:NJ6"/>
    <mergeCell ref="NK6:NN6"/>
    <mergeCell ref="LP6:LQ6"/>
    <mergeCell ref="LR6:LU6"/>
    <mergeCell ref="LY6:LZ6"/>
    <mergeCell ref="MA6:MD6"/>
    <mergeCell ref="MH6:MI6"/>
    <mergeCell ref="MJ6:MM6"/>
    <mergeCell ref="KX6:KY6"/>
    <mergeCell ref="KZ6:LC6"/>
    <mergeCell ref="LG6:LH6"/>
    <mergeCell ref="LI6:LL6"/>
    <mergeCell ref="JW6:JX6"/>
    <mergeCell ref="JY6:KB6"/>
    <mergeCell ref="KF6:KG6"/>
    <mergeCell ref="KH6:KK6"/>
    <mergeCell ref="KO6:KP6"/>
    <mergeCell ref="KQ6:KT6"/>
    <mergeCell ref="IV6:IW6"/>
    <mergeCell ref="IX6:JA6"/>
    <mergeCell ref="JE6:JF6"/>
    <mergeCell ref="JG6:JJ6"/>
    <mergeCell ref="JN6:JO6"/>
    <mergeCell ref="JP6:JS6"/>
    <mergeCell ref="HU6:HV6"/>
    <mergeCell ref="HW6:HZ6"/>
    <mergeCell ref="ID6:IE6"/>
    <mergeCell ref="IF6:II6"/>
    <mergeCell ref="IM6:IN6"/>
    <mergeCell ref="IO6:IR6"/>
    <mergeCell ref="GT6:GU6"/>
    <mergeCell ref="GV6:GY6"/>
    <mergeCell ref="HC6:HD6"/>
    <mergeCell ref="HE6:HH6"/>
    <mergeCell ref="HL6:HM6"/>
    <mergeCell ref="HN6:HQ6"/>
    <mergeCell ref="FS6:FT6"/>
    <mergeCell ref="FU6:FX6"/>
    <mergeCell ref="GB6:GC6"/>
    <mergeCell ref="GD6:GG6"/>
    <mergeCell ref="GK6:GL6"/>
    <mergeCell ref="GM6:GP6"/>
    <mergeCell ref="ER6:ES6"/>
    <mergeCell ref="ET6:EW6"/>
    <mergeCell ref="FA6:FB6"/>
    <mergeCell ref="FC6:FF6"/>
    <mergeCell ref="FJ6:FK6"/>
    <mergeCell ref="FL6:FO6"/>
    <mergeCell ref="DQ6:DR6"/>
    <mergeCell ref="DS6:DV6"/>
    <mergeCell ref="DZ6:EA6"/>
    <mergeCell ref="EB6:EE6"/>
    <mergeCell ref="EI6:EJ6"/>
    <mergeCell ref="EK6:EN6"/>
    <mergeCell ref="CP6:CQ6"/>
    <mergeCell ref="CR6:CU6"/>
    <mergeCell ref="CY6:CZ6"/>
    <mergeCell ref="DA6:DD6"/>
    <mergeCell ref="DH6:DI6"/>
    <mergeCell ref="DJ6:DM6"/>
    <mergeCell ref="BO6:BP6"/>
    <mergeCell ref="BQ6:BT6"/>
    <mergeCell ref="BX6:BY6"/>
    <mergeCell ref="BZ6:CC6"/>
    <mergeCell ref="CG6:CH6"/>
    <mergeCell ref="CI6:CL6"/>
    <mergeCell ref="AN6:AO6"/>
    <mergeCell ref="AP6:AS6"/>
    <mergeCell ref="AW6:AX6"/>
    <mergeCell ref="AY6:BB6"/>
    <mergeCell ref="BF6:BG6"/>
    <mergeCell ref="BH6:BK6"/>
    <mergeCell ref="UP5:UQ5"/>
    <mergeCell ref="UR5:UU5"/>
    <mergeCell ref="D6:E6"/>
    <mergeCell ref="F6:I6"/>
    <mergeCell ref="M6:N6"/>
    <mergeCell ref="O6:R6"/>
    <mergeCell ref="V6:W6"/>
    <mergeCell ref="X6:AA6"/>
    <mergeCell ref="AE6:AF6"/>
    <mergeCell ref="AG6:AJ6"/>
    <mergeCell ref="TO5:TP5"/>
    <mergeCell ref="TQ5:TT5"/>
    <mergeCell ref="TX5:TY5"/>
    <mergeCell ref="TZ5:UC5"/>
    <mergeCell ref="UG5:UH5"/>
    <mergeCell ref="UI5:UL5"/>
    <mergeCell ref="SN5:SO5"/>
    <mergeCell ref="SP5:SS5"/>
    <mergeCell ref="SW5:SX5"/>
    <mergeCell ref="SY5:TB5"/>
    <mergeCell ref="TF5:TG5"/>
    <mergeCell ref="TH5:TK5"/>
    <mergeCell ref="RM5:RN5"/>
    <mergeCell ref="RO5:RR5"/>
    <mergeCell ref="RV5:RW5"/>
    <mergeCell ref="RX5:SA5"/>
    <mergeCell ref="SE5:SF5"/>
    <mergeCell ref="SG5:SJ5"/>
    <mergeCell ref="QL5:QM5"/>
    <mergeCell ref="QN5:QQ5"/>
    <mergeCell ref="QU5:QV5"/>
    <mergeCell ref="QW5:QZ5"/>
    <mergeCell ref="RD5:RE5"/>
    <mergeCell ref="RF5:RI5"/>
    <mergeCell ref="PK5:PL5"/>
    <mergeCell ref="PM5:PP5"/>
    <mergeCell ref="PT5:PU5"/>
    <mergeCell ref="PV5:PY5"/>
    <mergeCell ref="QC5:QD5"/>
    <mergeCell ref="QE5:QH5"/>
    <mergeCell ref="OJ5:OK5"/>
    <mergeCell ref="OL5:OO5"/>
    <mergeCell ref="OS5:OT5"/>
    <mergeCell ref="OU5:OX5"/>
    <mergeCell ref="PB5:PC5"/>
    <mergeCell ref="PD5:PG5"/>
    <mergeCell ref="NI5:NJ5"/>
    <mergeCell ref="NK5:NN5"/>
    <mergeCell ref="NR5:NS5"/>
    <mergeCell ref="NT5:NW5"/>
    <mergeCell ref="OA5:OB5"/>
    <mergeCell ref="OC5:OF5"/>
    <mergeCell ref="MH5:MI5"/>
    <mergeCell ref="MJ5:MM5"/>
    <mergeCell ref="MQ5:MR5"/>
    <mergeCell ref="MS5:MV5"/>
    <mergeCell ref="MZ5:NA5"/>
    <mergeCell ref="NB5:NE5"/>
    <mergeCell ref="LG5:LH5"/>
    <mergeCell ref="LI5:LL5"/>
    <mergeCell ref="LP5:LQ5"/>
    <mergeCell ref="LR5:LU5"/>
    <mergeCell ref="LY5:LZ5"/>
    <mergeCell ref="MA5:MD5"/>
    <mergeCell ref="KO5:KP5"/>
    <mergeCell ref="KQ5:KT5"/>
    <mergeCell ref="KX5:KY5"/>
    <mergeCell ref="KZ5:LC5"/>
    <mergeCell ref="JN5:JO5"/>
    <mergeCell ref="JP5:JS5"/>
    <mergeCell ref="JW5:JX5"/>
    <mergeCell ref="JY5:KB5"/>
    <mergeCell ref="KF5:KG5"/>
    <mergeCell ref="KH5:KK5"/>
    <mergeCell ref="IM5:IN5"/>
    <mergeCell ref="IO5:IR5"/>
    <mergeCell ref="IV5:IW5"/>
    <mergeCell ref="IX5:JA5"/>
    <mergeCell ref="JE5:JF5"/>
    <mergeCell ref="JG5:JJ5"/>
    <mergeCell ref="HL5:HM5"/>
    <mergeCell ref="HN5:HQ5"/>
    <mergeCell ref="HU5:HV5"/>
    <mergeCell ref="HW5:HZ5"/>
    <mergeCell ref="ID5:IE5"/>
    <mergeCell ref="IF5:II5"/>
    <mergeCell ref="GK5:GL5"/>
    <mergeCell ref="GM5:GP5"/>
    <mergeCell ref="GT5:GU5"/>
    <mergeCell ref="GV5:GY5"/>
    <mergeCell ref="HC5:HD5"/>
    <mergeCell ref="HE5:HH5"/>
    <mergeCell ref="FJ5:FK5"/>
    <mergeCell ref="FL5:FO5"/>
    <mergeCell ref="FS5:FT5"/>
    <mergeCell ref="FU5:FX5"/>
    <mergeCell ref="GB5:GC5"/>
    <mergeCell ref="GD5:GG5"/>
    <mergeCell ref="EI5:EJ5"/>
    <mergeCell ref="EK5:EN5"/>
    <mergeCell ref="ER5:ES5"/>
    <mergeCell ref="ET5:EW5"/>
    <mergeCell ref="FA5:FB5"/>
    <mergeCell ref="FC5:FF5"/>
    <mergeCell ref="DH5:DI5"/>
    <mergeCell ref="DJ5:DM5"/>
    <mergeCell ref="DQ5:DR5"/>
    <mergeCell ref="DS5:DV5"/>
    <mergeCell ref="DZ5:EA5"/>
    <mergeCell ref="EB5:EE5"/>
    <mergeCell ref="CG5:CH5"/>
    <mergeCell ref="CI5:CL5"/>
    <mergeCell ref="CP5:CQ5"/>
    <mergeCell ref="CR5:CU5"/>
    <mergeCell ref="CY5:CZ5"/>
    <mergeCell ref="DA5:DD5"/>
    <mergeCell ref="BF5:BG5"/>
    <mergeCell ref="BH5:BK5"/>
    <mergeCell ref="BO5:BP5"/>
    <mergeCell ref="BQ5:BT5"/>
    <mergeCell ref="BX5:BY5"/>
    <mergeCell ref="BZ5:CC5"/>
    <mergeCell ref="AE5:AF5"/>
    <mergeCell ref="AG5:AJ5"/>
    <mergeCell ref="AN5:AO5"/>
    <mergeCell ref="AP5:AS5"/>
    <mergeCell ref="AW5:AX5"/>
    <mergeCell ref="AY5:BB5"/>
    <mergeCell ref="D5:E5"/>
    <mergeCell ref="F5:I5"/>
    <mergeCell ref="M5:N5"/>
    <mergeCell ref="O5:R5"/>
    <mergeCell ref="V5:W5"/>
    <mergeCell ref="X5:AA5"/>
    <mergeCell ref="UE4:UF4"/>
    <mergeCell ref="UG4:UH4"/>
    <mergeCell ref="UI4:UL4"/>
    <mergeCell ref="UN4:UO4"/>
    <mergeCell ref="UP4:UQ4"/>
    <mergeCell ref="RK4:RL4"/>
    <mergeCell ref="RM4:RN4"/>
    <mergeCell ref="RO4:RR4"/>
    <mergeCell ref="RT4:RU4"/>
    <mergeCell ref="RV4:RW4"/>
    <mergeCell ref="RX4:SA4"/>
    <mergeCell ref="QS4:QT4"/>
    <mergeCell ref="QU4:QV4"/>
    <mergeCell ref="QW4:QZ4"/>
    <mergeCell ref="RB4:RC4"/>
    <mergeCell ref="RD4:RE4"/>
    <mergeCell ref="RF4:RI4"/>
    <mergeCell ref="QA4:QB4"/>
    <mergeCell ref="QC4:QD4"/>
    <mergeCell ref="QE4:QH4"/>
    <mergeCell ref="UR4:UU4"/>
    <mergeCell ref="TM4:TN4"/>
    <mergeCell ref="TO4:TP4"/>
    <mergeCell ref="TQ4:TT4"/>
    <mergeCell ref="TV4:TW4"/>
    <mergeCell ref="TX4:TY4"/>
    <mergeCell ref="TZ4:UC4"/>
    <mergeCell ref="SU4:SV4"/>
    <mergeCell ref="SW4:SX4"/>
    <mergeCell ref="SY4:TB4"/>
    <mergeCell ref="TD4:TE4"/>
    <mergeCell ref="TF4:TG4"/>
    <mergeCell ref="TH4:TK4"/>
    <mergeCell ref="SC4:SD4"/>
    <mergeCell ref="SE4:SF4"/>
    <mergeCell ref="SG4:SJ4"/>
    <mergeCell ref="SL4:SM4"/>
    <mergeCell ref="SN4:SO4"/>
    <mergeCell ref="SP4:SS4"/>
    <mergeCell ref="QJ4:QK4"/>
    <mergeCell ref="QL4:QM4"/>
    <mergeCell ref="QN4:QQ4"/>
    <mergeCell ref="PI4:PJ4"/>
    <mergeCell ref="PK4:PL4"/>
    <mergeCell ref="PM4:PP4"/>
    <mergeCell ref="PR4:PS4"/>
    <mergeCell ref="PT4:PU4"/>
    <mergeCell ref="PV4:PY4"/>
    <mergeCell ref="OQ4:OR4"/>
    <mergeCell ref="OS4:OT4"/>
    <mergeCell ref="OU4:OX4"/>
    <mergeCell ref="OZ4:PA4"/>
    <mergeCell ref="PB4:PC4"/>
    <mergeCell ref="PD4:PG4"/>
    <mergeCell ref="NY4:NZ4"/>
    <mergeCell ref="OA4:OB4"/>
    <mergeCell ref="OC4:OF4"/>
    <mergeCell ref="OH4:OI4"/>
    <mergeCell ref="OJ4:OK4"/>
    <mergeCell ref="OL4:OO4"/>
    <mergeCell ref="NG4:NH4"/>
    <mergeCell ref="NI4:NJ4"/>
    <mergeCell ref="NK4:NN4"/>
    <mergeCell ref="NP4:NQ4"/>
    <mergeCell ref="NR4:NS4"/>
    <mergeCell ref="NT4:NW4"/>
    <mergeCell ref="MO4:MP4"/>
    <mergeCell ref="MQ4:MR4"/>
    <mergeCell ref="MS4:MV4"/>
    <mergeCell ref="MX4:MY4"/>
    <mergeCell ref="MZ4:NA4"/>
    <mergeCell ref="NB4:NE4"/>
    <mergeCell ref="LW4:LX4"/>
    <mergeCell ref="LY4:LZ4"/>
    <mergeCell ref="MA4:MD4"/>
    <mergeCell ref="MF4:MG4"/>
    <mergeCell ref="MH4:MI4"/>
    <mergeCell ref="MJ4:MM4"/>
    <mergeCell ref="LE4:LF4"/>
    <mergeCell ref="LG4:LH4"/>
    <mergeCell ref="LI4:LL4"/>
    <mergeCell ref="LN4:LO4"/>
    <mergeCell ref="LP4:LQ4"/>
    <mergeCell ref="LR4:LU4"/>
    <mergeCell ref="KV4:KW4"/>
    <mergeCell ref="KX4:KY4"/>
    <mergeCell ref="KZ4:LC4"/>
    <mergeCell ref="KD4:KE4"/>
    <mergeCell ref="KF4:KG4"/>
    <mergeCell ref="KH4:KK4"/>
    <mergeCell ref="KM4:KN4"/>
    <mergeCell ref="KO4:KP4"/>
    <mergeCell ref="KQ4:KT4"/>
    <mergeCell ref="JL4:JM4"/>
    <mergeCell ref="JN4:JO4"/>
    <mergeCell ref="JP4:JS4"/>
    <mergeCell ref="JU4:JV4"/>
    <mergeCell ref="JW4:JX4"/>
    <mergeCell ref="JY4:KB4"/>
    <mergeCell ref="IT4:IU4"/>
    <mergeCell ref="IV4:IW4"/>
    <mergeCell ref="IX4:JA4"/>
    <mergeCell ref="JC4:JD4"/>
    <mergeCell ref="JE4:JF4"/>
    <mergeCell ref="JG4:JJ4"/>
    <mergeCell ref="IB4:IC4"/>
    <mergeCell ref="ID4:IE4"/>
    <mergeCell ref="IF4:II4"/>
    <mergeCell ref="IK4:IL4"/>
    <mergeCell ref="IM4:IN4"/>
    <mergeCell ref="IO4:IR4"/>
    <mergeCell ref="HJ4:HK4"/>
    <mergeCell ref="HL4:HM4"/>
    <mergeCell ref="HN4:HQ4"/>
    <mergeCell ref="HS4:HT4"/>
    <mergeCell ref="HU4:HV4"/>
    <mergeCell ref="HW4:HZ4"/>
    <mergeCell ref="GR4:GS4"/>
    <mergeCell ref="GT4:GU4"/>
    <mergeCell ref="GV4:GY4"/>
    <mergeCell ref="HA4:HB4"/>
    <mergeCell ref="HC4:HD4"/>
    <mergeCell ref="HE4:HH4"/>
    <mergeCell ref="FZ4:GA4"/>
    <mergeCell ref="GB4:GC4"/>
    <mergeCell ref="GD4:GG4"/>
    <mergeCell ref="GI4:GJ4"/>
    <mergeCell ref="GK4:GL4"/>
    <mergeCell ref="GM4:GP4"/>
    <mergeCell ref="FH4:FI4"/>
    <mergeCell ref="FJ4:FK4"/>
    <mergeCell ref="FL4:FO4"/>
    <mergeCell ref="FQ4:FR4"/>
    <mergeCell ref="FS4:FT4"/>
    <mergeCell ref="FU4:FX4"/>
    <mergeCell ref="EP4:EQ4"/>
    <mergeCell ref="ER4:ES4"/>
    <mergeCell ref="ET4:EW4"/>
    <mergeCell ref="EY4:EZ4"/>
    <mergeCell ref="FA4:FB4"/>
    <mergeCell ref="FC4:FF4"/>
    <mergeCell ref="DX4:DY4"/>
    <mergeCell ref="DZ4:EA4"/>
    <mergeCell ref="EB4:EE4"/>
    <mergeCell ref="EG4:EH4"/>
    <mergeCell ref="EI4:EJ4"/>
    <mergeCell ref="EK4:EN4"/>
    <mergeCell ref="DF4:DG4"/>
    <mergeCell ref="DH4:DI4"/>
    <mergeCell ref="DJ4:DM4"/>
    <mergeCell ref="DO4:DP4"/>
    <mergeCell ref="DQ4:DR4"/>
    <mergeCell ref="DS4:DV4"/>
    <mergeCell ref="CN4:CO4"/>
    <mergeCell ref="CP4:CQ4"/>
    <mergeCell ref="CR4:CU4"/>
    <mergeCell ref="CW4:CX4"/>
    <mergeCell ref="CY4:CZ4"/>
    <mergeCell ref="DA4:DD4"/>
    <mergeCell ref="BV4:BW4"/>
    <mergeCell ref="BX4:BY4"/>
    <mergeCell ref="BZ4:CC4"/>
    <mergeCell ref="CE4:CF4"/>
    <mergeCell ref="CG4:CH4"/>
    <mergeCell ref="CI4:CL4"/>
    <mergeCell ref="BD4:BE4"/>
    <mergeCell ref="BF4:BG4"/>
    <mergeCell ref="BH4:BK4"/>
    <mergeCell ref="BM4:BN4"/>
    <mergeCell ref="BO4:BP4"/>
    <mergeCell ref="BQ4:BT4"/>
    <mergeCell ref="AL4:AM4"/>
    <mergeCell ref="AN4:AO4"/>
    <mergeCell ref="AP4:AS4"/>
    <mergeCell ref="AU4:AV4"/>
    <mergeCell ref="AW4:AX4"/>
    <mergeCell ref="AY4:BB4"/>
    <mergeCell ref="T4:U4"/>
    <mergeCell ref="V4:W4"/>
    <mergeCell ref="X4:AA4"/>
    <mergeCell ref="AC4:AD4"/>
    <mergeCell ref="AE4:AF4"/>
    <mergeCell ref="AG4:AJ4"/>
    <mergeCell ref="B4:C4"/>
    <mergeCell ref="D4:E4"/>
    <mergeCell ref="F4:I4"/>
    <mergeCell ref="K4:L4"/>
    <mergeCell ref="M4:N4"/>
    <mergeCell ref="O4:R4"/>
  </mergeCells>
  <dataValidations disablePrompts="1" count="1">
    <dataValidation type="list" allowBlank="1" showInputMessage="1" showErrorMessage="1" sqref="UO5:UO6 L5:L6 U5:U6 AD5:AD6 AM5:AM6 AV5:AV6 BE5:BE6 BN5:BN6 BW5:BW6 CF5:CF6 CO5:CO6 CX5:CX6 DG5:DG6 DP5:DP6 DY5:DY6 EH5:EH6 EQ5:EQ6 EZ5:EZ6 FI5:FI6 FR5:FR6 GA5:GA6 GJ5:GJ6 GS5:GS6 HB5:HB6 HK5:HK6 HT5:HT6 IC5:IC6 IL5:IL6 IU5:IU6 JD5:JD6 JM5:JM6 JV5:JV6 KE5:KE6 KN5:KN6 KW5:KW6 C5:C6 LF5:LF6 LO5:LO6 LX5:LX6 MG5:MG6 MP5:MP6 MY5:MY6 NH5:NH6 NQ5:NQ6 NZ5:NZ6 OI5:OI6 OR5:OR6 PA5:PA6 PJ5:PJ6 PS5:PS6 QB5:QB6 QK5:QK6 QT5:QT6 RC5:RC6 RL5:RL6 RU5:RU6 SD5:SD6 SM5:SM6 SV5:SV6 TE5:TE6 TN5:TN6 TW5:TW6 UF5:UF6">
      <formula1>материал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M46"/>
  <sheetViews>
    <sheetView workbookViewId="0">
      <selection activeCell="D4" sqref="D4:E16"/>
    </sheetView>
  </sheetViews>
  <sheetFormatPr defaultRowHeight="15" x14ac:dyDescent="0.25"/>
  <cols>
    <col min="2" max="2" width="19.28515625" customWidth="1"/>
    <col min="3" max="3" width="12.5703125" customWidth="1"/>
    <col min="4" max="5" width="14.140625" customWidth="1"/>
    <col min="6" max="6" width="13.85546875" bestFit="1" customWidth="1"/>
    <col min="7" max="7" width="14" customWidth="1"/>
  </cols>
  <sheetData>
    <row r="1" spans="2:13" x14ac:dyDescent="0.25">
      <c r="D1" s="17" t="s">
        <v>62</v>
      </c>
      <c r="E1" s="17" t="s">
        <v>63</v>
      </c>
      <c r="F1" s="17" t="s">
        <v>65</v>
      </c>
      <c r="G1" s="17" t="s">
        <v>66</v>
      </c>
      <c r="H1" s="51" t="s">
        <v>104</v>
      </c>
      <c r="I1" s="51" t="s">
        <v>108</v>
      </c>
      <c r="J1" s="51" t="s">
        <v>116</v>
      </c>
    </row>
    <row r="2" spans="2:13" x14ac:dyDescent="0.25">
      <c r="B2" s="16" t="s">
        <v>34</v>
      </c>
      <c r="C2" s="16" t="s">
        <v>47</v>
      </c>
      <c r="D2" s="17" t="s">
        <v>58</v>
      </c>
      <c r="E2" s="17" t="s">
        <v>58</v>
      </c>
      <c r="F2" s="17" t="s">
        <v>58</v>
      </c>
      <c r="G2" s="17" t="s">
        <v>58</v>
      </c>
      <c r="H2" s="17"/>
      <c r="I2" s="17"/>
      <c r="J2" s="17"/>
      <c r="K2" s="17"/>
      <c r="L2" s="17"/>
      <c r="M2" s="17"/>
    </row>
    <row r="3" spans="2:13" x14ac:dyDescent="0.25">
      <c r="B3" s="19" t="s">
        <v>35</v>
      </c>
      <c r="C3" s="19" t="s">
        <v>48</v>
      </c>
      <c r="D3" s="21"/>
      <c r="E3" s="21"/>
      <c r="F3" s="22"/>
      <c r="G3" s="22"/>
      <c r="H3" s="22">
        <v>2</v>
      </c>
      <c r="I3" s="22"/>
      <c r="J3" s="22"/>
      <c r="K3" s="23"/>
      <c r="L3" s="23"/>
      <c r="M3" s="23"/>
    </row>
    <row r="4" spans="2:13" x14ac:dyDescent="0.25">
      <c r="B4" s="19" t="s">
        <v>36</v>
      </c>
      <c r="C4" s="19" t="s">
        <v>49</v>
      </c>
      <c r="D4" s="21"/>
      <c r="E4" s="21">
        <v>358.23</v>
      </c>
      <c r="F4" s="18"/>
      <c r="G4" s="50"/>
      <c r="H4" s="22"/>
      <c r="I4" s="18"/>
      <c r="J4" s="18"/>
      <c r="K4" s="23"/>
      <c r="L4" s="23"/>
      <c r="M4" s="23"/>
    </row>
    <row r="5" spans="2:13" x14ac:dyDescent="0.25">
      <c r="B5" s="24" t="s">
        <v>37</v>
      </c>
      <c r="C5" s="19" t="s">
        <v>50</v>
      </c>
      <c r="D5" s="21">
        <v>534.20000000000005</v>
      </c>
      <c r="E5" s="21">
        <v>532.6</v>
      </c>
      <c r="F5" s="22"/>
      <c r="G5" s="18"/>
      <c r="H5" s="22"/>
      <c r="I5" s="22"/>
      <c r="J5" s="22"/>
      <c r="K5" s="23"/>
      <c r="L5" s="23"/>
      <c r="M5" s="23"/>
    </row>
    <row r="6" spans="2:13" x14ac:dyDescent="0.25">
      <c r="B6" s="24" t="s">
        <v>38</v>
      </c>
      <c r="C6" s="24" t="s">
        <v>51</v>
      </c>
      <c r="D6" s="18">
        <v>902</v>
      </c>
      <c r="E6" s="18">
        <v>863.7</v>
      </c>
      <c r="F6" s="22"/>
      <c r="G6" s="22"/>
      <c r="H6" s="22"/>
      <c r="I6" s="22"/>
      <c r="J6" s="22"/>
      <c r="K6" s="23"/>
      <c r="L6" s="23"/>
      <c r="M6" s="23"/>
    </row>
    <row r="7" spans="2:13" x14ac:dyDescent="0.25">
      <c r="B7" s="24" t="s">
        <v>39</v>
      </c>
      <c r="C7" s="24" t="s">
        <v>52</v>
      </c>
      <c r="D7" s="21"/>
      <c r="E7" s="21">
        <v>1231.3499999999999</v>
      </c>
      <c r="F7" s="22"/>
      <c r="G7" s="22"/>
      <c r="H7" s="22"/>
      <c r="I7" s="22"/>
      <c r="J7" s="22"/>
      <c r="K7" s="23"/>
      <c r="L7" s="23"/>
      <c r="M7" s="23"/>
    </row>
    <row r="8" spans="2:13" x14ac:dyDescent="0.25">
      <c r="B8" s="24" t="s">
        <v>40</v>
      </c>
      <c r="C8" s="24" t="s">
        <v>53</v>
      </c>
      <c r="D8" s="18"/>
      <c r="E8" s="18">
        <v>711.26</v>
      </c>
      <c r="F8" s="22"/>
      <c r="G8" s="22"/>
      <c r="H8" s="22"/>
      <c r="I8" s="22"/>
      <c r="J8" s="22"/>
      <c r="K8" s="23"/>
      <c r="L8" s="23"/>
      <c r="M8" s="23"/>
    </row>
    <row r="9" spans="2:13" x14ac:dyDescent="0.25">
      <c r="B9" s="24" t="s">
        <v>41</v>
      </c>
      <c r="C9" s="24" t="s">
        <v>59</v>
      </c>
      <c r="D9" s="21">
        <v>1341.5</v>
      </c>
      <c r="E9" s="21">
        <v>1294</v>
      </c>
      <c r="F9" s="22">
        <v>3</v>
      </c>
      <c r="G9" s="22"/>
      <c r="H9" s="22"/>
      <c r="I9" s="22"/>
      <c r="J9" s="22"/>
      <c r="K9" s="23"/>
      <c r="L9" s="23"/>
      <c r="M9" s="23"/>
    </row>
    <row r="10" spans="2:13" x14ac:dyDescent="0.25">
      <c r="B10" s="24" t="s">
        <v>42</v>
      </c>
      <c r="C10" s="24" t="s">
        <v>54</v>
      </c>
      <c r="D10" s="18"/>
      <c r="E10" s="18">
        <v>1</v>
      </c>
      <c r="F10" s="22"/>
      <c r="G10" s="22"/>
      <c r="H10" s="22"/>
      <c r="I10" s="22"/>
      <c r="J10" s="22"/>
      <c r="K10" s="23"/>
      <c r="L10" s="23"/>
      <c r="M10" s="23"/>
    </row>
    <row r="11" spans="2:13" x14ac:dyDescent="0.25">
      <c r="B11" s="24" t="s">
        <v>43</v>
      </c>
      <c r="C11" s="24" t="s">
        <v>55</v>
      </c>
      <c r="D11" s="21"/>
      <c r="E11" s="21">
        <v>1053.68</v>
      </c>
      <c r="F11" s="22"/>
      <c r="G11" s="22"/>
      <c r="H11" s="22"/>
      <c r="I11" s="22"/>
      <c r="J11" s="22"/>
      <c r="K11" s="23"/>
      <c r="L11" s="23"/>
      <c r="M11" s="23"/>
    </row>
    <row r="12" spans="2:13" x14ac:dyDescent="0.25">
      <c r="B12" s="24" t="s">
        <v>125</v>
      </c>
      <c r="C12" s="24" t="s">
        <v>61</v>
      </c>
      <c r="D12" s="21"/>
      <c r="E12" s="21">
        <v>1344.61</v>
      </c>
      <c r="F12" s="22"/>
      <c r="G12" s="22"/>
      <c r="H12" s="22"/>
      <c r="I12" s="22"/>
      <c r="J12" s="22"/>
      <c r="K12" s="23"/>
      <c r="L12" s="23"/>
      <c r="M12" s="23"/>
    </row>
    <row r="13" spans="2:13" x14ac:dyDescent="0.25">
      <c r="B13" s="19" t="s">
        <v>46</v>
      </c>
      <c r="C13" s="19" t="s">
        <v>56</v>
      </c>
      <c r="D13" s="18"/>
      <c r="E13" s="18"/>
      <c r="F13" s="18"/>
      <c r="G13" s="19"/>
      <c r="H13" s="22"/>
      <c r="I13" s="19"/>
      <c r="J13" s="19"/>
      <c r="K13" s="23"/>
      <c r="L13" s="23"/>
      <c r="M13" s="23"/>
    </row>
    <row r="14" spans="2:13" x14ac:dyDescent="0.25">
      <c r="B14" s="19" t="s">
        <v>44</v>
      </c>
      <c r="C14" s="19" t="s">
        <v>57</v>
      </c>
      <c r="D14" s="21"/>
      <c r="E14" s="21"/>
      <c r="F14" s="18"/>
      <c r="G14" s="19"/>
      <c r="H14" s="22"/>
      <c r="I14" s="18"/>
      <c r="J14" s="18"/>
      <c r="K14" s="23"/>
      <c r="L14" s="23"/>
      <c r="M14" s="23"/>
    </row>
    <row r="15" spans="2:13" x14ac:dyDescent="0.25">
      <c r="B15" s="19" t="s">
        <v>45</v>
      </c>
      <c r="C15" s="19" t="s">
        <v>5</v>
      </c>
      <c r="D15" s="18"/>
      <c r="E15" s="18">
        <v>1438.4</v>
      </c>
      <c r="F15" s="18"/>
      <c r="G15" s="19"/>
      <c r="H15" s="22"/>
      <c r="I15" s="18"/>
      <c r="J15" s="18"/>
      <c r="K15" s="23"/>
      <c r="L15" s="23"/>
      <c r="M15" s="23"/>
    </row>
    <row r="16" spans="2:13" x14ac:dyDescent="0.25">
      <c r="B16" s="19" t="s">
        <v>109</v>
      </c>
      <c r="C16" s="19" t="s">
        <v>109</v>
      </c>
      <c r="D16" s="21"/>
      <c r="E16" s="21"/>
      <c r="F16" s="25"/>
      <c r="G16" s="26"/>
      <c r="H16" s="22"/>
      <c r="I16" s="25"/>
      <c r="J16" s="25"/>
      <c r="K16" s="27"/>
      <c r="L16" s="27"/>
      <c r="M16" s="27"/>
    </row>
    <row r="17" spans="2:13" x14ac:dyDescent="0.25">
      <c r="B17" s="26" t="s">
        <v>126</v>
      </c>
      <c r="C17" s="19"/>
      <c r="D17" s="18"/>
      <c r="E17" s="18">
        <v>336.87</v>
      </c>
      <c r="F17" s="18">
        <v>466.65</v>
      </c>
      <c r="G17" s="19"/>
      <c r="H17" s="18">
        <v>500</v>
      </c>
      <c r="I17" s="18">
        <v>500</v>
      </c>
      <c r="J17" s="18">
        <v>300</v>
      </c>
      <c r="K17" s="20"/>
      <c r="L17" s="20"/>
      <c r="M17" s="20"/>
    </row>
    <row r="19" spans="2:13" x14ac:dyDescent="0.25">
      <c r="B19" s="212" t="s">
        <v>127</v>
      </c>
      <c r="C19" s="212"/>
      <c r="D19" s="212"/>
      <c r="E19" s="212"/>
      <c r="F19" s="212"/>
      <c r="G19" s="212"/>
      <c r="H19" s="212"/>
      <c r="I19" s="212"/>
      <c r="J19" s="212"/>
      <c r="K19" s="212"/>
    </row>
    <row r="20" spans="2:13" x14ac:dyDescent="0.25">
      <c r="D20" s="85" t="s">
        <v>62</v>
      </c>
      <c r="E20" s="85" t="s">
        <v>63</v>
      </c>
      <c r="F20" s="85" t="s">
        <v>65</v>
      </c>
      <c r="G20" s="85" t="s">
        <v>66</v>
      </c>
      <c r="H20" s="51" t="s">
        <v>104</v>
      </c>
      <c r="I20" s="51" t="s">
        <v>108</v>
      </c>
      <c r="J20" s="51" t="s">
        <v>116</v>
      </c>
    </row>
    <row r="21" spans="2:13" x14ac:dyDescent="0.25">
      <c r="D21" s="87"/>
      <c r="E21" s="87"/>
      <c r="F21" s="86"/>
      <c r="G21" s="86"/>
      <c r="H21" s="86"/>
      <c r="I21" s="86"/>
      <c r="J21" s="86"/>
    </row>
    <row r="22" spans="2:13" x14ac:dyDescent="0.25">
      <c r="E22" s="12"/>
    </row>
    <row r="23" spans="2:13" x14ac:dyDescent="0.25">
      <c r="E23" s="12"/>
    </row>
    <row r="24" spans="2:13" x14ac:dyDescent="0.25">
      <c r="E24" s="84"/>
    </row>
    <row r="25" spans="2:13" x14ac:dyDescent="0.25">
      <c r="E25" s="84"/>
    </row>
    <row r="26" spans="2:13" x14ac:dyDescent="0.25">
      <c r="E26" s="84"/>
    </row>
    <row r="27" spans="2:13" x14ac:dyDescent="0.25">
      <c r="E27" s="84"/>
    </row>
    <row r="28" spans="2:13" x14ac:dyDescent="0.25">
      <c r="E28" s="84"/>
    </row>
    <row r="29" spans="2:13" x14ac:dyDescent="0.25">
      <c r="E29" s="84"/>
    </row>
    <row r="30" spans="2:13" x14ac:dyDescent="0.25">
      <c r="E30" s="84"/>
    </row>
    <row r="31" spans="2:13" x14ac:dyDescent="0.25">
      <c r="E31" s="84"/>
    </row>
    <row r="32" spans="2:13" x14ac:dyDescent="0.25">
      <c r="E32" s="84"/>
    </row>
    <row r="33" spans="5:5" x14ac:dyDescent="0.25">
      <c r="E33" s="84"/>
    </row>
    <row r="34" spans="5:5" x14ac:dyDescent="0.25">
      <c r="E34" s="84"/>
    </row>
    <row r="35" spans="5:5" x14ac:dyDescent="0.25">
      <c r="E35" s="84"/>
    </row>
    <row r="36" spans="5:5" x14ac:dyDescent="0.25">
      <c r="E36" s="84"/>
    </row>
    <row r="37" spans="5:5" x14ac:dyDescent="0.25">
      <c r="E37" s="84"/>
    </row>
    <row r="38" spans="5:5" x14ac:dyDescent="0.25">
      <c r="E38" s="84"/>
    </row>
    <row r="39" spans="5:5" x14ac:dyDescent="0.25">
      <c r="E39" s="84"/>
    </row>
    <row r="40" spans="5:5" x14ac:dyDescent="0.25">
      <c r="E40" s="84"/>
    </row>
    <row r="41" spans="5:5" x14ac:dyDescent="0.25">
      <c r="E41" s="84"/>
    </row>
    <row r="42" spans="5:5" x14ac:dyDescent="0.25">
      <c r="E42" s="84"/>
    </row>
    <row r="43" spans="5:5" x14ac:dyDescent="0.25">
      <c r="E43" s="84"/>
    </row>
    <row r="44" spans="5:5" x14ac:dyDescent="0.25">
      <c r="E44" s="84"/>
    </row>
    <row r="45" spans="5:5" x14ac:dyDescent="0.25">
      <c r="E45" s="84"/>
    </row>
    <row r="46" spans="5:5" x14ac:dyDescent="0.25">
      <c r="E46" s="84"/>
    </row>
  </sheetData>
  <mergeCells count="1">
    <mergeCell ref="B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вкладка 1</vt:lpstr>
      <vt:lpstr>вкладка 2</vt:lpstr>
      <vt:lpstr>Прайс на материал</vt:lpstr>
      <vt:lpstr>материал</vt:lpstr>
      <vt:lpstr>стоимость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</dc:creator>
  <cp:lastModifiedBy>Client</cp:lastModifiedBy>
  <dcterms:created xsi:type="dcterms:W3CDTF">2016-05-05T07:24:06Z</dcterms:created>
  <dcterms:modified xsi:type="dcterms:W3CDTF">2017-07-12T11:07:10Z</dcterms:modified>
</cp:coreProperties>
</file>