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[1]Лист1!$A$4:$A$8</definedName>
    <definedName name="Выберите_предприятие">OFFSET([2]Предприятия!$B$2,,,90,COUNTIF([2]Предприятия!$B$1:$Z$1,"?*"))</definedName>
    <definedName name="Выбор">[2]Лист1!$J$20:$J$21</definedName>
    <definedName name="Выбор_необходимость_2">OFFSET([2]Предприятия!$A$2,[0]!Позиция_предприятия_2,COUNTA([3]!Выбранный_предприятие_2))</definedName>
    <definedName name="Выбор_необходимость_3">OFFSET([2]Предприятия!$A$2,[0]!Позиция_предприятия_3,COUNTA([3]!Выбранный_предприятие_3))</definedName>
    <definedName name="Выбор_объекта_2">OFFSET([2]Типобъекта!$A$2,,[0]!Позиция_объекта_2,COUNTA([0]!Выбранный_объект_2))</definedName>
    <definedName name="Выбор_объекта_3">OFFSET([2]Типобъекта!$A$2,,[0]!Позиция_объекта_3,COUNTA([0]!Выбранный_объект_3))</definedName>
    <definedName name="Выбор_подтипов_2">OFFSET([2]Объем!$A$2,,[0]!Позиция_тип_2,COUNTA([0]!Выбранный_подтип_2))</definedName>
    <definedName name="Выбор_подтипов_3">OFFSET([2]Объем!$A$2,,[0]!Позиция_тип_3,COUNTA([0]!Выбранный_подтип_3))</definedName>
    <definedName name="Выбор_типов_2">INDEX([2]данет!$B$2:$G$5,,MATCH([2]Лист1!$B$32,[2]данет!$B$1:$G$1,))</definedName>
    <definedName name="Выбор_типов_3">INDEX([2]данет!$B$2:$G$5,,MATCH([2]Лист1!$B$32,[2]данет!$B$1:$G$1,))</definedName>
    <definedName name="Выбранный_объект_2">INDEX([2]Типобъекта!$B$2:$Z$140,,MATCH([2]Лист1!$B$42,[2]Типобъекта!$B$1:$Z$1,))</definedName>
    <definedName name="Выбранный_объект_3">INDEX([2]Типобъекта!$B$2:$Z$140,,MATCH([2]Лист1!$B$48,[2]Типобъекта!$B$1:$Z$1,))</definedName>
    <definedName name="Выбранный_подтип_2">INDEX([2]Объем!$B$2:$J$14,,MATCH([2]Лист1!$B$41,[2]Объем!$B$1:$J$1,))</definedName>
    <definedName name="Выбранный_подтип_3">INDEX([2]Объем!$B$2:$J$14,,MATCH([2]Лист1!$B$47,[2]Объем!$B$1:$J$1,))</definedName>
    <definedName name="Выбранный_предприятие_2">#N/A</definedName>
    <definedName name="Выбранный_предприятие_3">#N/A</definedName>
    <definedName name="Выбранный_Тип">OFFSET([2]данет!$A$2,,Позиция_необходимость,МаксТип)</definedName>
    <definedName name="Категория_надежности">[2]Лист1!$I$1:$I$4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OFFSET([2]данет!$B$2,,,90,COUNTIF([2]данет!$B$1:$Z$1,"?*"))</definedName>
    <definedName name="Объекты">[2]Типобъекта!$A$2:INDEX([2]Типобъекта!$A:$A,COUNTA([2]Типобъекта!$A:A))</definedName>
    <definedName name="Определить_объект">OFFSET([2]Типобъекта!$D$3,,,90,COUNTIF([2]Типобъекта!$B$1:$Z$1,"?*"))</definedName>
    <definedName name="Определить_объем">OFFSET([2]Объем!$B$2,,,90,COUNTIF([2]Объем!$B$1:$Z$1,"?*"))</definedName>
    <definedName name="Первый">[4]Лист1!$M$4:$M$9</definedName>
    <definedName name="Подтипы">[2]Объем!$A$2:INDEX([2]Объем!$A:$A,COUNTA([2]Объем!$A:A))</definedName>
    <definedName name="Позиция_объекта_2">MATCH([2]Лист1!$B$42,Объекты,0)</definedName>
    <definedName name="Позиция_объекта_3">MATCH([2]Лист1!$B$48,Объекты,0)</definedName>
    <definedName name="Позиция_предприятия_2">MATCH([2]Лист1!$S$31,Выбор,0)</definedName>
    <definedName name="Позиция_предприятия_3">MATCH([2]Лист1!$S$31,Выбор,0)</definedName>
    <definedName name="Позиция_тип_2">MATCH([2]Лист1!$B$41,Подтипы,0)</definedName>
    <definedName name="Позиция_тип_3">MATCH([2]Лист1!$B$47,Подтипы,0)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[2]данет!$A$2:INDEX([2]данет!$A:$A,COUNTA([2]данет!$A:A))</definedName>
    <definedName name="Уровень_напряжения">[2]Лист1!$M$1:$M$7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37" i="1"/>
  <c r="B38" i="1"/>
  <c r="B39" i="1"/>
  <c r="B40" i="1"/>
  <c r="B36" i="1"/>
  <c r="B31" i="1"/>
  <c r="A26" i="1"/>
  <c r="A25" i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<sst xmlns="http://schemas.openxmlformats.org/spreadsheetml/2006/main" count="658" uniqueCount="231">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</sst>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/Downloads/557190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v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4"/>
  <sheetViews>
    <sheetView tabSelected="1" topLeftCell="A10" workbookViewId="0">
      <selection activeCell="B36" sqref="B36"/>
    </sheetView>
  </sheetViews>
  <sheetFormatPr defaultRowHeight="15" x14ac:dyDescent="0.25"/>
  <cols>
    <col min="1" max="1" width="5.28515625" customWidth="1"/>
    <col min="2" max="2" width="117.7109375" customWidth="1"/>
    <col min="3" max="3" width="16.28515625" customWidth="1"/>
    <col min="4" max="4" width="14.7109375" customWidth="1"/>
    <col min="5" max="5" width="13" customWidth="1"/>
  </cols>
  <sheetData>
    <row r="1" spans="1:76" x14ac:dyDescent="0.25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25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 x14ac:dyDescent="0.25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 x14ac:dyDescent="0.25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 x14ac:dyDescent="0.25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x14ac:dyDescent="0.25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x14ac:dyDescent="0.25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x14ac:dyDescent="0.25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x14ac:dyDescent="0.25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x14ac:dyDescent="0.25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x14ac:dyDescent="0.25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x14ac:dyDescent="0.25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x14ac:dyDescent="0.25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x14ac:dyDescent="0.25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5" spans="1:76" x14ac:dyDescent="0.25">
      <c r="A25">
        <f>ROW($1:$100)</f>
        <v>1</v>
      </c>
    </row>
    <row r="26" spans="1:76" x14ac:dyDescent="0.25">
      <c r="A26">
        <f>ROWS($33:33)</f>
        <v>1</v>
      </c>
    </row>
    <row r="28" spans="1:76" s="5" customFormat="1" x14ac:dyDescent="0.25"/>
    <row r="29" spans="1:76" s="5" customFormat="1" x14ac:dyDescent="0.25"/>
    <row r="30" spans="1:76" s="5" customFormat="1" ht="15.75" thickBot="1" x14ac:dyDescent="0.3"/>
    <row r="31" spans="1:76" ht="15.75" thickBot="1" x14ac:dyDescent="0.3">
      <c r="B31" s="4" t="str">
        <f>IF(ISNUMBER(MATCH(B33,C1:BX3,0)),"1",IF(ISNUMBER(MATCH(B33,C4:BX12,0)),"2",IF(ISNUMBER(MATCH(B33,C13:BX22,0)),"3","значение не найдено")))</f>
        <v>значение не найдено</v>
      </c>
    </row>
    <row r="33" spans="2:2" x14ac:dyDescent="0.25">
      <c r="B33" s="2" t="s">
        <v>83</v>
      </c>
    </row>
    <row r="36" spans="2:2" x14ac:dyDescent="0.25">
      <c r="B36" s="6" t="str">
        <f>IFERROR(INDEX(B$1:B$22,_xlfn.AGGREGATE(15,6,ROW($1:$100)/($C$1:$BX$22=$B$33),ROWS($33:33))),"")</f>
        <v>Прокладка одной КЛ в траншее (с благоустройством), руб./км</v>
      </c>
    </row>
    <row r="37" spans="2:2" x14ac:dyDescent="0.25">
      <c r="B37" s="6" t="str">
        <f>IFERROR(INDEX(B$1:B$22,_xlfn.AGGREGATE(15,6,ROW($1:$100)/($C$1:$BX$22=$B$33),ROWS($33:34))),"")</f>
        <v>Прокладка двух КЛ в траншее (с благоустройством), руб./км</v>
      </c>
    </row>
    <row r="38" spans="2:2" x14ac:dyDescent="0.25">
      <c r="B38" s="6" t="str">
        <f>IFERROR(INDEX(B$1:B$22,_xlfn.AGGREGATE(15,6,ROW($1:$100)/($C$1:$BX$22=$B$33),ROWS($33:35))),"")</f>
        <v>Прокладка одной КЛ в полиэтиленовой трубе (с благоустройством), руб./км</v>
      </c>
    </row>
    <row r="39" spans="2:2" x14ac:dyDescent="0.25">
      <c r="B39" s="6" t="str">
        <f>IFERROR(INDEX(B$1:B$22,_xlfn.AGGREGATE(15,6,ROW($1:$100)/($C$1:$BX$22=$B$33),ROWS($33:36))),"")</f>
        <v>Прокладка двух КЛ в полиэтиленовых трубах (с благоустройством), руб./км</v>
      </c>
    </row>
    <row r="40" spans="2:2" x14ac:dyDescent="0.25">
      <c r="B40" s="6" t="str">
        <f>IFERROR(INDEX(B$1:B$22,_xlfn.AGGREGATE(15,6,ROW($1:$100)/($C$1:$BX$22=$B$33),ROWS($33:37))),"")</f>
        <v>Прокладка одной КЛ в полиэтиленовой трубе с восстановлением асфальта, руб./км</v>
      </c>
    </row>
    <row r="41" spans="2:2" x14ac:dyDescent="0.25">
      <c r="B41" s="6" t="str">
        <f>IFERROR(INDEX(B$1:B$22,_xlfn.AGGREGATE(15,6,ROW($1:$100)/($C$1:$BX$22=$B$33),ROWS($33:38))),"")</f>
        <v>Прокладка двух КЛ в полиэтиленовых трубах с восстановлением асфальта, руб./км</v>
      </c>
    </row>
    <row r="42" spans="2:2" x14ac:dyDescent="0.25">
      <c r="B42" s="6" t="str">
        <f>IFERROR(INDEX(B$1:B$22,_xlfn.AGGREGATE(15,6,ROW($1:$100)/($C$1:$BX$22=$B$33),ROWS($33:39))),"")</f>
        <v>Прокладка одной КЛ методом ГНБ, руб./км</v>
      </c>
    </row>
    <row r="43" spans="2:2" x14ac:dyDescent="0.25">
      <c r="B43" s="6" t="str">
        <f>IFERROR(INDEX(B$1:B$22,_xlfn.AGGREGATE(15,6,ROW($1:$100)/($C$1:$BX$22=$B$33),ROWS($33:40))),"")</f>
        <v>Прокладка двух КЛ методом ГНБ, руб./км</v>
      </c>
    </row>
    <row r="44" spans="2:2" x14ac:dyDescent="0.25">
      <c r="B44" s="6" t="str">
        <f>IFERROR(INDEX(B$1:B$22,_xlfn.AGGREGATE(15,6,ROW($1:$100)/($C$1:$BX$22=$B$33),ROWS($33:41))),"")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User</cp:lastModifiedBy>
  <dcterms:created xsi:type="dcterms:W3CDTF">2017-07-18T07:37:43Z</dcterms:created>
  <dcterms:modified xsi:type="dcterms:W3CDTF">2017-07-18T08:30:46Z</dcterms:modified>
</cp:coreProperties>
</file>