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ler.stepan\Desktop\"/>
    </mc:Choice>
  </mc:AlternateContent>
  <bookViews>
    <workbookView xWindow="0" yWindow="0" windowWidth="28800" windowHeight="11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1" i="1" l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D11" i="1"/>
  <c r="D12" i="1" s="1"/>
  <c r="K10" i="1"/>
  <c r="J10" i="1"/>
  <c r="I10" i="1"/>
  <c r="L10" i="1" s="1"/>
  <c r="H10" i="1"/>
  <c r="N10" i="1" s="1"/>
  <c r="E10" i="1"/>
  <c r="K9" i="1"/>
  <c r="J9" i="1"/>
  <c r="I9" i="1"/>
  <c r="L9" i="1" s="1"/>
  <c r="H9" i="1"/>
  <c r="M9" i="1" s="1"/>
  <c r="E9" i="1"/>
  <c r="N8" i="1"/>
  <c r="K8" i="1"/>
  <c r="J8" i="1"/>
  <c r="I8" i="1"/>
  <c r="L8" i="1" s="1"/>
  <c r="H8" i="1"/>
  <c r="M8" i="1" s="1"/>
  <c r="E8" i="1"/>
  <c r="L7" i="1"/>
  <c r="K7" i="1"/>
  <c r="J7" i="1"/>
  <c r="I7" i="1"/>
  <c r="H7" i="1"/>
  <c r="O7" i="1" s="1"/>
  <c r="E7" i="1"/>
  <c r="K6" i="1"/>
  <c r="L6" i="1" s="1"/>
  <c r="J6" i="1"/>
  <c r="I6" i="1"/>
  <c r="H6" i="1"/>
  <c r="N6" i="1" s="1"/>
  <c r="E6" i="1"/>
  <c r="K5" i="1"/>
  <c r="J5" i="1"/>
  <c r="J11" i="1" s="1"/>
  <c r="I5" i="1"/>
  <c r="L5" i="1" s="1"/>
  <c r="H5" i="1"/>
  <c r="M5" i="1" s="1"/>
  <c r="E5" i="1"/>
  <c r="A5" i="1"/>
  <c r="A6" i="1" s="1"/>
  <c r="A7" i="1" s="1"/>
  <c r="A8" i="1" s="1"/>
  <c r="A9" i="1" s="1"/>
  <c r="A10" i="1" s="1"/>
  <c r="L4" i="1"/>
  <c r="K4" i="1"/>
  <c r="K11" i="1" s="1"/>
  <c r="J4" i="1"/>
  <c r="I4" i="1"/>
  <c r="I11" i="1" s="1"/>
  <c r="H4" i="1"/>
  <c r="O4" i="1" s="1"/>
  <c r="E4" i="1"/>
  <c r="O5" i="1" l="1"/>
  <c r="N9" i="1"/>
  <c r="N5" i="1"/>
  <c r="O10" i="1"/>
  <c r="O6" i="1"/>
  <c r="L11" i="1"/>
  <c r="L12" i="1" s="1"/>
  <c r="M7" i="1"/>
  <c r="P7" i="1" s="1"/>
  <c r="O9" i="1"/>
  <c r="P9" i="1" s="1"/>
  <c r="M4" i="1"/>
  <c r="P4" i="1" s="1"/>
  <c r="N4" i="1"/>
  <c r="P5" i="1"/>
  <c r="M6" i="1"/>
  <c r="P6" i="1" s="1"/>
  <c r="N7" i="1"/>
  <c r="O8" i="1"/>
  <c r="O11" i="1" s="1"/>
  <c r="M10" i="1"/>
  <c r="P10" i="1" s="1"/>
  <c r="N11" i="1" l="1"/>
  <c r="P8" i="1"/>
  <c r="P11" i="1" s="1"/>
  <c r="P12" i="1" s="1"/>
  <c r="M11" i="1"/>
</calcChain>
</file>

<file path=xl/sharedStrings.xml><?xml version="1.0" encoding="utf-8"?>
<sst xmlns="http://schemas.openxmlformats.org/spreadsheetml/2006/main" count="43" uniqueCount="29">
  <si>
    <t>№
п/п</t>
  </si>
  <si>
    <t>ФИО</t>
  </si>
  <si>
    <t>Примечания</t>
  </si>
  <si>
    <t>Образование</t>
  </si>
  <si>
    <t>Дата приема на работу</t>
  </si>
  <si>
    <t>Дата
проверки</t>
  </si>
  <si>
    <t>Текущая
дата</t>
  </si>
  <si>
    <t>Лет</t>
  </si>
  <si>
    <t>Месяцев</t>
  </si>
  <si>
    <t>Дней</t>
  </si>
  <si>
    <t>Стаж для расчета (лет)</t>
  </si>
  <si>
    <t>Стаж на текущую дату (лет)</t>
  </si>
  <si>
    <t>Приказ
о приеме</t>
  </si>
  <si>
    <t>Листов</t>
  </si>
  <si>
    <t>Приказ
о переводе</t>
  </si>
  <si>
    <t>ТД</t>
  </si>
  <si>
    <t>Доп.
Соглашение</t>
  </si>
  <si>
    <t>Диплом
(ВО)</t>
  </si>
  <si>
    <t>Диплом
(СПО)</t>
  </si>
  <si>
    <t>ТК</t>
  </si>
  <si>
    <t>УПК</t>
  </si>
  <si>
    <t>Почетное звание</t>
  </si>
  <si>
    <t>Ученая степень</t>
  </si>
  <si>
    <t>Смена фамилии</t>
  </si>
  <si>
    <t>Иванов ИИ</t>
  </si>
  <si>
    <t>Петров ПП</t>
  </si>
  <si>
    <t>Сидоров СС</t>
  </si>
  <si>
    <t>Антонов АА</t>
  </si>
  <si>
    <t>Подсчет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</si>
</sst>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2" fontId="2" fillId="6" borderId="9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2"/>
  <sheetViews>
    <sheetView tabSelected="1" workbookViewId="0">
      <selection activeCell="M19" sqref="M19"/>
    </sheetView>
  </sheetViews>
  <sheetFormatPr defaultRowHeight="15" x14ac:dyDescent="0.25"/>
  <cols>
    <col min="1" max="1" width="3.42578125" bestFit="1" customWidth="1"/>
    <col min="2" max="2" width="22" customWidth="1"/>
    <col min="3" max="3" width="10.42578125" bestFit="1" customWidth="1"/>
    <col min="4" max="4" width="7" customWidth="1"/>
    <col min="5" max="5" width="11.28515625" bestFit="1" customWidth="1"/>
    <col min="6" max="6" width="11.85546875" customWidth="1"/>
    <col min="7" max="7" width="10" bestFit="1" customWidth="1"/>
    <col min="8" max="8" width="8.7109375" bestFit="1" customWidth="1"/>
    <col min="9" max="9" width="3.7109375" bestFit="1" customWidth="1"/>
    <col min="10" max="10" width="7.85546875" bestFit="1" customWidth="1"/>
    <col min="11" max="11" width="4.85546875" bestFit="1" customWidth="1"/>
    <col min="12" max="12" width="7.85546875" bestFit="1" customWidth="1"/>
    <col min="13" max="13" width="5.7109375" bestFit="1" customWidth="1"/>
    <col min="14" max="14" width="7.85546875" bestFit="1" customWidth="1"/>
    <col min="15" max="15" width="4.85546875" bestFit="1" customWidth="1"/>
    <col min="16" max="16" width="8.5703125" bestFit="1" customWidth="1"/>
    <col min="17" max="17" width="8.28515625" bestFit="1" customWidth="1"/>
    <col min="18" max="18" width="3.5703125" customWidth="1"/>
    <col min="19" max="19" width="10.140625" customWidth="1"/>
    <col min="20" max="20" width="3.5703125" customWidth="1"/>
    <col min="21" max="21" width="3" bestFit="1" customWidth="1"/>
    <col min="22" max="22" width="3.7109375" customWidth="1"/>
    <col min="23" max="23" width="6" customWidth="1"/>
    <col min="24" max="24" width="3.28515625" customWidth="1"/>
    <col min="25" max="25" width="6.85546875" bestFit="1" customWidth="1"/>
    <col min="26" max="26" width="3.85546875" customWidth="1"/>
    <col min="27" max="27" width="6.85546875" bestFit="1" customWidth="1"/>
    <col min="28" max="28" width="3.7109375" customWidth="1"/>
    <col min="29" max="29" width="2.85546875" bestFit="1" customWidth="1"/>
    <col min="30" max="30" width="3.7109375" customWidth="1"/>
    <col min="31" max="31" width="4" bestFit="1" customWidth="1"/>
    <col min="32" max="32" width="3.5703125" customWidth="1"/>
    <col min="33" max="33" width="8.42578125" bestFit="1" customWidth="1"/>
    <col min="34" max="34" width="3.7109375" customWidth="1"/>
    <col min="35" max="35" width="7" bestFit="1" customWidth="1"/>
    <col min="36" max="36" width="3.85546875" customWidth="1"/>
    <col min="37" max="37" width="7.5703125" bestFit="1" customWidth="1"/>
    <col min="38" max="38" width="3.5703125" customWidth="1"/>
  </cols>
  <sheetData>
    <row r="2" spans="1:38" ht="15.75" thickBot="1" x14ac:dyDescent="0.3"/>
    <row r="3" spans="1:38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3</v>
      </c>
      <c r="F3" s="2" t="s">
        <v>4</v>
      </c>
      <c r="G3" s="2" t="s">
        <v>5</v>
      </c>
      <c r="H3" s="3" t="s">
        <v>6</v>
      </c>
      <c r="I3" s="1" t="s">
        <v>7</v>
      </c>
      <c r="J3" s="1" t="s">
        <v>8</v>
      </c>
      <c r="K3" s="4" t="s">
        <v>9</v>
      </c>
      <c r="L3" s="5" t="s">
        <v>10</v>
      </c>
      <c r="M3" s="6" t="s">
        <v>7</v>
      </c>
      <c r="N3" s="1" t="s">
        <v>8</v>
      </c>
      <c r="O3" s="4" t="s">
        <v>9</v>
      </c>
      <c r="P3" s="5" t="s">
        <v>11</v>
      </c>
      <c r="Q3" s="8" t="s">
        <v>12</v>
      </c>
      <c r="R3" s="7" t="s">
        <v>13</v>
      </c>
      <c r="S3" s="8" t="s">
        <v>14</v>
      </c>
      <c r="T3" s="7" t="s">
        <v>13</v>
      </c>
      <c r="U3" s="9" t="s">
        <v>15</v>
      </c>
      <c r="V3" s="7" t="s">
        <v>13</v>
      </c>
      <c r="W3" s="9" t="s">
        <v>16</v>
      </c>
      <c r="X3" s="7" t="s">
        <v>13</v>
      </c>
      <c r="Y3" s="9" t="s">
        <v>17</v>
      </c>
      <c r="Z3" s="7" t="s">
        <v>13</v>
      </c>
      <c r="AA3" s="9" t="s">
        <v>18</v>
      </c>
      <c r="AB3" s="7" t="s">
        <v>13</v>
      </c>
      <c r="AC3" s="10" t="s">
        <v>19</v>
      </c>
      <c r="AD3" s="7" t="s">
        <v>13</v>
      </c>
      <c r="AE3" s="10" t="s">
        <v>20</v>
      </c>
      <c r="AF3" s="7" t="s">
        <v>13</v>
      </c>
      <c r="AG3" s="10" t="s">
        <v>21</v>
      </c>
      <c r="AH3" s="7" t="s">
        <v>13</v>
      </c>
      <c r="AI3" s="10" t="s">
        <v>22</v>
      </c>
      <c r="AJ3" s="11" t="s">
        <v>13</v>
      </c>
      <c r="AK3" s="10" t="s">
        <v>23</v>
      </c>
      <c r="AL3" s="12" t="s">
        <v>13</v>
      </c>
    </row>
    <row r="4" spans="1:38" x14ac:dyDescent="0.25">
      <c r="A4" s="13">
        <v>1</v>
      </c>
      <c r="B4" s="14" t="s">
        <v>24</v>
      </c>
      <c r="C4" s="14"/>
      <c r="D4" s="15">
        <v>1</v>
      </c>
      <c r="E4" s="16" t="str">
        <f>IF(B4="","",IF(D4=1,"ВО",IF(D4=0.5,"СПО","Б/О")))</f>
        <v>ВО</v>
      </c>
      <c r="F4" s="17">
        <v>38840</v>
      </c>
      <c r="G4" s="17">
        <v>42923</v>
      </c>
      <c r="H4" s="18">
        <f ca="1">TODAY()</f>
        <v>42933</v>
      </c>
      <c r="I4" s="19">
        <f>IF(OR(F4=0,G4=0),"",DATEDIF(F4,G4,"y"))</f>
        <v>11</v>
      </c>
      <c r="J4" s="2">
        <f>IF(OR(F4=0,G4=0),"",DATEDIF(F4,G4,"ym"))</f>
        <v>2</v>
      </c>
      <c r="K4" s="20">
        <f>IF(OR(F4=0,G4=0),"",DATEDIF(F4,G4,"md"))</f>
        <v>4</v>
      </c>
      <c r="L4" s="21">
        <f>IF(OR(F4=0,G4=0),"",I4+J4/12+K4/365)</f>
        <v>11.177625570776256</v>
      </c>
      <c r="M4" s="22">
        <f ca="1">IF(OR(F4=0,H4=0),"",DATEDIF(F4,H4,"y"))</f>
        <v>11</v>
      </c>
      <c r="N4" s="2">
        <f ca="1">IF(OR(F4=0,H4=0),"",DATEDIF(F4,H4,"ym"))</f>
        <v>2</v>
      </c>
      <c r="O4" s="20">
        <f ca="1">IF(OR(F4=0,H4=0),"",DATEDIF(F4,H4,"md"))</f>
        <v>14</v>
      </c>
      <c r="P4" s="21">
        <f ca="1">IF(OR(F4=0,H4=0),"",M4+N4/12+O4/365)</f>
        <v>11.205022831050227</v>
      </c>
      <c r="Q4" s="23">
        <v>2</v>
      </c>
      <c r="R4" s="23"/>
      <c r="S4" s="23"/>
      <c r="T4" s="23"/>
      <c r="U4" s="24">
        <v>1</v>
      </c>
      <c r="V4" s="24"/>
      <c r="W4" s="24"/>
      <c r="X4" s="24"/>
      <c r="Y4" s="24">
        <v>1</v>
      </c>
      <c r="Z4" s="24"/>
      <c r="AA4" s="24"/>
      <c r="AB4" s="24"/>
      <c r="AC4" s="24">
        <v>1</v>
      </c>
      <c r="AD4" s="24"/>
      <c r="AE4" s="24"/>
      <c r="AF4" s="24"/>
      <c r="AG4" s="24"/>
      <c r="AH4" s="24"/>
      <c r="AI4" s="24"/>
      <c r="AJ4" s="25"/>
      <c r="AK4" s="24"/>
      <c r="AL4" s="26"/>
    </row>
    <row r="5" spans="1:38" x14ac:dyDescent="0.25">
      <c r="A5" s="13">
        <f>A4+1</f>
        <v>2</v>
      </c>
      <c r="B5" s="14" t="s">
        <v>25</v>
      </c>
      <c r="C5" s="14"/>
      <c r="D5" s="15">
        <v>1</v>
      </c>
      <c r="E5" s="16" t="str">
        <f t="shared" ref="E5:E10" si="0">IF(B5="","",IF(D5=1,"ВО",IF(D5=0.5,"СПО","Б/О")))</f>
        <v>ВО</v>
      </c>
      <c r="F5" s="17">
        <v>40336</v>
      </c>
      <c r="G5" s="17">
        <v>40409</v>
      </c>
      <c r="H5" s="18">
        <f t="shared" ref="H5:H10" ca="1" si="1">TODAY()</f>
        <v>42933</v>
      </c>
      <c r="I5" s="19">
        <f t="shared" ref="I5:I10" si="2">IF(OR(F5=0,G5=0),"",DATEDIF(F5,G5,"y"))</f>
        <v>0</v>
      </c>
      <c r="J5" s="2">
        <f t="shared" ref="J5:J10" si="3">IF(OR(F5=0,G5=0),"",DATEDIF(F5,G5,"ym"))</f>
        <v>2</v>
      </c>
      <c r="K5" s="20">
        <f t="shared" ref="K5:K10" si="4">IF(OR(F5=0,G5=0),"",DATEDIF(F5,G5,"md"))</f>
        <v>12</v>
      </c>
      <c r="L5" s="21">
        <f t="shared" ref="L5:L10" si="5">IF(OR(F5=0,G5=0),"",I5+J5/12+K5/365)</f>
        <v>0.19954337899543378</v>
      </c>
      <c r="M5" s="22">
        <f t="shared" ref="M5:M10" ca="1" si="6">IF(OR(F5=0,H5=0),"",DATEDIF(F5,H5,"y"))</f>
        <v>7</v>
      </c>
      <c r="N5" s="2">
        <f t="shared" ref="N5:N10" ca="1" si="7">IF(OR(F5=0,H5=0),"",DATEDIF(F5,H5,"ym"))</f>
        <v>1</v>
      </c>
      <c r="O5" s="20">
        <f t="shared" ref="O5:O10" ca="1" si="8">IF(OR(F5=0,H5=0),"",DATEDIF(F5,H5,"md"))</f>
        <v>10</v>
      </c>
      <c r="P5" s="21">
        <f t="shared" ref="P5:P10" ca="1" si="9">IF(OR(F5=0,H5=0),"",M5+N5/12+O5/365)</f>
        <v>7.1107305936073057</v>
      </c>
      <c r="Q5" s="23">
        <v>3</v>
      </c>
      <c r="R5" s="23"/>
      <c r="S5" s="23"/>
      <c r="T5" s="23"/>
      <c r="U5" s="24">
        <v>4</v>
      </c>
      <c r="V5" s="24"/>
      <c r="W5" s="24"/>
      <c r="X5" s="24"/>
      <c r="Y5" s="24">
        <v>1</v>
      </c>
      <c r="Z5" s="24"/>
      <c r="AA5" s="24"/>
      <c r="AB5" s="24"/>
      <c r="AC5" s="24">
        <v>1</v>
      </c>
      <c r="AD5" s="24"/>
      <c r="AE5" s="24"/>
      <c r="AF5" s="24"/>
      <c r="AG5" s="24"/>
      <c r="AH5" s="24"/>
      <c r="AI5" s="24"/>
      <c r="AJ5" s="25"/>
      <c r="AK5" s="24"/>
      <c r="AL5" s="26"/>
    </row>
    <row r="6" spans="1:38" x14ac:dyDescent="0.25">
      <c r="A6" s="13">
        <f t="shared" ref="A6:A9" si="10">A5+1</f>
        <v>3</v>
      </c>
      <c r="B6" s="14"/>
      <c r="C6" s="14"/>
      <c r="D6" s="15"/>
      <c r="E6" s="16" t="str">
        <f t="shared" si="0"/>
        <v/>
      </c>
      <c r="F6" s="17">
        <v>40819</v>
      </c>
      <c r="G6" s="17">
        <v>41145</v>
      </c>
      <c r="H6" s="18">
        <f t="shared" ca="1" si="1"/>
        <v>42933</v>
      </c>
      <c r="I6" s="19">
        <f t="shared" si="2"/>
        <v>0</v>
      </c>
      <c r="J6" s="2">
        <f t="shared" si="3"/>
        <v>10</v>
      </c>
      <c r="K6" s="20">
        <f t="shared" si="4"/>
        <v>21</v>
      </c>
      <c r="L6" s="21">
        <f t="shared" si="5"/>
        <v>0.89086757990867582</v>
      </c>
      <c r="M6" s="22">
        <f t="shared" ca="1" si="6"/>
        <v>5</v>
      </c>
      <c r="N6" s="2">
        <f t="shared" ca="1" si="7"/>
        <v>9</v>
      </c>
      <c r="O6" s="20">
        <f t="shared" ca="1" si="8"/>
        <v>14</v>
      </c>
      <c r="P6" s="21">
        <f t="shared" ca="1" si="9"/>
        <v>5.7883561643835613</v>
      </c>
      <c r="Q6" s="23"/>
      <c r="R6" s="23"/>
      <c r="S6" s="23"/>
      <c r="T6" s="2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  <c r="AK6" s="24"/>
      <c r="AL6" s="26"/>
    </row>
    <row r="7" spans="1:38" x14ac:dyDescent="0.25">
      <c r="A7" s="13">
        <f t="shared" si="10"/>
        <v>4</v>
      </c>
      <c r="B7" s="14"/>
      <c r="C7" s="14"/>
      <c r="D7" s="15"/>
      <c r="E7" s="16" t="str">
        <f t="shared" si="0"/>
        <v/>
      </c>
      <c r="F7" s="17">
        <v>41183</v>
      </c>
      <c r="G7" s="17">
        <v>41228</v>
      </c>
      <c r="H7" s="18">
        <f t="shared" ca="1" si="1"/>
        <v>42933</v>
      </c>
      <c r="I7" s="19">
        <f t="shared" si="2"/>
        <v>0</v>
      </c>
      <c r="J7" s="2">
        <f t="shared" si="3"/>
        <v>1</v>
      </c>
      <c r="K7" s="20">
        <f t="shared" si="4"/>
        <v>14</v>
      </c>
      <c r="L7" s="21">
        <f t="shared" si="5"/>
        <v>0.12168949771689497</v>
      </c>
      <c r="M7" s="22">
        <f t="shared" ca="1" si="6"/>
        <v>4</v>
      </c>
      <c r="N7" s="2">
        <f t="shared" ca="1" si="7"/>
        <v>9</v>
      </c>
      <c r="O7" s="20">
        <f t="shared" ca="1" si="8"/>
        <v>16</v>
      </c>
      <c r="P7" s="21">
        <f t="shared" ca="1" si="9"/>
        <v>4.793835616438356</v>
      </c>
      <c r="Q7" s="23"/>
      <c r="R7" s="23"/>
      <c r="S7" s="23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  <c r="AK7" s="24"/>
      <c r="AL7" s="26"/>
    </row>
    <row r="8" spans="1:38" x14ac:dyDescent="0.25">
      <c r="A8" s="13">
        <f t="shared" si="10"/>
        <v>5</v>
      </c>
      <c r="B8" s="14"/>
      <c r="C8" s="14"/>
      <c r="D8" s="15"/>
      <c r="E8" s="16" t="str">
        <f t="shared" si="0"/>
        <v/>
      </c>
      <c r="F8" s="17">
        <v>41369</v>
      </c>
      <c r="G8" s="17">
        <v>42923</v>
      </c>
      <c r="H8" s="18">
        <f t="shared" ca="1" si="1"/>
        <v>42933</v>
      </c>
      <c r="I8" s="19">
        <f t="shared" si="2"/>
        <v>4</v>
      </c>
      <c r="J8" s="2">
        <f t="shared" si="3"/>
        <v>3</v>
      </c>
      <c r="K8" s="20">
        <f t="shared" si="4"/>
        <v>2</v>
      </c>
      <c r="L8" s="21">
        <f t="shared" si="5"/>
        <v>4.2554794520547947</v>
      </c>
      <c r="M8" s="22">
        <f t="shared" ca="1" si="6"/>
        <v>4</v>
      </c>
      <c r="N8" s="2">
        <f t="shared" ca="1" si="7"/>
        <v>3</v>
      </c>
      <c r="O8" s="20">
        <f t="shared" ca="1" si="8"/>
        <v>12</v>
      </c>
      <c r="P8" s="21">
        <f t="shared" ca="1" si="9"/>
        <v>4.2828767123287674</v>
      </c>
      <c r="Q8" s="23"/>
      <c r="R8" s="23"/>
      <c r="S8" s="23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  <c r="AK8" s="24"/>
      <c r="AL8" s="26"/>
    </row>
    <row r="9" spans="1:38" x14ac:dyDescent="0.25">
      <c r="A9" s="13">
        <f t="shared" si="10"/>
        <v>6</v>
      </c>
      <c r="B9" s="14" t="s">
        <v>26</v>
      </c>
      <c r="C9" s="14"/>
      <c r="D9" s="15">
        <v>1</v>
      </c>
      <c r="E9" s="16" t="str">
        <f t="shared" si="0"/>
        <v>ВО</v>
      </c>
      <c r="F9" s="17">
        <v>36010</v>
      </c>
      <c r="G9" s="17">
        <v>42923</v>
      </c>
      <c r="H9" s="18">
        <f t="shared" ca="1" si="1"/>
        <v>42933</v>
      </c>
      <c r="I9" s="19">
        <f t="shared" si="2"/>
        <v>18</v>
      </c>
      <c r="J9" s="2">
        <f t="shared" si="3"/>
        <v>11</v>
      </c>
      <c r="K9" s="20">
        <f t="shared" si="4"/>
        <v>4</v>
      </c>
      <c r="L9" s="21">
        <f t="shared" si="5"/>
        <v>18.927625570776257</v>
      </c>
      <c r="M9" s="22">
        <f t="shared" ca="1" si="6"/>
        <v>18</v>
      </c>
      <c r="N9" s="2">
        <f t="shared" ca="1" si="7"/>
        <v>11</v>
      </c>
      <c r="O9" s="20">
        <f t="shared" ca="1" si="8"/>
        <v>14</v>
      </c>
      <c r="P9" s="21">
        <f t="shared" ca="1" si="9"/>
        <v>18.955022831050229</v>
      </c>
      <c r="Q9" s="23">
        <v>1</v>
      </c>
      <c r="R9" s="23"/>
      <c r="S9" s="23"/>
      <c r="T9" s="23"/>
      <c r="U9" s="24">
        <v>3</v>
      </c>
      <c r="V9" s="24"/>
      <c r="W9" s="24"/>
      <c r="X9" s="24"/>
      <c r="Y9" s="24">
        <v>2</v>
      </c>
      <c r="Z9" s="24"/>
      <c r="AA9" s="24"/>
      <c r="AB9" s="24"/>
      <c r="AC9" s="24">
        <v>1</v>
      </c>
      <c r="AD9" s="24"/>
      <c r="AE9" s="24">
        <v>2</v>
      </c>
      <c r="AF9" s="24"/>
      <c r="AG9" s="24"/>
      <c r="AH9" s="24"/>
      <c r="AI9" s="24"/>
      <c r="AJ9" s="25"/>
      <c r="AK9" s="24"/>
      <c r="AL9" s="26"/>
    </row>
    <row r="10" spans="1:38" x14ac:dyDescent="0.25">
      <c r="A10" s="13">
        <f>A9+1</f>
        <v>7</v>
      </c>
      <c r="B10" s="14" t="s">
        <v>27</v>
      </c>
      <c r="C10" s="14"/>
      <c r="D10" s="15">
        <v>0.5</v>
      </c>
      <c r="E10" s="16" t="str">
        <f t="shared" si="0"/>
        <v>СПО</v>
      </c>
      <c r="F10" s="17">
        <v>30375</v>
      </c>
      <c r="G10" s="17">
        <v>30599</v>
      </c>
      <c r="H10" s="18">
        <f t="shared" ca="1" si="1"/>
        <v>42933</v>
      </c>
      <c r="I10" s="19">
        <f t="shared" si="2"/>
        <v>0</v>
      </c>
      <c r="J10" s="2">
        <f t="shared" si="3"/>
        <v>7</v>
      </c>
      <c r="K10" s="20">
        <f t="shared" si="4"/>
        <v>12</v>
      </c>
      <c r="L10" s="21">
        <f t="shared" si="5"/>
        <v>0.61621004566210047</v>
      </c>
      <c r="M10" s="22">
        <f t="shared" ca="1" si="6"/>
        <v>34</v>
      </c>
      <c r="N10" s="2">
        <f t="shared" ca="1" si="7"/>
        <v>4</v>
      </c>
      <c r="O10" s="20">
        <f t="shared" ca="1" si="8"/>
        <v>19</v>
      </c>
      <c r="P10" s="21">
        <f t="shared" ca="1" si="9"/>
        <v>34.385388127853886</v>
      </c>
      <c r="Q10" s="23">
        <v>2</v>
      </c>
      <c r="R10" s="24"/>
      <c r="S10" s="24"/>
      <c r="T10" s="24"/>
      <c r="U10" s="24">
        <v>1</v>
      </c>
      <c r="V10" s="24"/>
      <c r="W10" s="24"/>
      <c r="X10" s="24"/>
      <c r="Y10" s="24"/>
      <c r="Z10" s="24"/>
      <c r="AA10" s="24">
        <v>1</v>
      </c>
      <c r="AB10" s="24"/>
      <c r="AC10" s="24">
        <v>1</v>
      </c>
      <c r="AD10" s="24"/>
      <c r="AE10" s="24"/>
      <c r="AF10" s="24"/>
      <c r="AG10" s="24"/>
      <c r="AH10" s="24"/>
      <c r="AI10" s="24"/>
      <c r="AJ10" s="24"/>
      <c r="AK10" s="24"/>
      <c r="AL10" s="26"/>
    </row>
    <row r="11" spans="1:38" x14ac:dyDescent="0.25">
      <c r="A11" s="27"/>
      <c r="B11" s="28" t="s">
        <v>28</v>
      </c>
      <c r="C11" s="28"/>
      <c r="D11" s="29">
        <f>SUM(D4:D10)</f>
        <v>3.5</v>
      </c>
      <c r="E11" s="29"/>
      <c r="F11" s="30"/>
      <c r="G11" s="30"/>
      <c r="H11" s="30"/>
      <c r="I11" s="31">
        <f t="shared" ref="I11:AL11" si="11">SUM(I4:I10)</f>
        <v>33</v>
      </c>
      <c r="J11" s="31">
        <f t="shared" si="11"/>
        <v>36</v>
      </c>
      <c r="K11" s="32">
        <f t="shared" si="11"/>
        <v>69</v>
      </c>
      <c r="L11" s="33">
        <f t="shared" si="11"/>
        <v>36.189041095890417</v>
      </c>
      <c r="M11" s="34">
        <f t="shared" ca="1" si="11"/>
        <v>83</v>
      </c>
      <c r="N11" s="29">
        <f t="shared" ca="1" si="11"/>
        <v>39</v>
      </c>
      <c r="O11" s="35">
        <f t="shared" ca="1" si="11"/>
        <v>99</v>
      </c>
      <c r="P11" s="33">
        <f t="shared" ca="1" si="11"/>
        <v>86.521232876712332</v>
      </c>
      <c r="Q11" s="38">
        <f t="shared" si="11"/>
        <v>8</v>
      </c>
      <c r="R11" s="30">
        <f t="shared" si="11"/>
        <v>0</v>
      </c>
      <c r="S11" s="30">
        <f t="shared" si="11"/>
        <v>0</v>
      </c>
      <c r="T11" s="30">
        <f t="shared" si="11"/>
        <v>0</v>
      </c>
      <c r="U11" s="30">
        <f t="shared" si="11"/>
        <v>9</v>
      </c>
      <c r="V11" s="30">
        <f t="shared" si="11"/>
        <v>0</v>
      </c>
      <c r="W11" s="30">
        <f t="shared" si="11"/>
        <v>0</v>
      </c>
      <c r="X11" s="30">
        <f t="shared" si="11"/>
        <v>0</v>
      </c>
      <c r="Y11" s="30">
        <f t="shared" si="11"/>
        <v>4</v>
      </c>
      <c r="Z11" s="30">
        <f t="shared" si="11"/>
        <v>0</v>
      </c>
      <c r="AA11" s="30">
        <f t="shared" si="11"/>
        <v>1</v>
      </c>
      <c r="AB11" s="30">
        <f t="shared" si="11"/>
        <v>0</v>
      </c>
      <c r="AC11" s="30">
        <f t="shared" si="11"/>
        <v>4</v>
      </c>
      <c r="AD11" s="30">
        <f t="shared" si="11"/>
        <v>0</v>
      </c>
      <c r="AE11" s="30">
        <f t="shared" si="11"/>
        <v>2</v>
      </c>
      <c r="AF11" s="30">
        <f t="shared" si="11"/>
        <v>0</v>
      </c>
      <c r="AG11" s="30">
        <f t="shared" si="11"/>
        <v>0</v>
      </c>
      <c r="AH11" s="30">
        <f t="shared" si="11"/>
        <v>0</v>
      </c>
      <c r="AI11" s="30">
        <f t="shared" si="11"/>
        <v>0</v>
      </c>
      <c r="AJ11" s="30">
        <f t="shared" si="11"/>
        <v>0</v>
      </c>
      <c r="AK11" s="30">
        <f t="shared" si="11"/>
        <v>0</v>
      </c>
      <c r="AL11" s="41">
        <f t="shared" si="11"/>
        <v>0</v>
      </c>
    </row>
    <row r="12" spans="1:38" ht="15.75" thickBot="1" x14ac:dyDescent="0.3">
      <c r="A12" s="27"/>
      <c r="B12" s="28"/>
      <c r="C12" s="28"/>
      <c r="D12" s="29">
        <f>IFERROR(D11/COUNTA(B4:B10),0)</f>
        <v>0.875</v>
      </c>
      <c r="E12" s="29"/>
      <c r="F12" s="30"/>
      <c r="G12" s="30"/>
      <c r="H12" s="30"/>
      <c r="I12" s="31"/>
      <c r="J12" s="30"/>
      <c r="K12" s="36"/>
      <c r="L12" s="37">
        <f>IFERROR(L11/COUNTA(B4:B10),0)</f>
        <v>9.0472602739726042</v>
      </c>
      <c r="M12" s="38"/>
      <c r="N12" s="30"/>
      <c r="O12" s="36"/>
      <c r="P12" s="37">
        <f ca="1">IFERROR(P11/COUNTA(B4:B10),0)</f>
        <v>21.630308219178083</v>
      </c>
      <c r="Q12" s="4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Миллер Степан</dc:creator>
  <cp:lastModifiedBy>Миллер Степан</cp:lastModifiedBy>
  <dcterms:created xsi:type="dcterms:W3CDTF">2017-07-17T06:44:40Z</dcterms:created>
  <dcterms:modified xsi:type="dcterms:W3CDTF">2017-07-17T06:46:41Z</dcterms:modified>
</cp:coreProperties>
</file>