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F:\Мои документы\ФП\"/>
    </mc:Choice>
  </mc:AlternateContent>
  <bookViews>
    <workbookView xWindow="0" yWindow="0" windowWidth="20490" windowHeight="7755"/>
  </bookViews>
  <sheets>
    <sheet name="Лист1" sheetId="1" r:id="rId1"/>
    <sheet name="Данные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C11" i="1" l="1"/>
  <c r="C10" i="1"/>
  <c r="C9" i="1"/>
  <c r="U11" i="1" l="1"/>
  <c r="V11" i="1" s="1"/>
  <c r="U9" i="1"/>
  <c r="V9" i="1" s="1"/>
  <c r="U10" i="1" l="1"/>
  <c r="V10" i="1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V10" authorId="0" shapeId="0">
      <text>
        <r>
          <rPr>
            <b/>
            <sz val="9"/>
            <color indexed="81"/>
            <rFont val="Tahoma"/>
            <family val="2"/>
            <charset val="204"/>
          </rPr>
          <t>Эти ячейку я окрасил сам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  <charset val="204"/>
          </rPr>
          <t>Эти ячейку я окрасил сам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<sst xmlns="http://schemas.openxmlformats.org/spreadsheetml/2006/main" count="64" uniqueCount="25">
  <si>
    <t>баллы</t>
  </si>
  <si>
    <t>Бег на 1 км</t>
  </si>
  <si>
    <t>Бег на 3 км</t>
  </si>
  <si>
    <t>Возрастная группа</t>
  </si>
  <si>
    <t xml:space="preserve">Категория </t>
  </si>
  <si>
    <t>Порог</t>
  </si>
  <si>
    <t>упражнения</t>
  </si>
  <si>
    <t>дата рождения</t>
  </si>
  <si>
    <t>категория</t>
  </si>
  <si>
    <t>Год сдачи проверки</t>
  </si>
  <si>
    <t>Полных лет на конец года</t>
  </si>
  <si>
    <t>Физическая подготовка</t>
  </si>
  <si>
    <t>рук. бой</t>
  </si>
  <si>
    <t>общая</t>
  </si>
  <si>
    <t>рез.</t>
  </si>
  <si>
    <t>оценка/баллы</t>
  </si>
  <si>
    <t>оценка</t>
  </si>
  <si>
    <t>-</t>
  </si>
  <si>
    <t>Иванов Иван  Иванович</t>
  </si>
  <si>
    <t>Подтягивание на перекладине</t>
  </si>
  <si>
    <t>Бег на 100 м</t>
  </si>
  <si>
    <t>Сгибание и разгибание рук в упоре лёжа</t>
  </si>
  <si>
    <t>Плавание              100 м   в/с</t>
  </si>
  <si>
    <t>Ныряние                    в длину</t>
  </si>
  <si>
    <t>нужно, чтобы, если ячейки окрашены в красный, то оценка окрашивается тоже в красный, всё усугубляется тем, что к ячеек условной форматирование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</si>
</sst>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13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vertical="center" textRotation="90" wrapText="1"/>
    </xf>
    <xf numFmtId="0" fontId="0" fillId="0" borderId="14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vertical="center" textRotation="90" wrapText="1"/>
    </xf>
    <xf numFmtId="0" fontId="0" fillId="0" borderId="1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9" xfId="0" applyFont="1" applyBorder="1" applyAlignment="1">
      <alignment vertical="center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 textRotation="90" wrapText="1"/>
    </xf>
    <xf numFmtId="0" fontId="0" fillId="0" borderId="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/>
    <xf numFmtId="14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right"/>
    </xf>
    <xf numFmtId="1" fontId="4" fillId="0" borderId="0" xfId="0" applyNumberFormat="1" applyFont="1"/>
    <xf numFmtId="0" fontId="3" fillId="3" borderId="8" xfId="0" applyNumberFormat="1" applyFont="1" applyFill="1" applyBorder="1"/>
    <xf numFmtId="0" fontId="3" fillId="2" borderId="13" xfId="0" applyNumberFormat="1" applyFont="1" applyFill="1" applyBorder="1"/>
    <xf numFmtId="0" fontId="3" fillId="3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2" borderId="3" xfId="0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2" borderId="19" xfId="0" applyFont="1" applyFill="1" applyBorder="1"/>
    <xf numFmtId="0" fontId="3" fillId="2" borderId="25" xfId="0" applyFont="1" applyFill="1" applyBorder="1"/>
    <xf numFmtId="0" fontId="6" fillId="2" borderId="1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4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2:V16"/>
  <sheetViews>
    <sheetView tabSelected="1" workbookViewId="0">
      <selection activeCell="V10" sqref="V10"/>
    </sheetView>
  </sheetViews>
  <sheetFormatPr defaultRowHeight="15" x14ac:dyDescent="0.25"/>
  <cols>
    <col min="1" max="1" width="6.140625" customWidth="1"/>
    <col min="2" max="2" width="13.7109375" customWidth="1"/>
    <col min="4" max="4" width="15.140625" customWidth="1"/>
    <col min="22" max="22" width="20" customWidth="1"/>
    <col min="23" max="23" width="10.28515625" bestFit="1" customWidth="1"/>
  </cols>
  <sheetData>
    <row r="2" spans="2:22" ht="18.75" x14ac:dyDescent="0.3">
      <c r="B2" s="46" t="s">
        <v>18</v>
      </c>
      <c r="C2" s="46"/>
      <c r="D2" s="46"/>
      <c r="E2" s="46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2:22" ht="18.75" x14ac:dyDescent="0.3">
      <c r="B3" s="47" t="s">
        <v>7</v>
      </c>
      <c r="C3" s="47"/>
      <c r="D3" s="28">
        <v>32139</v>
      </c>
      <c r="E3" s="27"/>
      <c r="F3" s="27"/>
      <c r="G3" s="27"/>
      <c r="H3" s="27"/>
      <c r="I3" s="27"/>
      <c r="J3" s="27"/>
      <c r="K3" s="27"/>
      <c r="L3" s="27"/>
      <c r="M3" s="29"/>
      <c r="N3" s="27"/>
      <c r="O3" s="27"/>
      <c r="P3" s="27"/>
      <c r="Q3" s="27"/>
      <c r="R3" s="27"/>
      <c r="S3" s="27"/>
      <c r="T3" s="27"/>
      <c r="U3" s="27"/>
      <c r="V3" s="27"/>
    </row>
    <row r="4" spans="2:22" ht="18.75" x14ac:dyDescent="0.3">
      <c r="B4" s="30" t="s">
        <v>8</v>
      </c>
      <c r="C4" s="30"/>
      <c r="D4" s="31">
        <v>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2:22" ht="19.5" thickBot="1" x14ac:dyDescent="0.35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2:22" ht="15.75" customHeight="1" x14ac:dyDescent="0.25">
      <c r="B6" s="48" t="s">
        <v>9</v>
      </c>
      <c r="C6" s="50" t="s">
        <v>10</v>
      </c>
      <c r="D6" s="52" t="s">
        <v>3</v>
      </c>
      <c r="E6" s="54" t="s">
        <v>11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6"/>
    </row>
    <row r="7" spans="2:22" ht="15.75" customHeight="1" x14ac:dyDescent="0.25">
      <c r="B7" s="49"/>
      <c r="C7" s="51"/>
      <c r="D7" s="53"/>
      <c r="E7" s="57" t="s">
        <v>1</v>
      </c>
      <c r="F7" s="44"/>
      <c r="G7" s="44" t="s">
        <v>2</v>
      </c>
      <c r="H7" s="44"/>
      <c r="I7" s="44" t="s">
        <v>20</v>
      </c>
      <c r="J7" s="58"/>
      <c r="K7" s="44" t="s">
        <v>19</v>
      </c>
      <c r="L7" s="44"/>
      <c r="M7" s="44" t="s">
        <v>21</v>
      </c>
      <c r="N7" s="44"/>
      <c r="O7" s="44" t="s">
        <v>22</v>
      </c>
      <c r="P7" s="44"/>
      <c r="Q7" s="44" t="s">
        <v>23</v>
      </c>
      <c r="R7" s="44"/>
      <c r="S7" s="44" t="s">
        <v>12</v>
      </c>
      <c r="T7" s="44"/>
      <c r="U7" s="44" t="s">
        <v>13</v>
      </c>
      <c r="V7" s="45"/>
    </row>
    <row r="8" spans="2:22" ht="32.25" thickBot="1" x14ac:dyDescent="0.3">
      <c r="B8" s="49"/>
      <c r="C8" s="51"/>
      <c r="D8" s="53"/>
      <c r="E8" s="79" t="s">
        <v>14</v>
      </c>
      <c r="F8" s="70" t="s">
        <v>15</v>
      </c>
      <c r="G8" s="70" t="s">
        <v>14</v>
      </c>
      <c r="H8" s="70" t="s">
        <v>15</v>
      </c>
      <c r="I8" s="70" t="s">
        <v>14</v>
      </c>
      <c r="J8" s="70" t="s">
        <v>15</v>
      </c>
      <c r="K8" s="70" t="s">
        <v>14</v>
      </c>
      <c r="L8" s="70" t="s">
        <v>15</v>
      </c>
      <c r="M8" s="70" t="s">
        <v>14</v>
      </c>
      <c r="N8" s="70" t="s">
        <v>15</v>
      </c>
      <c r="O8" s="70" t="s">
        <v>14</v>
      </c>
      <c r="P8" s="70" t="s">
        <v>15</v>
      </c>
      <c r="Q8" s="70" t="s">
        <v>14</v>
      </c>
      <c r="R8" s="70" t="s">
        <v>15</v>
      </c>
      <c r="S8" s="70" t="s">
        <v>16</v>
      </c>
      <c r="T8" s="70" t="s">
        <v>0</v>
      </c>
      <c r="U8" s="70" t="s">
        <v>0</v>
      </c>
      <c r="V8" s="71" t="s">
        <v>16</v>
      </c>
    </row>
    <row r="9" spans="2:22" ht="18.75" x14ac:dyDescent="0.3">
      <c r="B9" s="32">
        <v>2013</v>
      </c>
      <c r="C9" s="33">
        <f t="shared" ref="C9:C11" si="0">DATEDIF($D$3,DATE(B9,"12","31"),"y")</f>
        <v>26</v>
      </c>
      <c r="D9" s="77">
        <v>2</v>
      </c>
      <c r="E9" s="34" t="s">
        <v>17</v>
      </c>
      <c r="F9" s="35" t="str">
        <f>IF(ISNA((INDEX(Данные!$U$3:$U$97,MATCH(E9,INDEX(Данные!$U$3:$AJ$97,,MATCH(E$7,Данные!$U$2:$AJ$2,0)),-1))))*AND(NOT(ISTEXT(E9))),0,IF(ISNA(INDEX(Данные!$U$3:$U$97,MATCH(E9,INDEX(Данные!$U$3:$AJ$97,,MATCH(E$7,Данные!$U$2:$AJ$2,0)),-1))),"-",INDEX(Данные!$U$3:$U$97,MATCH(E9,INDEX(Данные!$U$3:$AJ$97,,MATCH(E$7,Данные!$U$2:$AJ$2,0)),-1))))</f>
        <v>-</v>
      </c>
      <c r="G9" s="36">
        <v>12.25</v>
      </c>
      <c r="H9" s="35">
        <v>55</v>
      </c>
      <c r="I9" s="36">
        <v>15</v>
      </c>
      <c r="J9" s="35">
        <v>35</v>
      </c>
      <c r="K9" s="36">
        <v>11</v>
      </c>
      <c r="L9" s="35">
        <v>50</v>
      </c>
      <c r="M9" s="36" t="s">
        <v>17</v>
      </c>
      <c r="N9" s="35" t="s">
        <v>17</v>
      </c>
      <c r="O9" s="36" t="s">
        <v>17</v>
      </c>
      <c r="P9" s="35" t="s">
        <v>17</v>
      </c>
      <c r="Q9" s="36" t="s">
        <v>17</v>
      </c>
      <c r="R9" s="35" t="s">
        <v>17</v>
      </c>
      <c r="S9" s="36" t="s">
        <v>17</v>
      </c>
      <c r="T9" s="37" t="s">
        <v>17</v>
      </c>
      <c r="U9" s="37">
        <f t="shared" ref="U9:U11" si="1">IF(SUMIF($E$8:$T$8,"*бал*",E9:T9)&gt;0,SUMIF($E$8:$T$8,"*бал*",E9:T9),"-")</f>
        <v>140</v>
      </c>
      <c r="V9" s="43">
        <f>INDEX(Данные!X$3:Z$3,COUNTIF(INDEX((Данные!X$4:Z$27,Данные!AA$4:AC$27),D9*3+D$4-3,,COUNT(E9:T9)/2-2),"&gt;"&amp;U9)+1)</f>
        <v>3</v>
      </c>
    </row>
    <row r="10" spans="2:22" ht="18.75" x14ac:dyDescent="0.3">
      <c r="B10" s="38">
        <v>2014</v>
      </c>
      <c r="C10" s="39">
        <f t="shared" si="0"/>
        <v>27</v>
      </c>
      <c r="D10" s="78">
        <v>2</v>
      </c>
      <c r="E10" s="40" t="s">
        <v>17</v>
      </c>
      <c r="F10" s="41" t="str">
        <f>IF(ISNA((INDEX(Данные!$U$3:$U$97,MATCH(E10,INDEX(Данные!$U$3:$AJ$97,,MATCH(E$7,Данные!$U$2:$AJ$2,0)),-1))))*AND(NOT(ISTEXT(E10))),0,IF(ISNA(INDEX(Данные!$U$3:$U$97,MATCH(E10,INDEX(Данные!$U$3:$AJ$97,,MATCH(E$7,Данные!$U$2:$AJ$2,0)),-1))),"-",INDEX(Данные!$U$3:$U$97,MATCH(E10,INDEX(Данные!$U$3:$AJ$97,,MATCH(E$7,Данные!$U$2:$AJ$2,0)),-1))))</f>
        <v>-</v>
      </c>
      <c r="G10" s="42">
        <v>11.04</v>
      </c>
      <c r="H10" s="41">
        <v>75</v>
      </c>
      <c r="I10" s="42">
        <v>12.5</v>
      </c>
      <c r="J10" s="41">
        <v>75</v>
      </c>
      <c r="K10" s="42">
        <v>15</v>
      </c>
      <c r="L10" s="41">
        <v>75</v>
      </c>
      <c r="M10" s="42" t="s">
        <v>17</v>
      </c>
      <c r="N10" s="41" t="s">
        <v>17</v>
      </c>
      <c r="O10" s="42" t="s">
        <v>17</v>
      </c>
      <c r="P10" s="41" t="s">
        <v>17</v>
      </c>
      <c r="Q10" s="42">
        <v>10</v>
      </c>
      <c r="R10" s="41">
        <v>0</v>
      </c>
      <c r="S10" s="42" t="s">
        <v>17</v>
      </c>
      <c r="T10" s="43" t="s">
        <v>17</v>
      </c>
      <c r="U10" s="43">
        <f t="shared" si="1"/>
        <v>225</v>
      </c>
      <c r="V10" s="80">
        <f>INDEX(Данные!X$3:Z$3,COUNTIF(INDEX((Данные!X$4:Z$27,Данные!AA$4:AC$27),D10*3+D$4-3,,COUNT(E10:T10)/2-2),"&gt;"&amp;U10)+1)</f>
        <v>4</v>
      </c>
    </row>
    <row r="11" spans="2:22" ht="19.5" thickBot="1" x14ac:dyDescent="0.35">
      <c r="B11" s="38">
        <v>2015</v>
      </c>
      <c r="C11" s="39">
        <f t="shared" si="0"/>
        <v>28</v>
      </c>
      <c r="D11" s="78">
        <v>2</v>
      </c>
      <c r="E11" s="72">
        <v>3.45</v>
      </c>
      <c r="F11" s="73">
        <v>20</v>
      </c>
      <c r="G11" s="74" t="s">
        <v>17</v>
      </c>
      <c r="H11" s="73" t="s">
        <v>17</v>
      </c>
      <c r="I11" s="74">
        <v>13.6</v>
      </c>
      <c r="J11" s="73">
        <v>60</v>
      </c>
      <c r="K11" s="74">
        <v>5</v>
      </c>
      <c r="L11" s="73">
        <v>22</v>
      </c>
      <c r="M11" s="74" t="s">
        <v>17</v>
      </c>
      <c r="N11" s="73" t="s">
        <v>17</v>
      </c>
      <c r="O11" s="74" t="s">
        <v>17</v>
      </c>
      <c r="P11" s="73" t="s">
        <v>17</v>
      </c>
      <c r="Q11" s="74">
        <v>10</v>
      </c>
      <c r="R11" s="73">
        <v>0</v>
      </c>
      <c r="S11" s="74" t="s">
        <v>17</v>
      </c>
      <c r="T11" s="75" t="s">
        <v>17</v>
      </c>
      <c r="U11" s="75">
        <f t="shared" si="1"/>
        <v>102</v>
      </c>
      <c r="V11" s="80" t="str">
        <f>IF(ISERROR(INDEX(Данные!X$3:Z$3,COUNTIF(INDEX((Данные!X$4:Z$27,Данные!AA$4:AC$27),D11*3+D$4-3,,COUNT(E11:T11)/2-2),"&gt;"&amp;U11)+1)),"-",)</f>
        <v>-</v>
      </c>
    </row>
    <row r="12" spans="2:22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22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22" ht="18.75" x14ac:dyDescent="0.3">
      <c r="B14" s="1"/>
      <c r="C14" s="1"/>
      <c r="D14" s="1"/>
      <c r="E14" s="27" t="s">
        <v>24</v>
      </c>
      <c r="F14" s="1"/>
      <c r="G14" s="1"/>
      <c r="H14" s="1"/>
      <c r="I14" s="1"/>
      <c r="J14" s="1"/>
      <c r="K14" s="1"/>
      <c r="L14" s="1"/>
      <c r="M14" s="1"/>
      <c r="N14" s="1"/>
    </row>
    <row r="15" spans="2:22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22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</sheetData>
  <mergeCells count="15">
    <mergeCell ref="U7:V7"/>
    <mergeCell ref="B2:E2"/>
    <mergeCell ref="B3:C3"/>
    <mergeCell ref="B6:B8"/>
    <mergeCell ref="C6:C8"/>
    <mergeCell ref="D6:D8"/>
    <mergeCell ref="E6:V6"/>
    <mergeCell ref="E7:F7"/>
    <mergeCell ref="G7:H7"/>
    <mergeCell ref="I7:J7"/>
    <mergeCell ref="K7:L7"/>
    <mergeCell ref="M7:N7"/>
    <mergeCell ref="O7:P7"/>
    <mergeCell ref="Q7:R7"/>
    <mergeCell ref="S7:T7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ABC6DF54-FC33-43B8-9148-F3C80444EBA5}">
            <xm:f>OR($F9&lt;INDEX(Данные!$W$4:$W$27,MATCH($D9,Данные!$U$4:$U$27,1)),($E9&lt;&gt;"-")*AND($F9=0))</xm:f>
            <x14:dxf>
              <fill>
                <patternFill>
                  <bgColor rgb="FFFF9999"/>
                </patternFill>
              </fill>
            </x14:dxf>
          </x14:cfRule>
          <xm:sqref>F9:F11</xm:sqref>
        </x14:conditionalFormatting>
        <x14:conditionalFormatting xmlns:xm="http://schemas.microsoft.com/office/excel/2006/main">
          <x14:cfRule type="expression" priority="4" id="{64BE5BEC-6466-4F96-9E4E-010767EA8A37}">
            <xm:f>OR($H9&lt;INDEX(Данные!$W$4:$W$27,MATCH($D9,Данные!$U$4:$U$27,1)),($G9&lt;&gt;"-")*AND($H9=0))</xm:f>
            <x14:dxf>
              <fill>
                <patternFill>
                  <bgColor rgb="FFFF9999"/>
                </patternFill>
              </fill>
            </x14:dxf>
          </x14:cfRule>
          <xm:sqref>H9:H11</xm:sqref>
        </x14:conditionalFormatting>
        <x14:conditionalFormatting xmlns:xm="http://schemas.microsoft.com/office/excel/2006/main">
          <x14:cfRule type="expression" priority="3" id="{BB16C254-6142-4444-B15D-29786E2E8E13}">
            <xm:f>OR($L9&lt;INDEX(Данные!$W$4:$W$27,MATCH($D7,Данные!$U$4:$U$27,1)),($K9&lt;&gt;"-")*AND($L9=0))</xm:f>
            <x14:dxf>
              <fill>
                <patternFill>
                  <bgColor rgb="FFFF9999"/>
                </patternFill>
              </fill>
            </x14:dxf>
          </x14:cfRule>
          <xm:sqref>L9:L11</xm:sqref>
        </x14:conditionalFormatting>
        <x14:conditionalFormatting xmlns:xm="http://schemas.microsoft.com/office/excel/2006/main">
          <x14:cfRule type="expression" priority="2" id="{0474A5CC-2EC1-4BC4-B42D-DFF2B6DFE4C7}">
            <xm:f>OR($P9&lt;INDEX(Данные!$W$4:$W$27,MATCH($D4,Данные!$U$4:$U$27,1)),($O9&lt;&gt;"-")*AND($P9=0))</xm:f>
            <x14:dxf>
              <fill>
                <patternFill>
                  <bgColor rgb="FFFF9999"/>
                </patternFill>
              </fill>
            </x14:dxf>
          </x14:cfRule>
          <xm:sqref>P9:P11</xm:sqref>
        </x14:conditionalFormatting>
        <x14:conditionalFormatting xmlns:xm="http://schemas.microsoft.com/office/excel/2006/main">
          <x14:cfRule type="expression" priority="1" id="{ECB4EA0D-0556-4FAE-A87F-2FB859EC486A}">
            <xm:f>OR($R9&lt;INDEX(Данные!$W$4:$W$27,MATCH($D8,Данные!$U$4:$U$27,1)),($Q9&lt;&gt;"-")*AND($R9=0))</xm:f>
            <x14:dxf>
              <fill>
                <patternFill>
                  <bgColor rgb="FFFF9999"/>
                </patternFill>
              </fill>
            </x14:dxf>
          </x14:cfRule>
          <xm:sqref>R9:R11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U1:AC27"/>
  <sheetViews>
    <sheetView topLeftCell="J1" workbookViewId="0">
      <selection activeCell="N11" sqref="N11"/>
    </sheetView>
  </sheetViews>
  <sheetFormatPr defaultRowHeight="15" x14ac:dyDescent="0.25"/>
  <sheetData>
    <row r="1" spans="21:29" ht="15.75" thickBot="1" x14ac:dyDescent="0.3"/>
    <row r="2" spans="21:29" ht="64.5" customHeight="1" x14ac:dyDescent="0.25">
      <c r="U2" s="2" t="s">
        <v>3</v>
      </c>
      <c r="V2" s="4" t="s">
        <v>4</v>
      </c>
      <c r="W2" s="2" t="s">
        <v>5</v>
      </c>
      <c r="X2" s="10">
        <v>3</v>
      </c>
      <c r="Y2" s="59" t="s">
        <v>6</v>
      </c>
      <c r="Z2" s="60"/>
      <c r="AA2" s="10">
        <v>4</v>
      </c>
      <c r="AB2" s="59" t="s">
        <v>6</v>
      </c>
      <c r="AC2" s="61"/>
    </row>
    <row r="3" spans="21:29" ht="15.75" thickBot="1" x14ac:dyDescent="0.3">
      <c r="U3" s="3"/>
      <c r="V3" s="5"/>
      <c r="W3" s="3"/>
      <c r="X3" s="11">
        <v>5</v>
      </c>
      <c r="Y3" s="11">
        <v>4</v>
      </c>
      <c r="Z3" s="11">
        <v>3</v>
      </c>
      <c r="AA3" s="11">
        <v>5</v>
      </c>
      <c r="AB3" s="11">
        <v>4</v>
      </c>
      <c r="AC3" s="19">
        <v>3</v>
      </c>
    </row>
    <row r="4" spans="21:29" x14ac:dyDescent="0.25">
      <c r="U4" s="62">
        <v>1</v>
      </c>
      <c r="V4" s="6">
        <v>1</v>
      </c>
      <c r="W4" s="64">
        <v>30</v>
      </c>
      <c r="X4" s="12">
        <v>220</v>
      </c>
      <c r="Y4" s="6">
        <v>200</v>
      </c>
      <c r="Z4" s="6">
        <v>150</v>
      </c>
      <c r="AA4" s="6">
        <v>290</v>
      </c>
      <c r="AB4" s="6">
        <v>260</v>
      </c>
      <c r="AC4" s="20">
        <v>190</v>
      </c>
    </row>
    <row r="5" spans="21:29" x14ac:dyDescent="0.25">
      <c r="U5" s="63"/>
      <c r="V5" s="7">
        <v>2</v>
      </c>
      <c r="W5" s="65"/>
      <c r="X5" s="13">
        <v>210</v>
      </c>
      <c r="Y5" s="7">
        <v>190</v>
      </c>
      <c r="Z5" s="7">
        <v>140</v>
      </c>
      <c r="AA5" s="7">
        <v>280</v>
      </c>
      <c r="AB5" s="7">
        <v>250</v>
      </c>
      <c r="AC5" s="21">
        <v>180</v>
      </c>
    </row>
    <row r="6" spans="21:29" ht="15.75" thickBot="1" x14ac:dyDescent="0.3">
      <c r="U6" s="63"/>
      <c r="V6" s="8">
        <v>3</v>
      </c>
      <c r="W6" s="65"/>
      <c r="X6" s="14">
        <v>200</v>
      </c>
      <c r="Y6" s="8">
        <v>180</v>
      </c>
      <c r="Z6" s="8">
        <v>130</v>
      </c>
      <c r="AA6" s="8">
        <v>270</v>
      </c>
      <c r="AB6" s="8">
        <v>240</v>
      </c>
      <c r="AC6" s="22">
        <v>170</v>
      </c>
    </row>
    <row r="7" spans="21:29" x14ac:dyDescent="0.25">
      <c r="U7" s="66">
        <v>2</v>
      </c>
      <c r="V7" s="6">
        <v>1</v>
      </c>
      <c r="W7" s="64">
        <v>28</v>
      </c>
      <c r="X7" s="12">
        <v>200</v>
      </c>
      <c r="Y7" s="6">
        <v>180</v>
      </c>
      <c r="Z7" s="6">
        <v>140</v>
      </c>
      <c r="AA7" s="6">
        <v>260</v>
      </c>
      <c r="AB7" s="6">
        <v>230</v>
      </c>
      <c r="AC7" s="20">
        <v>180</v>
      </c>
    </row>
    <row r="8" spans="21:29" x14ac:dyDescent="0.25">
      <c r="U8" s="67"/>
      <c r="V8" s="7">
        <v>2</v>
      </c>
      <c r="W8" s="65"/>
      <c r="X8" s="13">
        <v>190</v>
      </c>
      <c r="Y8" s="7">
        <v>170</v>
      </c>
      <c r="Z8" s="7">
        <v>130</v>
      </c>
      <c r="AA8" s="7">
        <v>250</v>
      </c>
      <c r="AB8" s="7">
        <v>220</v>
      </c>
      <c r="AC8" s="21">
        <v>170</v>
      </c>
    </row>
    <row r="9" spans="21:29" ht="15.75" thickBot="1" x14ac:dyDescent="0.3">
      <c r="U9" s="68"/>
      <c r="V9" s="8">
        <v>3</v>
      </c>
      <c r="W9" s="65"/>
      <c r="X9" s="14">
        <v>180</v>
      </c>
      <c r="Y9" s="8">
        <v>160</v>
      </c>
      <c r="Z9" s="8">
        <v>120</v>
      </c>
      <c r="AA9" s="8">
        <v>240</v>
      </c>
      <c r="AB9" s="8">
        <v>210</v>
      </c>
      <c r="AC9" s="22">
        <v>160</v>
      </c>
    </row>
    <row r="10" spans="21:29" x14ac:dyDescent="0.25">
      <c r="U10" s="66">
        <v>3</v>
      </c>
      <c r="V10" s="6">
        <v>1</v>
      </c>
      <c r="W10" s="66">
        <v>24</v>
      </c>
      <c r="X10" s="15">
        <v>180</v>
      </c>
      <c r="Y10" s="15">
        <v>160</v>
      </c>
      <c r="Z10" s="15">
        <v>120</v>
      </c>
      <c r="AA10" s="15">
        <v>240</v>
      </c>
      <c r="AB10" s="15">
        <v>210</v>
      </c>
      <c r="AC10" s="23">
        <v>160</v>
      </c>
    </row>
    <row r="11" spans="21:29" x14ac:dyDescent="0.25">
      <c r="U11" s="67"/>
      <c r="V11" s="7">
        <v>2</v>
      </c>
      <c r="W11" s="67"/>
      <c r="X11" s="16">
        <v>170</v>
      </c>
      <c r="Y11" s="16">
        <v>150</v>
      </c>
      <c r="Z11" s="16">
        <v>110</v>
      </c>
      <c r="AA11" s="16">
        <v>230</v>
      </c>
      <c r="AB11" s="16">
        <v>200</v>
      </c>
      <c r="AC11" s="24">
        <v>150</v>
      </c>
    </row>
    <row r="12" spans="21:29" ht="15.75" thickBot="1" x14ac:dyDescent="0.3">
      <c r="U12" s="68"/>
      <c r="V12" s="8">
        <v>3</v>
      </c>
      <c r="W12" s="68"/>
      <c r="X12" s="17">
        <v>160</v>
      </c>
      <c r="Y12" s="17">
        <v>140</v>
      </c>
      <c r="Z12" s="17">
        <v>100</v>
      </c>
      <c r="AA12" s="17">
        <v>220</v>
      </c>
      <c r="AB12" s="17">
        <v>190</v>
      </c>
      <c r="AC12" s="25">
        <v>140</v>
      </c>
    </row>
    <row r="13" spans="21:29" x14ac:dyDescent="0.25">
      <c r="U13" s="66">
        <v>4</v>
      </c>
      <c r="V13" s="6">
        <v>1</v>
      </c>
      <c r="W13" s="66">
        <v>22</v>
      </c>
      <c r="X13" s="15">
        <v>170</v>
      </c>
      <c r="Y13" s="15">
        <v>150</v>
      </c>
      <c r="Z13" s="15">
        <v>100</v>
      </c>
      <c r="AA13" s="15">
        <v>230</v>
      </c>
      <c r="AB13" s="15">
        <v>200</v>
      </c>
      <c r="AC13" s="23">
        <v>140</v>
      </c>
    </row>
    <row r="14" spans="21:29" x14ac:dyDescent="0.25">
      <c r="U14" s="67"/>
      <c r="V14" s="7">
        <v>2</v>
      </c>
      <c r="W14" s="67"/>
      <c r="X14" s="16">
        <v>160</v>
      </c>
      <c r="Y14" s="76">
        <v>140</v>
      </c>
      <c r="Z14" s="76">
        <v>90</v>
      </c>
      <c r="AA14" s="76">
        <v>210</v>
      </c>
      <c r="AB14" s="16">
        <v>180</v>
      </c>
      <c r="AC14" s="24">
        <v>120</v>
      </c>
    </row>
    <row r="15" spans="21:29" ht="15.75" thickBot="1" x14ac:dyDescent="0.3">
      <c r="U15" s="68"/>
      <c r="V15" s="8">
        <v>3</v>
      </c>
      <c r="W15" s="68"/>
      <c r="X15" s="17">
        <v>150</v>
      </c>
      <c r="Y15" s="17">
        <v>130</v>
      </c>
      <c r="Z15" s="17">
        <v>80</v>
      </c>
      <c r="AA15" s="17">
        <v>200</v>
      </c>
      <c r="AB15" s="17">
        <v>170</v>
      </c>
      <c r="AC15" s="25">
        <v>110</v>
      </c>
    </row>
    <row r="16" spans="21:29" x14ac:dyDescent="0.25">
      <c r="U16" s="66">
        <v>5</v>
      </c>
      <c r="V16" s="6">
        <v>1</v>
      </c>
      <c r="W16" s="66">
        <v>20</v>
      </c>
      <c r="X16" s="15">
        <v>140</v>
      </c>
      <c r="Y16" s="15">
        <v>120</v>
      </c>
      <c r="Z16" s="15">
        <v>90</v>
      </c>
      <c r="AA16" s="15">
        <v>190</v>
      </c>
      <c r="AB16" s="15">
        <v>160</v>
      </c>
      <c r="AC16" s="23">
        <v>120</v>
      </c>
    </row>
    <row r="17" spans="21:29" x14ac:dyDescent="0.25">
      <c r="U17" s="67"/>
      <c r="V17" s="7">
        <v>2</v>
      </c>
      <c r="W17" s="67"/>
      <c r="X17" s="16">
        <v>130</v>
      </c>
      <c r="Y17" s="16">
        <v>100</v>
      </c>
      <c r="Z17" s="16">
        <v>80</v>
      </c>
      <c r="AA17" s="16">
        <v>180</v>
      </c>
      <c r="AB17" s="16">
        <v>140</v>
      </c>
      <c r="AC17" s="24">
        <v>110</v>
      </c>
    </row>
    <row r="18" spans="21:29" ht="15.75" thickBot="1" x14ac:dyDescent="0.3">
      <c r="U18" s="68"/>
      <c r="V18" s="8">
        <v>3</v>
      </c>
      <c r="W18" s="68"/>
      <c r="X18" s="17">
        <v>120</v>
      </c>
      <c r="Y18" s="17">
        <v>90</v>
      </c>
      <c r="Z18" s="17">
        <v>70</v>
      </c>
      <c r="AA18" s="17">
        <v>160</v>
      </c>
      <c r="AB18" s="17">
        <v>120</v>
      </c>
      <c r="AC18" s="25">
        <v>100</v>
      </c>
    </row>
    <row r="19" spans="21:29" x14ac:dyDescent="0.25">
      <c r="U19" s="66">
        <v>6</v>
      </c>
      <c r="V19" s="6">
        <v>1</v>
      </c>
      <c r="W19" s="66">
        <v>16</v>
      </c>
      <c r="X19" s="15">
        <v>120</v>
      </c>
      <c r="Y19" s="15">
        <v>90</v>
      </c>
      <c r="Z19" s="15">
        <v>80</v>
      </c>
      <c r="AA19" s="15"/>
      <c r="AB19" s="15"/>
      <c r="AC19" s="23"/>
    </row>
    <row r="20" spans="21:29" x14ac:dyDescent="0.25">
      <c r="U20" s="67"/>
      <c r="V20" s="7">
        <v>2</v>
      </c>
      <c r="W20" s="67"/>
      <c r="X20" s="16">
        <v>100</v>
      </c>
      <c r="Y20" s="16">
        <v>70</v>
      </c>
      <c r="Z20" s="16">
        <v>60</v>
      </c>
      <c r="AA20" s="16"/>
      <c r="AB20" s="16"/>
      <c r="AC20" s="24"/>
    </row>
    <row r="21" spans="21:29" ht="15.75" thickBot="1" x14ac:dyDescent="0.3">
      <c r="U21" s="68"/>
      <c r="V21" s="8">
        <v>3</v>
      </c>
      <c r="W21" s="68"/>
      <c r="X21" s="17">
        <v>90</v>
      </c>
      <c r="Y21" s="17">
        <v>60</v>
      </c>
      <c r="Z21" s="17">
        <v>50</v>
      </c>
      <c r="AA21" s="17"/>
      <c r="AB21" s="17"/>
      <c r="AC21" s="25"/>
    </row>
    <row r="22" spans="21:29" x14ac:dyDescent="0.25">
      <c r="U22" s="66">
        <v>7</v>
      </c>
      <c r="V22" s="6">
        <v>1</v>
      </c>
      <c r="W22" s="66">
        <v>12</v>
      </c>
      <c r="X22" s="15">
        <v>110</v>
      </c>
      <c r="Y22" s="15">
        <v>80</v>
      </c>
      <c r="Z22" s="15">
        <v>70</v>
      </c>
      <c r="AA22" s="15"/>
      <c r="AB22" s="15"/>
      <c r="AC22" s="23"/>
    </row>
    <row r="23" spans="21:29" x14ac:dyDescent="0.25">
      <c r="U23" s="67"/>
      <c r="V23" s="7">
        <v>2</v>
      </c>
      <c r="W23" s="67"/>
      <c r="X23" s="16">
        <v>90</v>
      </c>
      <c r="Y23" s="16">
        <v>60</v>
      </c>
      <c r="Z23" s="16">
        <v>50</v>
      </c>
      <c r="AA23" s="16"/>
      <c r="AB23" s="16"/>
      <c r="AC23" s="24"/>
    </row>
    <row r="24" spans="21:29" ht="15.75" thickBot="1" x14ac:dyDescent="0.3">
      <c r="U24" s="68"/>
      <c r="V24" s="8">
        <v>3</v>
      </c>
      <c r="W24" s="68"/>
      <c r="X24" s="17">
        <v>80</v>
      </c>
      <c r="Y24" s="17">
        <v>50</v>
      </c>
      <c r="Z24" s="17">
        <v>40</v>
      </c>
      <c r="AA24" s="17"/>
      <c r="AB24" s="17"/>
      <c r="AC24" s="25"/>
    </row>
    <row r="25" spans="21:29" x14ac:dyDescent="0.25">
      <c r="U25" s="66">
        <v>8</v>
      </c>
      <c r="V25" s="6">
        <v>1</v>
      </c>
      <c r="W25" s="66">
        <v>6</v>
      </c>
      <c r="X25" s="15">
        <v>70</v>
      </c>
      <c r="Y25" s="15">
        <v>50</v>
      </c>
      <c r="Z25" s="15">
        <v>30</v>
      </c>
      <c r="AA25" s="15"/>
      <c r="AB25" s="15"/>
      <c r="AC25" s="23"/>
    </row>
    <row r="26" spans="21:29" x14ac:dyDescent="0.25">
      <c r="U26" s="67"/>
      <c r="V26" s="7">
        <v>2</v>
      </c>
      <c r="W26" s="67"/>
      <c r="X26" s="16">
        <v>80</v>
      </c>
      <c r="Y26" s="16">
        <v>60</v>
      </c>
      <c r="Z26" s="16">
        <v>40</v>
      </c>
      <c r="AA26" s="16"/>
      <c r="AB26" s="16"/>
      <c r="AC26" s="24"/>
    </row>
    <row r="27" spans="21:29" ht="15.75" thickBot="1" x14ac:dyDescent="0.3">
      <c r="U27" s="69"/>
      <c r="V27" s="9">
        <v>3</v>
      </c>
      <c r="W27" s="69"/>
      <c r="X27" s="18">
        <v>100</v>
      </c>
      <c r="Y27" s="18">
        <v>80</v>
      </c>
      <c r="Z27" s="18">
        <v>60</v>
      </c>
      <c r="AA27" s="18"/>
      <c r="AB27" s="18"/>
      <c r="AC27" s="26"/>
    </row>
  </sheetData>
  <mergeCells count="18">
    <mergeCell ref="U25:U27"/>
    <mergeCell ref="W25:W27"/>
    <mergeCell ref="U19:U21"/>
    <mergeCell ref="W19:W21"/>
    <mergeCell ref="U22:U24"/>
    <mergeCell ref="W22:W24"/>
    <mergeCell ref="U16:U18"/>
    <mergeCell ref="W16:W18"/>
    <mergeCell ref="U7:U9"/>
    <mergeCell ref="W7:W9"/>
    <mergeCell ref="U10:U12"/>
    <mergeCell ref="W10:W12"/>
    <mergeCell ref="Y2:Z2"/>
    <mergeCell ref="AB2:AC2"/>
    <mergeCell ref="U4:U6"/>
    <mergeCell ref="W4:W6"/>
    <mergeCell ref="U13:U15"/>
    <mergeCell ref="W13:W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Данные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2017-07-13T13:33:41Z</dcterms:created>
  <dcterms:modified xsi:type="dcterms:W3CDTF">2017-07-18T19:29:13Z</dcterms:modified>
</cp:coreProperties>
</file>