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Лист1" sheetId="1" r:id="rId1"/>
    <sheet name="Лист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9" i="1" l="1"/>
  <c r="V11" i="1"/>
  <c r="W10" i="1"/>
  <c r="W11" i="1"/>
  <c r="K3" i="2"/>
  <c r="V10" i="1" l="1"/>
  <c r="C11" i="1" l="1"/>
  <c r="C10" i="1"/>
  <c r="C9" i="1"/>
  <c r="U11" i="1" l="1"/>
  <c r="U9" i="1"/>
  <c r="U10" i="1" l="1"/>
</calcChain>
</file>

<file path=xl/sharedStrings.xml><?xml version="1.0" encoding="utf-8"?>
<sst xmlns="http://schemas.openxmlformats.org/spreadsheetml/2006/main" count="69" uniqueCount="26">
  <si>
    <t>баллы</t>
  </si>
  <si>
    <t>Бег на 1 км</t>
  </si>
  <si>
    <t>Бег на 3 км</t>
  </si>
  <si>
    <t>Возрастная группа</t>
  </si>
  <si>
    <t xml:space="preserve">Категория </t>
  </si>
  <si>
    <t>Порог</t>
  </si>
  <si>
    <t>упражнения</t>
  </si>
  <si>
    <t>дата рождения</t>
  </si>
  <si>
    <t>категория</t>
  </si>
  <si>
    <t>Год сдачи проверки</t>
  </si>
  <si>
    <t>Полных лет на конец года</t>
  </si>
  <si>
    <t>Физическая подготовка</t>
  </si>
  <si>
    <t>рук. бой</t>
  </si>
  <si>
    <t>общая</t>
  </si>
  <si>
    <t>рез.</t>
  </si>
  <si>
    <t>оценка/баллы</t>
  </si>
  <si>
    <t>оценка</t>
  </si>
  <si>
    <t>-</t>
  </si>
  <si>
    <t>Иванов Иван  Иванович</t>
  </si>
  <si>
    <t xml:space="preserve"> в желтые ячейки нужно проставить оценки из таблицы Листа 2 </t>
  </si>
  <si>
    <t>нужно, чтобы учитывались 4 параметра: категрия, возр группа, оценка и зависимость от количества оценок</t>
  </si>
  <si>
    <t>Подтягивание на перекладине</t>
  </si>
  <si>
    <t>Бег на 100 м</t>
  </si>
  <si>
    <t>Сгибание и разгибание рук в упоре лёжа</t>
  </si>
  <si>
    <t>Плавание              100 м   в/с</t>
  </si>
  <si>
    <t>Ныряние                    в длину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</si>
</sst>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0" fillId="0" borderId="13" xfId="0" applyFill="1" applyBorder="1" applyAlignment="1">
      <alignment horizontal="center" vertical="center" textRotation="90" wrapText="1"/>
    </xf>
    <xf numFmtId="0" fontId="0" fillId="0" borderId="6" xfId="0" applyFill="1" applyBorder="1" applyAlignment="1">
      <alignment vertical="center" textRotation="90" wrapText="1"/>
    </xf>
    <xf numFmtId="0" fontId="0" fillId="0" borderId="14" xfId="0" applyFill="1" applyBorder="1" applyAlignment="1">
      <alignment horizontal="center" vertical="center" textRotation="90" wrapText="1"/>
    </xf>
    <xf numFmtId="0" fontId="0" fillId="0" borderId="1" xfId="0" applyFill="1" applyBorder="1" applyAlignment="1">
      <alignment vertical="center" textRotation="90" wrapText="1"/>
    </xf>
    <xf numFmtId="0" fontId="0" fillId="0" borderId="1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9" xfId="0" applyFont="1" applyBorder="1" applyAlignment="1">
      <alignment vertical="center"/>
    </xf>
    <xf numFmtId="0" fontId="0" fillId="0" borderId="1" xfId="0" applyFill="1" applyBorder="1" applyAlignment="1">
      <alignment horizontal="center" vertical="center" textRotation="90" wrapText="1"/>
    </xf>
    <xf numFmtId="0" fontId="0" fillId="0" borderId="8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3" xfId="0" applyFill="1" applyBorder="1" applyAlignment="1">
      <alignment horizontal="center" vertical="center" textRotation="90" wrapText="1"/>
    </xf>
    <xf numFmtId="0" fontId="0" fillId="0" borderId="9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/>
    <xf numFmtId="14" fontId="4" fillId="0" borderId="0" xfId="0" applyNumberFormat="1" applyFont="1"/>
    <xf numFmtId="0" fontId="5" fillId="0" borderId="0" xfId="0" applyFont="1"/>
    <xf numFmtId="0" fontId="3" fillId="0" borderId="0" xfId="0" applyFont="1" applyAlignment="1">
      <alignment horizontal="right"/>
    </xf>
    <xf numFmtId="1" fontId="4" fillId="0" borderId="0" xfId="0" applyNumberFormat="1" applyFont="1"/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3" fillId="4" borderId="8" xfId="0" applyNumberFormat="1" applyFont="1" applyFill="1" applyBorder="1"/>
    <xf numFmtId="0" fontId="3" fillId="3" borderId="13" xfId="0" applyNumberFormat="1" applyFont="1" applyFill="1" applyBorder="1"/>
    <xf numFmtId="0" fontId="3" fillId="3" borderId="9" xfId="0" applyFont="1" applyFill="1" applyBorder="1"/>
    <xf numFmtId="0" fontId="3" fillId="4" borderId="8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4" borderId="2" xfId="0" applyFont="1" applyFill="1" applyBorder="1"/>
    <xf numFmtId="0" fontId="3" fillId="3" borderId="3" xfId="0" applyNumberFormat="1" applyFont="1" applyFill="1" applyBorder="1"/>
    <xf numFmtId="0" fontId="3" fillId="3" borderId="4" xfId="0" applyFont="1" applyFill="1" applyBorder="1"/>
    <xf numFmtId="0" fontId="3" fillId="4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1" fillId="2" borderId="0" xfId="0" applyFont="1" applyFill="1"/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right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17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3" fillId="2" borderId="19" xfId="0" applyFont="1" applyFill="1" applyBorder="1"/>
    <xf numFmtId="0" fontId="3" fillId="6" borderId="28" xfId="0" applyFont="1" applyFill="1" applyBorder="1"/>
    <xf numFmtId="0" fontId="3" fillId="5" borderId="28" xfId="0" applyFont="1" applyFill="1" applyBorder="1"/>
    <xf numFmtId="0" fontId="7" fillId="2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16"/>
  <sheetViews>
    <sheetView tabSelected="1" topLeftCell="E1" workbookViewId="0">
      <selection activeCell="P4" sqref="P4"/>
    </sheetView>
  </sheetViews>
  <sheetFormatPr defaultRowHeight="15" x14ac:dyDescent="0.25"/>
  <cols>
    <col min="1" max="1" width="6.140625" customWidth="1"/>
    <col min="2" max="2" width="13.7109375" customWidth="1"/>
    <col min="4" max="4" width="15.140625" customWidth="1"/>
  </cols>
  <sheetData>
    <row r="2" spans="2:23" ht="18.75" x14ac:dyDescent="0.3">
      <c r="B2" s="57" t="s">
        <v>18</v>
      </c>
      <c r="C2" s="57"/>
      <c r="D2" s="57"/>
      <c r="E2" s="5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2:23" ht="18.75" x14ac:dyDescent="0.3">
      <c r="B3" s="58" t="s">
        <v>7</v>
      </c>
      <c r="C3" s="58"/>
      <c r="D3" s="28">
        <v>28487</v>
      </c>
      <c r="E3" s="27"/>
      <c r="F3" s="27"/>
      <c r="G3" s="27"/>
      <c r="H3" s="27"/>
      <c r="I3" s="27"/>
      <c r="J3" s="27"/>
      <c r="K3" s="27"/>
      <c r="L3" s="27"/>
      <c r="M3" s="29"/>
      <c r="N3" s="27"/>
      <c r="O3" s="27"/>
      <c r="P3" s="27"/>
      <c r="Q3" s="27"/>
      <c r="R3" s="27"/>
      <c r="S3" s="27"/>
      <c r="T3" s="27"/>
      <c r="U3" s="27"/>
      <c r="V3" s="27"/>
    </row>
    <row r="4" spans="2:23" ht="18.75" x14ac:dyDescent="0.3">
      <c r="B4" s="30" t="s">
        <v>8</v>
      </c>
      <c r="C4" s="30"/>
      <c r="D4" s="31">
        <v>2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</row>
    <row r="5" spans="2:23" ht="19.5" thickBot="1" x14ac:dyDescent="0.35"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</row>
    <row r="6" spans="2:23" ht="15.75" customHeight="1" x14ac:dyDescent="0.25">
      <c r="B6" s="59" t="s">
        <v>9</v>
      </c>
      <c r="C6" s="61" t="s">
        <v>10</v>
      </c>
      <c r="D6" s="63" t="s">
        <v>3</v>
      </c>
      <c r="E6" s="65" t="s">
        <v>11</v>
      </c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7"/>
    </row>
    <row r="7" spans="2:23" ht="15.75" customHeight="1" x14ac:dyDescent="0.25">
      <c r="B7" s="60"/>
      <c r="C7" s="62"/>
      <c r="D7" s="64"/>
      <c r="E7" s="68" t="s">
        <v>1</v>
      </c>
      <c r="F7" s="55"/>
      <c r="G7" s="55" t="s">
        <v>2</v>
      </c>
      <c r="H7" s="55"/>
      <c r="I7" s="55" t="s">
        <v>22</v>
      </c>
      <c r="J7" s="69"/>
      <c r="K7" s="55" t="s">
        <v>21</v>
      </c>
      <c r="L7" s="55"/>
      <c r="M7" s="55" t="s">
        <v>23</v>
      </c>
      <c r="N7" s="55"/>
      <c r="O7" s="55" t="s">
        <v>24</v>
      </c>
      <c r="P7" s="55"/>
      <c r="Q7" s="55" t="s">
        <v>25</v>
      </c>
      <c r="R7" s="55"/>
      <c r="S7" s="55" t="s">
        <v>12</v>
      </c>
      <c r="T7" s="55"/>
      <c r="U7" s="55" t="s">
        <v>13</v>
      </c>
      <c r="V7" s="56"/>
    </row>
    <row r="8" spans="2:23" ht="32.25" thickBot="1" x14ac:dyDescent="0.3">
      <c r="B8" s="60"/>
      <c r="C8" s="62"/>
      <c r="D8" s="64"/>
      <c r="E8" s="32" t="s">
        <v>14</v>
      </c>
      <c r="F8" s="33" t="s">
        <v>15</v>
      </c>
      <c r="G8" s="33" t="s">
        <v>14</v>
      </c>
      <c r="H8" s="33" t="s">
        <v>15</v>
      </c>
      <c r="I8" s="33" t="s">
        <v>14</v>
      </c>
      <c r="J8" s="33" t="s">
        <v>15</v>
      </c>
      <c r="K8" s="33" t="s">
        <v>14</v>
      </c>
      <c r="L8" s="33" t="s">
        <v>15</v>
      </c>
      <c r="M8" s="33" t="s">
        <v>14</v>
      </c>
      <c r="N8" s="33" t="s">
        <v>15</v>
      </c>
      <c r="O8" s="33" t="s">
        <v>14</v>
      </c>
      <c r="P8" s="33" t="s">
        <v>15</v>
      </c>
      <c r="Q8" s="33" t="s">
        <v>14</v>
      </c>
      <c r="R8" s="33" t="s">
        <v>15</v>
      </c>
      <c r="S8" s="33" t="s">
        <v>16</v>
      </c>
      <c r="T8" s="33" t="s">
        <v>0</v>
      </c>
      <c r="U8" s="33" t="s">
        <v>0</v>
      </c>
      <c r="V8" s="34" t="s">
        <v>16</v>
      </c>
    </row>
    <row r="9" spans="2:23" ht="28.5" x14ac:dyDescent="0.3">
      <c r="B9" s="35">
        <v>2013</v>
      </c>
      <c r="C9" s="36">
        <f t="shared" ref="C9:C11" si="0">DATEDIF($D$3,DATE(B9,"12","31"),"y")</f>
        <v>36</v>
      </c>
      <c r="D9" s="37">
        <v>4</v>
      </c>
      <c r="E9" s="38" t="s">
        <v>17</v>
      </c>
      <c r="F9" s="39" t="s">
        <v>17</v>
      </c>
      <c r="G9" s="40">
        <v>12.25</v>
      </c>
      <c r="H9" s="39">
        <v>55</v>
      </c>
      <c r="I9" s="40">
        <v>14.9</v>
      </c>
      <c r="J9" s="39">
        <v>31</v>
      </c>
      <c r="K9" s="40">
        <v>11</v>
      </c>
      <c r="L9" s="39">
        <v>50</v>
      </c>
      <c r="M9" s="40" t="s">
        <v>17</v>
      </c>
      <c r="N9" s="39" t="s">
        <v>17</v>
      </c>
      <c r="O9" s="40" t="s">
        <v>17</v>
      </c>
      <c r="P9" s="39" t="s">
        <v>17</v>
      </c>
      <c r="Q9" s="40" t="s">
        <v>17</v>
      </c>
      <c r="R9" s="39" t="s">
        <v>17</v>
      </c>
      <c r="S9" s="40" t="s">
        <v>17</v>
      </c>
      <c r="T9" s="41" t="s">
        <v>17</v>
      </c>
      <c r="U9" s="41">
        <f t="shared" ref="U9:U11" si="1">IF(SUMIF($E$8:$T$8,"*бал*",E9:T9)&gt;0,SUMIF($E$8:$T$8,"*бал*",E9:T9),"-")</f>
        <v>136</v>
      </c>
      <c r="V9" s="84"/>
      <c r="W9" s="87">
        <f>IF(COUNT(Лист1!E9:T9)/2&lt;4,INDEX(Лист2!$D$3:$F$3,MATCH(Лист1!U9,INDEX(Лист2!$D$4:$F$27,(Лист1!D9-1)*3+Лист1!D4,),1)),INDEX(Лист2!$G$3:$I$3,MATCH(Лист1!U9,INDEX(Лист2!$G$4:$I$27,(Лист1!D9-1)*3+Лист1!$D$4,),1)))</f>
        <v>3</v>
      </c>
    </row>
    <row r="10" spans="2:23" ht="28.5" x14ac:dyDescent="0.3">
      <c r="B10" s="42">
        <v>2014</v>
      </c>
      <c r="C10" s="43">
        <f t="shared" si="0"/>
        <v>37</v>
      </c>
      <c r="D10" s="44">
        <v>4</v>
      </c>
      <c r="E10" s="45" t="s">
        <v>17</v>
      </c>
      <c r="F10" s="46" t="s">
        <v>17</v>
      </c>
      <c r="G10" s="47">
        <v>13.1</v>
      </c>
      <c r="H10" s="46">
        <v>48</v>
      </c>
      <c r="I10" s="47">
        <v>13.8</v>
      </c>
      <c r="J10" s="46">
        <v>54</v>
      </c>
      <c r="K10" s="47">
        <v>11</v>
      </c>
      <c r="L10" s="46">
        <v>50</v>
      </c>
      <c r="M10" s="47" t="s">
        <v>17</v>
      </c>
      <c r="N10" s="46" t="s">
        <v>17</v>
      </c>
      <c r="O10" s="47" t="s">
        <v>17</v>
      </c>
      <c r="P10" s="46" t="s">
        <v>17</v>
      </c>
      <c r="Q10" s="47" t="s">
        <v>17</v>
      </c>
      <c r="R10" s="46" t="s">
        <v>17</v>
      </c>
      <c r="S10" s="47" t="s">
        <v>17</v>
      </c>
      <c r="T10" s="48" t="s">
        <v>17</v>
      </c>
      <c r="U10" s="48">
        <f t="shared" si="1"/>
        <v>152</v>
      </c>
      <c r="V10" s="85">
        <f>Лист2!E3</f>
        <v>4</v>
      </c>
      <c r="W10" s="87">
        <f>IF(COUNT(Лист1!E10:T10)/2&lt;4,INDEX(Лист2!$D$3:$F$3,MATCH(Лист1!U10,INDEX(Лист2!$D$4:$F$27,(Лист1!D10-1)*3+Лист1!D5,),1)),INDEX(Лист2!$G$3:$I$3,MATCH(Лист1!U10,INDEX(Лист2!$G$4:$I$27,(Лист1!D10-1)*3+Лист1!$D$4,),1)))</f>
        <v>4</v>
      </c>
    </row>
    <row r="11" spans="2:23" ht="28.5" x14ac:dyDescent="0.3">
      <c r="B11" s="42">
        <v>2015</v>
      </c>
      <c r="C11" s="43">
        <f t="shared" si="0"/>
        <v>38</v>
      </c>
      <c r="D11" s="44">
        <v>4</v>
      </c>
      <c r="E11" s="45">
        <v>3.45</v>
      </c>
      <c r="F11" s="46">
        <v>43</v>
      </c>
      <c r="G11" s="47" t="s">
        <v>17</v>
      </c>
      <c r="H11" s="46" t="s">
        <v>17</v>
      </c>
      <c r="I11" s="47">
        <v>13.6</v>
      </c>
      <c r="J11" s="46">
        <v>60</v>
      </c>
      <c r="K11" s="47">
        <v>11</v>
      </c>
      <c r="L11" s="46">
        <v>50</v>
      </c>
      <c r="M11" s="47" t="s">
        <v>17</v>
      </c>
      <c r="N11" s="46" t="s">
        <v>17</v>
      </c>
      <c r="O11" s="47" t="s">
        <v>17</v>
      </c>
      <c r="P11" s="46" t="s">
        <v>17</v>
      </c>
      <c r="Q11" s="47" t="s">
        <v>17</v>
      </c>
      <c r="R11" s="46" t="s">
        <v>17</v>
      </c>
      <c r="S11" s="47">
        <v>4</v>
      </c>
      <c r="T11" s="48">
        <v>60</v>
      </c>
      <c r="U11" s="48">
        <f t="shared" si="1"/>
        <v>213</v>
      </c>
      <c r="V11" s="86">
        <f>Лист2!I3</f>
        <v>5</v>
      </c>
      <c r="W11" s="87">
        <f>IF(COUNT(Лист1!E11:T11)/2&lt;4,INDEX(Лист2!$D$3:$F$3,MATCH(Лист1!U11,INDEX(Лист2!$D$4:$F$27,(Лист1!D11-1)*3+Лист1!D6,),1)),INDEX(Лист2!$G$3:$I$3,MATCH(Лист1!U11,INDEX(Лист2!$G$4:$I$27,(Лист1!D11-1)*3+Лист1!$D$4,),1)))</f>
        <v>5</v>
      </c>
    </row>
    <row r="12" spans="2:23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2:23" x14ac:dyDescent="0.25">
      <c r="B13" s="1"/>
      <c r="C13" s="1"/>
      <c r="D13" s="1"/>
      <c r="E13" s="49"/>
      <c r="F13" s="1" t="s">
        <v>19</v>
      </c>
      <c r="G13" s="1"/>
      <c r="H13" s="1"/>
      <c r="I13" s="1"/>
      <c r="J13" s="1"/>
      <c r="K13" s="1"/>
      <c r="L13" s="1"/>
      <c r="M13" s="1"/>
      <c r="N13" s="1"/>
    </row>
    <row r="14" spans="2:23" x14ac:dyDescent="0.25">
      <c r="B14" s="1"/>
      <c r="C14" s="1"/>
      <c r="D14" s="1"/>
      <c r="E14" s="1"/>
      <c r="F14" s="1" t="s">
        <v>20</v>
      </c>
      <c r="G14" s="1"/>
      <c r="H14" s="1"/>
      <c r="I14" s="1"/>
      <c r="J14" s="1"/>
      <c r="K14" s="1"/>
      <c r="L14" s="1"/>
      <c r="M14" s="1"/>
      <c r="N14" s="1"/>
    </row>
    <row r="15" spans="2:23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2:23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</sheetData>
  <mergeCells count="15">
    <mergeCell ref="U7:V7"/>
    <mergeCell ref="B2:E2"/>
    <mergeCell ref="B3:C3"/>
    <mergeCell ref="B6:B8"/>
    <mergeCell ref="C6:C8"/>
    <mergeCell ref="D6:D8"/>
    <mergeCell ref="E6:V6"/>
    <mergeCell ref="E7:F7"/>
    <mergeCell ref="G7:H7"/>
    <mergeCell ref="I7:J7"/>
    <mergeCell ref="K7:L7"/>
    <mergeCell ref="M7:N7"/>
    <mergeCell ref="O7:P7"/>
    <mergeCell ref="Q7:R7"/>
    <mergeCell ref="S7:T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I14" sqref="I14"/>
    </sheetView>
  </sheetViews>
  <sheetFormatPr defaultRowHeight="15" x14ac:dyDescent="0.25"/>
  <sheetData>
    <row r="1" spans="1:12" ht="15.75" thickBot="1" x14ac:dyDescent="0.3"/>
    <row r="2" spans="1:12" ht="64.5" customHeight="1" x14ac:dyDescent="0.25">
      <c r="A2" s="2" t="s">
        <v>3</v>
      </c>
      <c r="B2" s="4" t="s">
        <v>4</v>
      </c>
      <c r="C2" s="2" t="s">
        <v>5</v>
      </c>
      <c r="D2" s="10">
        <v>3</v>
      </c>
      <c r="E2" s="70" t="s">
        <v>6</v>
      </c>
      <c r="F2" s="71"/>
      <c r="G2" s="10">
        <v>4</v>
      </c>
      <c r="H2" s="70" t="s">
        <v>6</v>
      </c>
      <c r="I2" s="72"/>
    </row>
    <row r="3" spans="1:12" ht="15.75" thickBot="1" x14ac:dyDescent="0.3">
      <c r="A3" s="3"/>
      <c r="B3" s="5"/>
      <c r="C3" s="3"/>
      <c r="D3" s="11">
        <v>3</v>
      </c>
      <c r="E3" s="11">
        <v>4</v>
      </c>
      <c r="F3" s="11">
        <v>5</v>
      </c>
      <c r="G3" s="11">
        <v>3</v>
      </c>
      <c r="H3" s="11">
        <v>4</v>
      </c>
      <c r="I3" s="19">
        <v>5</v>
      </c>
      <c r="K3">
        <f>IF(COUNT(Лист1!E9:T9)/2&lt;4,INDEX(Лист2!$D$3:$F$3,MATCH(Лист1!U9,INDEX($D$4:$F$27,(Лист1!D9-1)*3+Лист1!D4,),1)),INDEX(Лист2!$G$3:$I$3,MATCH(Лист1!U9,INDEX(Лист2!$G$4:$I$27,(Лист1!D9-1)*3+Лист1!D4,),1)))</f>
        <v>3</v>
      </c>
    </row>
    <row r="4" spans="1:12" x14ac:dyDescent="0.25">
      <c r="A4" s="79">
        <v>1</v>
      </c>
      <c r="B4" s="6">
        <v>1</v>
      </c>
      <c r="C4" s="73">
        <v>30</v>
      </c>
      <c r="D4" s="12">
        <v>150</v>
      </c>
      <c r="E4" s="6">
        <v>200</v>
      </c>
      <c r="F4" s="6">
        <v>220</v>
      </c>
      <c r="G4" s="6">
        <v>190</v>
      </c>
      <c r="H4" s="6">
        <v>260</v>
      </c>
      <c r="I4" s="20">
        <v>290</v>
      </c>
      <c r="K4" s="82"/>
      <c r="L4" s="82"/>
    </row>
    <row r="5" spans="1:12" x14ac:dyDescent="0.25">
      <c r="A5" s="80">
        <v>1</v>
      </c>
      <c r="B5" s="7">
        <v>2</v>
      </c>
      <c r="C5" s="74"/>
      <c r="D5" s="13">
        <v>140</v>
      </c>
      <c r="E5" s="7">
        <v>190</v>
      </c>
      <c r="F5" s="7">
        <v>210</v>
      </c>
      <c r="G5" s="7">
        <v>180</v>
      </c>
      <c r="H5" s="7">
        <v>250</v>
      </c>
      <c r="I5" s="21">
        <v>280</v>
      </c>
      <c r="K5" s="82"/>
      <c r="L5" s="82"/>
    </row>
    <row r="6" spans="1:12" ht="15.75" thickBot="1" x14ac:dyDescent="0.3">
      <c r="A6" s="81">
        <v>1</v>
      </c>
      <c r="B6" s="8">
        <v>3</v>
      </c>
      <c r="C6" s="74"/>
      <c r="D6" s="14">
        <v>130</v>
      </c>
      <c r="E6" s="8">
        <v>180</v>
      </c>
      <c r="F6" s="8">
        <v>200</v>
      </c>
      <c r="G6" s="8">
        <v>170</v>
      </c>
      <c r="H6" s="8">
        <v>240</v>
      </c>
      <c r="I6" s="22">
        <v>270</v>
      </c>
      <c r="K6" s="82"/>
      <c r="L6" s="82"/>
    </row>
    <row r="7" spans="1:12" x14ac:dyDescent="0.25">
      <c r="A7" s="79">
        <v>2</v>
      </c>
      <c r="B7" s="6">
        <v>1</v>
      </c>
      <c r="C7" s="73">
        <v>28</v>
      </c>
      <c r="D7" s="12">
        <v>140</v>
      </c>
      <c r="E7" s="6">
        <v>180</v>
      </c>
      <c r="F7" s="6">
        <v>200</v>
      </c>
      <c r="G7" s="6">
        <v>180</v>
      </c>
      <c r="H7" s="6">
        <v>230</v>
      </c>
      <c r="I7" s="20">
        <v>260</v>
      </c>
      <c r="K7" s="82"/>
      <c r="L7" s="82"/>
    </row>
    <row r="8" spans="1:12" x14ac:dyDescent="0.25">
      <c r="A8" s="80">
        <v>2</v>
      </c>
      <c r="B8" s="7">
        <v>2</v>
      </c>
      <c r="C8" s="74"/>
      <c r="D8" s="13">
        <v>130</v>
      </c>
      <c r="E8" s="7">
        <v>170</v>
      </c>
      <c r="F8" s="7">
        <v>190</v>
      </c>
      <c r="G8" s="7">
        <v>170</v>
      </c>
      <c r="H8" s="7">
        <v>220</v>
      </c>
      <c r="I8" s="21">
        <v>250</v>
      </c>
      <c r="K8" s="82"/>
      <c r="L8" s="82"/>
    </row>
    <row r="9" spans="1:12" ht="15.75" thickBot="1" x14ac:dyDescent="0.3">
      <c r="A9" s="81">
        <v>2</v>
      </c>
      <c r="B9" s="8">
        <v>3</v>
      </c>
      <c r="C9" s="74"/>
      <c r="D9" s="14">
        <v>120</v>
      </c>
      <c r="E9" s="8">
        <v>160</v>
      </c>
      <c r="F9" s="8">
        <v>180</v>
      </c>
      <c r="G9" s="8">
        <v>160</v>
      </c>
      <c r="H9" s="8">
        <v>210</v>
      </c>
      <c r="I9" s="22">
        <v>240</v>
      </c>
      <c r="K9" s="82"/>
      <c r="L9" s="82"/>
    </row>
    <row r="10" spans="1:12" x14ac:dyDescent="0.25">
      <c r="A10" s="79">
        <v>3</v>
      </c>
      <c r="B10" s="6">
        <v>1</v>
      </c>
      <c r="C10" s="75">
        <v>24</v>
      </c>
      <c r="D10" s="15">
        <v>120</v>
      </c>
      <c r="E10" s="15">
        <v>160</v>
      </c>
      <c r="F10" s="15">
        <v>180</v>
      </c>
      <c r="G10" s="50">
        <v>160</v>
      </c>
      <c r="H10" s="15">
        <v>210</v>
      </c>
      <c r="I10" s="23">
        <v>240</v>
      </c>
      <c r="K10" s="82"/>
      <c r="L10" s="82"/>
    </row>
    <row r="11" spans="1:12" x14ac:dyDescent="0.25">
      <c r="A11" s="80">
        <v>3</v>
      </c>
      <c r="B11" s="7">
        <v>2</v>
      </c>
      <c r="C11" s="76"/>
      <c r="D11" s="16">
        <v>110</v>
      </c>
      <c r="E11" s="16">
        <v>150</v>
      </c>
      <c r="F11" s="16">
        <v>170</v>
      </c>
      <c r="G11" s="51">
        <v>150</v>
      </c>
      <c r="H11" s="16">
        <v>200</v>
      </c>
      <c r="I11" s="24">
        <v>230</v>
      </c>
      <c r="K11" s="82"/>
      <c r="L11" s="82"/>
    </row>
    <row r="12" spans="1:12" ht="15.75" thickBot="1" x14ac:dyDescent="0.3">
      <c r="A12" s="81">
        <v>3</v>
      </c>
      <c r="B12" s="8">
        <v>3</v>
      </c>
      <c r="C12" s="77"/>
      <c r="D12" s="17">
        <v>100</v>
      </c>
      <c r="E12" s="17">
        <v>140</v>
      </c>
      <c r="F12" s="17">
        <v>160</v>
      </c>
      <c r="G12" s="53">
        <v>140</v>
      </c>
      <c r="H12" s="17">
        <v>190</v>
      </c>
      <c r="I12" s="25">
        <v>220</v>
      </c>
      <c r="K12" s="82"/>
      <c r="L12" s="82"/>
    </row>
    <row r="13" spans="1:12" x14ac:dyDescent="0.25">
      <c r="A13" s="79">
        <v>4</v>
      </c>
      <c r="B13" s="6">
        <v>1</v>
      </c>
      <c r="C13" s="75">
        <v>22</v>
      </c>
      <c r="D13" s="15">
        <v>100</v>
      </c>
      <c r="E13" s="15">
        <v>150</v>
      </c>
      <c r="F13" s="15">
        <v>170</v>
      </c>
      <c r="G13" s="50">
        <v>140</v>
      </c>
      <c r="H13" s="15">
        <v>200</v>
      </c>
      <c r="I13" s="23">
        <v>230</v>
      </c>
    </row>
    <row r="14" spans="1:12" x14ac:dyDescent="0.25">
      <c r="A14" s="80">
        <v>4</v>
      </c>
      <c r="B14" s="7">
        <v>2</v>
      </c>
      <c r="C14" s="76"/>
      <c r="D14" s="16">
        <v>90</v>
      </c>
      <c r="E14" s="54">
        <v>140</v>
      </c>
      <c r="F14" s="16">
        <v>160</v>
      </c>
      <c r="G14" s="51">
        <v>120</v>
      </c>
      <c r="H14" s="16">
        <v>180</v>
      </c>
      <c r="I14" s="83">
        <v>210</v>
      </c>
    </row>
    <row r="15" spans="1:12" ht="15.75" thickBot="1" x14ac:dyDescent="0.3">
      <c r="A15" s="81">
        <v>4</v>
      </c>
      <c r="B15" s="8">
        <v>3</v>
      </c>
      <c r="C15" s="77"/>
      <c r="D15" s="17">
        <v>80</v>
      </c>
      <c r="E15" s="17">
        <v>130</v>
      </c>
      <c r="F15" s="17">
        <v>150</v>
      </c>
      <c r="G15" s="53">
        <v>110</v>
      </c>
      <c r="H15" s="17">
        <v>170</v>
      </c>
      <c r="I15" s="25">
        <v>200</v>
      </c>
    </row>
    <row r="16" spans="1:12" x14ac:dyDescent="0.25">
      <c r="A16" s="79">
        <v>5</v>
      </c>
      <c r="B16" s="6">
        <v>1</v>
      </c>
      <c r="C16" s="75">
        <v>20</v>
      </c>
      <c r="D16" s="15">
        <v>90</v>
      </c>
      <c r="E16" s="15">
        <v>120</v>
      </c>
      <c r="F16" s="15">
        <v>140</v>
      </c>
      <c r="G16" s="50">
        <v>120</v>
      </c>
      <c r="H16" s="15">
        <v>160</v>
      </c>
      <c r="I16" s="23">
        <v>190</v>
      </c>
    </row>
    <row r="17" spans="1:9" x14ac:dyDescent="0.25">
      <c r="A17" s="80">
        <v>5</v>
      </c>
      <c r="B17" s="7">
        <v>2</v>
      </c>
      <c r="C17" s="76"/>
      <c r="D17" s="16">
        <v>80</v>
      </c>
      <c r="E17" s="16">
        <v>100</v>
      </c>
      <c r="F17" s="16">
        <v>130</v>
      </c>
      <c r="G17" s="51">
        <v>110</v>
      </c>
      <c r="H17" s="16">
        <v>140</v>
      </c>
      <c r="I17" s="24">
        <v>180</v>
      </c>
    </row>
    <row r="18" spans="1:9" ht="15.75" thickBot="1" x14ac:dyDescent="0.3">
      <c r="A18" s="81">
        <v>5</v>
      </c>
      <c r="B18" s="8">
        <v>3</v>
      </c>
      <c r="C18" s="77"/>
      <c r="D18" s="17">
        <v>70</v>
      </c>
      <c r="E18" s="17">
        <v>90</v>
      </c>
      <c r="F18" s="17">
        <v>120</v>
      </c>
      <c r="G18" s="53">
        <v>100</v>
      </c>
      <c r="H18" s="17">
        <v>120</v>
      </c>
      <c r="I18" s="25">
        <v>160</v>
      </c>
    </row>
    <row r="19" spans="1:9" x14ac:dyDescent="0.25">
      <c r="A19" s="79">
        <v>6</v>
      </c>
      <c r="B19" s="6">
        <v>1</v>
      </c>
      <c r="C19" s="75">
        <v>16</v>
      </c>
      <c r="D19" s="15">
        <v>80</v>
      </c>
      <c r="E19" s="15">
        <v>90</v>
      </c>
      <c r="F19" s="15">
        <v>120</v>
      </c>
      <c r="G19" s="50"/>
      <c r="H19" s="15"/>
      <c r="I19" s="23"/>
    </row>
    <row r="20" spans="1:9" x14ac:dyDescent="0.25">
      <c r="A20" s="80">
        <v>6</v>
      </c>
      <c r="B20" s="7">
        <v>2</v>
      </c>
      <c r="C20" s="76"/>
      <c r="D20" s="16">
        <v>60</v>
      </c>
      <c r="E20" s="16">
        <v>70</v>
      </c>
      <c r="F20" s="16">
        <v>100</v>
      </c>
      <c r="G20" s="51"/>
      <c r="H20" s="16"/>
      <c r="I20" s="24"/>
    </row>
    <row r="21" spans="1:9" ht="15.75" thickBot="1" x14ac:dyDescent="0.3">
      <c r="A21" s="81">
        <v>6</v>
      </c>
      <c r="B21" s="8">
        <v>3</v>
      </c>
      <c r="C21" s="77"/>
      <c r="D21" s="17">
        <v>50</v>
      </c>
      <c r="E21" s="17">
        <v>60</v>
      </c>
      <c r="F21" s="17">
        <v>90</v>
      </c>
      <c r="G21" s="53"/>
      <c r="H21" s="17"/>
      <c r="I21" s="25"/>
    </row>
    <row r="22" spans="1:9" x14ac:dyDescent="0.25">
      <c r="A22" s="79">
        <v>7</v>
      </c>
      <c r="B22" s="6">
        <v>1</v>
      </c>
      <c r="C22" s="75">
        <v>12</v>
      </c>
      <c r="D22" s="15">
        <v>70</v>
      </c>
      <c r="E22" s="15">
        <v>80</v>
      </c>
      <c r="F22" s="15">
        <v>110</v>
      </c>
      <c r="G22" s="50"/>
      <c r="H22" s="15"/>
      <c r="I22" s="23"/>
    </row>
    <row r="23" spans="1:9" x14ac:dyDescent="0.25">
      <c r="A23" s="80">
        <v>7</v>
      </c>
      <c r="B23" s="7">
        <v>2</v>
      </c>
      <c r="C23" s="76"/>
      <c r="D23" s="16">
        <v>50</v>
      </c>
      <c r="E23" s="16">
        <v>60</v>
      </c>
      <c r="F23" s="16">
        <v>90</v>
      </c>
      <c r="G23" s="51"/>
      <c r="H23" s="16"/>
      <c r="I23" s="24"/>
    </row>
    <row r="24" spans="1:9" ht="15.75" thickBot="1" x14ac:dyDescent="0.3">
      <c r="A24" s="81">
        <v>7</v>
      </c>
      <c r="B24" s="8">
        <v>3</v>
      </c>
      <c r="C24" s="77"/>
      <c r="D24" s="17">
        <v>40</v>
      </c>
      <c r="E24" s="17">
        <v>50</v>
      </c>
      <c r="F24" s="17">
        <v>80</v>
      </c>
      <c r="G24" s="53"/>
      <c r="H24" s="17"/>
      <c r="I24" s="25"/>
    </row>
    <row r="25" spans="1:9" x14ac:dyDescent="0.25">
      <c r="A25" s="79">
        <v>8</v>
      </c>
      <c r="B25" s="6">
        <v>1</v>
      </c>
      <c r="C25" s="75">
        <v>6</v>
      </c>
      <c r="D25" s="15">
        <v>30</v>
      </c>
      <c r="E25" s="15">
        <v>50</v>
      </c>
      <c r="F25" s="15">
        <v>70</v>
      </c>
      <c r="G25" s="50"/>
      <c r="H25" s="15"/>
      <c r="I25" s="23"/>
    </row>
    <row r="26" spans="1:9" x14ac:dyDescent="0.25">
      <c r="A26" s="80">
        <v>8</v>
      </c>
      <c r="B26" s="7">
        <v>2</v>
      </c>
      <c r="C26" s="76"/>
      <c r="D26" s="16">
        <v>40</v>
      </c>
      <c r="E26" s="16">
        <v>60</v>
      </c>
      <c r="F26" s="16">
        <v>80</v>
      </c>
      <c r="G26" s="51"/>
      <c r="H26" s="16"/>
      <c r="I26" s="24"/>
    </row>
    <row r="27" spans="1:9" ht="15.75" thickBot="1" x14ac:dyDescent="0.3">
      <c r="A27" s="81">
        <v>8</v>
      </c>
      <c r="B27" s="9">
        <v>3</v>
      </c>
      <c r="C27" s="78"/>
      <c r="D27" s="18">
        <v>60</v>
      </c>
      <c r="E27" s="18">
        <v>80</v>
      </c>
      <c r="F27" s="18">
        <v>100</v>
      </c>
      <c r="G27" s="52"/>
      <c r="H27" s="18"/>
      <c r="I27" s="26"/>
    </row>
  </sheetData>
  <sortState columnSort="1" ref="D3:F27">
    <sortCondition ref="D3:F3"/>
  </sortState>
  <mergeCells count="18">
    <mergeCell ref="A25:A27"/>
    <mergeCell ref="C25:C27"/>
    <mergeCell ref="A19:A21"/>
    <mergeCell ref="C19:C21"/>
    <mergeCell ref="A22:A24"/>
    <mergeCell ref="C22:C24"/>
    <mergeCell ref="A16:A18"/>
    <mergeCell ref="C16:C18"/>
    <mergeCell ref="A7:A9"/>
    <mergeCell ref="C7:C9"/>
    <mergeCell ref="A10:A12"/>
    <mergeCell ref="C10:C12"/>
    <mergeCell ref="E2:F2"/>
    <mergeCell ref="H2:I2"/>
    <mergeCell ref="A4:A6"/>
    <mergeCell ref="C4:C6"/>
    <mergeCell ref="A13:A15"/>
    <mergeCell ref="C13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dcterms:created xsi:type="dcterms:W3CDTF">2017-07-13T13:33:41Z</dcterms:created>
  <dcterms:modified xsi:type="dcterms:W3CDTF">2017-07-17T18:24:46Z</dcterms:modified>
</cp:coreProperties>
</file>